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esktop\Analisis Numerico Git\"/>
    </mc:Choice>
  </mc:AlternateContent>
  <xr:revisionPtr revIDLastSave="0" documentId="13_ncr:1_{C3464392-D4C8-4F96-9146-05BEF32BF2BA}" xr6:coauthVersionLast="47" xr6:coauthVersionMax="47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Metodo de Euler" sheetId="1" r:id="rId1"/>
    <sheet name="Metodo de Heun" sheetId="2" r:id="rId2"/>
    <sheet name="Metodo de Runge-Kuta Orden 2" sheetId="3" r:id="rId3"/>
    <sheet name="Metodo de Runge-Kuta Orden 3" sheetId="4" r:id="rId4"/>
    <sheet name="Metodo RUnge-Kuta Orden 4" sheetId="5" r:id="rId5"/>
    <sheet name="Metodos Predictores-Correctores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E4" i="2"/>
  <c r="D4" i="2"/>
  <c r="C6" i="2"/>
  <c r="C7" i="2"/>
  <c r="C8" i="2"/>
  <c r="C9" i="2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5" i="2"/>
  <c r="F6" i="3"/>
  <c r="F5" i="3"/>
  <c r="H4" i="3"/>
  <c r="H4" i="5"/>
  <c r="I4" i="5" s="1"/>
  <c r="J4" i="5" s="1"/>
  <c r="I3" i="5"/>
  <c r="H3" i="5"/>
  <c r="G3" i="5"/>
  <c r="H4" i="4"/>
  <c r="I4" i="4" s="1"/>
  <c r="I3" i="4"/>
  <c r="H3" i="4"/>
  <c r="G3" i="4"/>
  <c r="H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" i="1"/>
  <c r="G4" i="3"/>
  <c r="G5" i="3" l="1"/>
  <c r="H5" i="3" s="1"/>
  <c r="F4" i="4"/>
  <c r="G4" i="4" l="1"/>
  <c r="J3" i="5" l="1"/>
  <c r="F4" i="5" s="1"/>
  <c r="G6" i="3"/>
  <c r="H6" i="3" l="1"/>
  <c r="F7" i="3" s="1"/>
  <c r="G4" i="5"/>
  <c r="F5" i="4"/>
  <c r="G5" i="4" s="1"/>
  <c r="F5" i="5" l="1"/>
  <c r="H5" i="4"/>
  <c r="I5" i="4" s="1"/>
  <c r="G7" i="3"/>
  <c r="H7" i="3" s="1"/>
  <c r="F8" i="3" l="1"/>
  <c r="G5" i="5"/>
  <c r="H5" i="5" s="1"/>
  <c r="I5" i="5" s="1"/>
  <c r="J5" i="5" s="1"/>
  <c r="F6" i="4"/>
  <c r="G6" i="4" l="1"/>
  <c r="G8" i="3"/>
  <c r="H8" i="3" l="1"/>
  <c r="F9" i="3" s="1"/>
  <c r="F6" i="5"/>
  <c r="H6" i="4"/>
  <c r="I6" i="4" s="1"/>
  <c r="H9" i="3" l="1"/>
  <c r="G6" i="5"/>
  <c r="H6" i="5" s="1"/>
  <c r="I6" i="5" s="1"/>
  <c r="J6" i="5" s="1"/>
  <c r="F7" i="4"/>
  <c r="G9" i="3"/>
  <c r="F10" i="3" s="1"/>
  <c r="F7" i="5" l="1"/>
  <c r="H7" i="4"/>
  <c r="G7" i="4"/>
  <c r="I7" i="4" s="1"/>
  <c r="G7" i="5" l="1"/>
  <c r="H7" i="5" s="1"/>
  <c r="I7" i="5" s="1"/>
  <c r="J7" i="5" s="1"/>
  <c r="G10" i="3"/>
  <c r="H10" i="3" l="1"/>
  <c r="F11" i="3" s="1"/>
  <c r="F8" i="5"/>
  <c r="F8" i="4"/>
  <c r="H11" i="3" l="1"/>
  <c r="G8" i="5"/>
  <c r="H8" i="5" s="1"/>
  <c r="I8" i="5" s="1"/>
  <c r="J8" i="5" s="1"/>
  <c r="G8" i="4"/>
  <c r="H8" i="4" s="1"/>
  <c r="G11" i="3"/>
  <c r="F12" i="3" s="1"/>
  <c r="F9" i="5" l="1"/>
  <c r="I8" i="4"/>
  <c r="F9" i="4" s="1"/>
  <c r="G9" i="5" l="1"/>
  <c r="H9" i="5" s="1"/>
  <c r="I9" i="5" s="1"/>
  <c r="J9" i="5" s="1"/>
  <c r="G9" i="4"/>
  <c r="H9" i="4" s="1"/>
  <c r="G12" i="3"/>
  <c r="H12" i="3" l="1"/>
  <c r="F13" i="3" s="1"/>
  <c r="I9" i="4"/>
  <c r="F10" i="4"/>
  <c r="F10" i="5" l="1"/>
  <c r="G10" i="5"/>
  <c r="G10" i="4"/>
  <c r="H10" i="4" s="1"/>
  <c r="G13" i="3"/>
  <c r="H13" i="3" s="1"/>
  <c r="F14" i="3" l="1"/>
  <c r="H10" i="5"/>
  <c r="I10" i="5" s="1"/>
  <c r="J10" i="5" s="1"/>
  <c r="F11" i="4"/>
  <c r="I10" i="4"/>
  <c r="G11" i="4"/>
  <c r="F11" i="5" l="1"/>
  <c r="G11" i="5"/>
  <c r="H11" i="4"/>
  <c r="I11" i="4" s="1"/>
  <c r="G14" i="3"/>
  <c r="H14" i="3" s="1"/>
  <c r="F15" i="3" l="1"/>
  <c r="H11" i="5"/>
  <c r="I11" i="5"/>
  <c r="J11" i="5"/>
  <c r="F12" i="5"/>
  <c r="F12" i="4"/>
  <c r="H15" i="3" l="1"/>
  <c r="G12" i="5"/>
  <c r="H12" i="5"/>
  <c r="F13" i="5" s="1"/>
  <c r="I12" i="5"/>
  <c r="J12" i="5"/>
  <c r="H12" i="4"/>
  <c r="G12" i="4"/>
  <c r="I12" i="4" s="1"/>
  <c r="G15" i="3"/>
  <c r="F16" i="3" s="1"/>
  <c r="G13" i="5" l="1"/>
  <c r="H13" i="5"/>
  <c r="I13" i="5" s="1"/>
  <c r="J13" i="5" s="1"/>
  <c r="G16" i="3" l="1"/>
  <c r="F13" i="4"/>
  <c r="H16" i="3" l="1"/>
  <c r="F17" i="3" s="1"/>
  <c r="F14" i="5"/>
  <c r="G13" i="4"/>
  <c r="H13" i="4" s="1"/>
  <c r="I13" i="4" s="1"/>
  <c r="G17" i="3" l="1"/>
  <c r="G14" i="5"/>
  <c r="H14" i="5" s="1"/>
  <c r="I14" i="5" s="1"/>
  <c r="J14" i="5" s="1"/>
  <c r="H17" i="3" l="1"/>
  <c r="F18" i="3" s="1"/>
  <c r="F14" i="4"/>
  <c r="G18" i="3" l="1"/>
  <c r="H18" i="3" s="1"/>
  <c r="F15" i="5"/>
  <c r="G14" i="4"/>
  <c r="H14" i="4" s="1"/>
  <c r="F19" i="3" l="1"/>
  <c r="G15" i="5"/>
  <c r="H15" i="5" s="1"/>
  <c r="I15" i="5" s="1"/>
  <c r="J15" i="5" s="1"/>
  <c r="I14" i="4"/>
  <c r="G19" i="3"/>
  <c r="H19" i="3" s="1"/>
  <c r="F20" i="3" l="1"/>
  <c r="F15" i="4"/>
  <c r="F16" i="5" l="1"/>
  <c r="G15" i="4"/>
  <c r="H15" i="4" s="1"/>
  <c r="G20" i="3"/>
  <c r="H20" i="3" s="1"/>
  <c r="F21" i="3" l="1"/>
  <c r="G16" i="5"/>
  <c r="H16" i="5" s="1"/>
  <c r="I16" i="5" s="1"/>
  <c r="J16" i="5" s="1"/>
  <c r="I15" i="4"/>
  <c r="F16" i="4" l="1"/>
  <c r="G21" i="3"/>
  <c r="H21" i="3" s="1"/>
  <c r="F22" i="3" l="1"/>
  <c r="F17" i="5"/>
  <c r="G16" i="4"/>
  <c r="H16" i="4" s="1"/>
  <c r="G17" i="5" l="1"/>
  <c r="H17" i="5" s="1"/>
  <c r="I17" i="5" s="1"/>
  <c r="J17" i="5" s="1"/>
  <c r="I16" i="4"/>
  <c r="G22" i="3"/>
  <c r="H22" i="3" s="1"/>
  <c r="F23" i="3" l="1"/>
  <c r="F17" i="4"/>
  <c r="G17" i="4" l="1"/>
  <c r="H17" i="4" s="1"/>
  <c r="G23" i="3"/>
  <c r="H23" i="3" s="1"/>
  <c r="F24" i="3" l="1"/>
  <c r="F18" i="5"/>
  <c r="I17" i="4"/>
  <c r="G18" i="5" l="1"/>
  <c r="H18" i="5" s="1"/>
  <c r="I18" i="5" s="1"/>
  <c r="J18" i="5" s="1"/>
  <c r="F18" i="4"/>
  <c r="G24" i="3"/>
  <c r="F25" i="3" l="1"/>
  <c r="H24" i="3"/>
  <c r="G18" i="4"/>
  <c r="H18" i="4" s="1"/>
  <c r="F19" i="5" l="1"/>
  <c r="I18" i="4"/>
  <c r="G25" i="3"/>
  <c r="H25" i="3" s="1"/>
  <c r="F26" i="3" l="1"/>
  <c r="G19" i="5"/>
  <c r="H19" i="5"/>
  <c r="I19" i="5"/>
  <c r="J19" i="5" s="1"/>
  <c r="F19" i="4"/>
  <c r="G26" i="3" l="1"/>
  <c r="H26" i="3" s="1"/>
  <c r="G19" i="4"/>
  <c r="H19" i="4" s="1"/>
  <c r="F27" i="3" l="1"/>
  <c r="F20" i="5"/>
  <c r="I19" i="4"/>
  <c r="G27" i="3" l="1"/>
  <c r="H27" i="3" s="1"/>
  <c r="G20" i="5"/>
  <c r="H20" i="5" s="1"/>
  <c r="I20" i="5" s="1"/>
  <c r="J20" i="5" s="1"/>
  <c r="F20" i="4"/>
  <c r="F28" i="3" l="1"/>
  <c r="G28" i="3"/>
  <c r="G20" i="4"/>
  <c r="H20" i="4" s="1"/>
  <c r="H28" i="3" l="1"/>
  <c r="F29" i="3" s="1"/>
  <c r="F21" i="5"/>
  <c r="I20" i="4"/>
  <c r="G29" i="3" l="1"/>
  <c r="H29" i="3" s="1"/>
  <c r="G21" i="5"/>
  <c r="H21" i="5" s="1"/>
  <c r="I21" i="5" s="1"/>
  <c r="J21" i="5" s="1"/>
  <c r="F21" i="4"/>
  <c r="F30" i="3" l="1"/>
  <c r="G21" i="4"/>
  <c r="H21" i="4" s="1"/>
  <c r="G30" i="3" l="1"/>
  <c r="H30" i="3" s="1"/>
  <c r="F22" i="5"/>
  <c r="I21" i="4"/>
  <c r="F31" i="3" l="1"/>
  <c r="G31" i="3"/>
  <c r="H31" i="3" s="1"/>
  <c r="G22" i="5"/>
  <c r="H22" i="5" s="1"/>
  <c r="I22" i="5" s="1"/>
  <c r="J22" i="5" s="1"/>
  <c r="F22" i="4"/>
  <c r="F32" i="3" l="1"/>
  <c r="G32" i="3" s="1"/>
  <c r="G22" i="4"/>
  <c r="H22" i="4" s="1"/>
  <c r="H32" i="3" l="1"/>
  <c r="F33" i="3" s="1"/>
  <c r="F23" i="5"/>
  <c r="I22" i="4"/>
  <c r="G33" i="3" l="1"/>
  <c r="H33" i="3" s="1"/>
  <c r="G23" i="5"/>
  <c r="H23" i="5" s="1"/>
  <c r="I23" i="5" s="1"/>
  <c r="J23" i="5" s="1"/>
  <c r="F23" i="4"/>
  <c r="F34" i="3" l="1"/>
  <c r="G23" i="4"/>
  <c r="H23" i="4" s="1"/>
  <c r="G34" i="3" l="1"/>
  <c r="F24" i="5"/>
  <c r="I23" i="4"/>
  <c r="H34" i="3" l="1"/>
  <c r="F35" i="3" s="1"/>
  <c r="G24" i="5"/>
  <c r="H24" i="5" s="1"/>
  <c r="I24" i="5" s="1"/>
  <c r="J24" i="5" s="1"/>
  <c r="F24" i="4"/>
  <c r="G35" i="3" l="1"/>
  <c r="G24" i="4"/>
  <c r="H24" i="4" s="1"/>
  <c r="H35" i="3" l="1"/>
  <c r="F36" i="3" s="1"/>
  <c r="F25" i="5"/>
  <c r="I24" i="4"/>
  <c r="G36" i="3" l="1"/>
  <c r="G25" i="5"/>
  <c r="H25" i="5" s="1"/>
  <c r="I25" i="5" s="1"/>
  <c r="J25" i="5" s="1"/>
  <c r="F25" i="4"/>
  <c r="H36" i="3" l="1"/>
  <c r="F37" i="3" s="1"/>
  <c r="G25" i="4"/>
  <c r="H25" i="4" s="1"/>
  <c r="F38" i="3" l="1"/>
  <c r="G37" i="3"/>
  <c r="H37" i="3" s="1"/>
  <c r="I25" i="4"/>
  <c r="G38" i="3" l="1"/>
  <c r="H38" i="3" s="1"/>
  <c r="F26" i="5"/>
  <c r="F26" i="4"/>
  <c r="F39" i="3" l="1"/>
  <c r="G26" i="5"/>
  <c r="H26" i="5" s="1"/>
  <c r="I26" i="5" s="1"/>
  <c r="J26" i="5" s="1"/>
  <c r="G26" i="4"/>
  <c r="H26" i="4" s="1"/>
  <c r="G39" i="3" l="1"/>
  <c r="I26" i="4"/>
  <c r="H39" i="3" l="1"/>
  <c r="F40" i="3" s="1"/>
  <c r="F27" i="5"/>
  <c r="F27" i="4"/>
  <c r="G40" i="3" l="1"/>
  <c r="H40" i="3" s="1"/>
  <c r="G27" i="5"/>
  <c r="H27" i="5" s="1"/>
  <c r="I27" i="5" s="1"/>
  <c r="J27" i="5" s="1"/>
  <c r="G27" i="4"/>
  <c r="H27" i="4" s="1"/>
  <c r="F41" i="3" l="1"/>
  <c r="G41" i="3"/>
  <c r="H41" i="3" s="1"/>
  <c r="I27" i="4"/>
  <c r="F28" i="4"/>
  <c r="F42" i="3" l="1"/>
  <c r="G42" i="3"/>
  <c r="H42" i="3" s="1"/>
  <c r="F28" i="5"/>
  <c r="G28" i="4"/>
  <c r="H28" i="4" s="1"/>
  <c r="F43" i="3" l="1"/>
  <c r="G28" i="5"/>
  <c r="H28" i="5" s="1"/>
  <c r="I28" i="5" s="1"/>
  <c r="J28" i="5" s="1"/>
  <c r="I28" i="4"/>
  <c r="F29" i="4"/>
  <c r="G43" i="3" l="1"/>
  <c r="G29" i="4"/>
  <c r="H43" i="3" l="1"/>
  <c r="F44" i="3" s="1"/>
  <c r="F29" i="5"/>
  <c r="I29" i="4"/>
  <c r="H29" i="4"/>
  <c r="F30" i="4" s="1"/>
  <c r="G44" i="3" l="1"/>
  <c r="H44" i="3" s="1"/>
  <c r="G29" i="5"/>
  <c r="H29" i="5" s="1"/>
  <c r="I29" i="5" s="1"/>
  <c r="J29" i="5" s="1"/>
  <c r="G30" i="4"/>
  <c r="H30" i="4" s="1"/>
  <c r="I30" i="4" l="1"/>
  <c r="F31" i="4" s="1"/>
  <c r="H31" i="4" l="1"/>
  <c r="F32" i="4" s="1"/>
  <c r="G31" i="4"/>
  <c r="I31" i="4" s="1"/>
  <c r="F30" i="5" l="1"/>
  <c r="H32" i="4"/>
  <c r="G32" i="4"/>
  <c r="I32" i="4" s="1"/>
  <c r="G30" i="5" l="1"/>
  <c r="H30" i="5" s="1"/>
  <c r="I30" i="5" s="1"/>
  <c r="J30" i="5" s="1"/>
  <c r="F33" i="4"/>
  <c r="G33" i="4" l="1"/>
  <c r="H33" i="4" s="1"/>
  <c r="F31" i="5" l="1"/>
  <c r="I33" i="4"/>
  <c r="F34" i="4" s="1"/>
  <c r="G31" i="5" l="1"/>
  <c r="H31" i="5" s="1"/>
  <c r="I31" i="5" s="1"/>
  <c r="J31" i="5" s="1"/>
  <c r="H34" i="4"/>
  <c r="G34" i="4"/>
  <c r="I34" i="4" s="1"/>
  <c r="F32" i="5" l="1"/>
  <c r="G32" i="5"/>
  <c r="F35" i="4"/>
  <c r="G35" i="4"/>
  <c r="H32" i="5" l="1"/>
  <c r="I32" i="5" s="1"/>
  <c r="H35" i="4"/>
  <c r="I35" i="4"/>
  <c r="F36" i="4"/>
  <c r="J32" i="5" l="1"/>
  <c r="F33" i="5"/>
  <c r="G33" i="5"/>
  <c r="G36" i="4"/>
  <c r="H36" i="4" s="1"/>
  <c r="H33" i="5" l="1"/>
  <c r="I33" i="5" s="1"/>
  <c r="J33" i="5" s="1"/>
  <c r="I36" i="4"/>
  <c r="F37" i="4" s="1"/>
  <c r="F34" i="5" l="1"/>
  <c r="G37" i="4"/>
  <c r="H37" i="4" s="1"/>
  <c r="G34" i="5" l="1"/>
  <c r="H34" i="5" s="1"/>
  <c r="I34" i="5" s="1"/>
  <c r="J34" i="5" s="1"/>
  <c r="I37" i="4"/>
  <c r="F38" i="4"/>
  <c r="F35" i="5" l="1"/>
  <c r="H38" i="4"/>
  <c r="G38" i="4"/>
  <c r="I38" i="4" s="1"/>
  <c r="G35" i="5" l="1"/>
  <c r="H35" i="5" s="1"/>
  <c r="I35" i="5" s="1"/>
  <c r="J35" i="5" s="1"/>
  <c r="F39" i="4"/>
  <c r="F36" i="5" l="1"/>
  <c r="G39" i="4"/>
  <c r="H39" i="4"/>
  <c r="I39" i="4"/>
  <c r="F40" i="4"/>
  <c r="G36" i="5" l="1"/>
  <c r="H36" i="5"/>
  <c r="G40" i="4"/>
  <c r="H40" i="4" s="1"/>
  <c r="I36" i="5" l="1"/>
  <c r="J36" i="5" s="1"/>
  <c r="I40" i="4"/>
  <c r="F41" i="4"/>
  <c r="F37" i="5" l="1"/>
  <c r="G41" i="4"/>
  <c r="H41" i="4" s="1"/>
  <c r="G37" i="5" l="1"/>
  <c r="I41" i="4"/>
  <c r="F42" i="4"/>
  <c r="H37" i="5" l="1"/>
  <c r="I37" i="5" s="1"/>
  <c r="J37" i="5" s="1"/>
  <c r="G42" i="4"/>
  <c r="H42" i="4" s="1"/>
  <c r="F38" i="5" l="1"/>
  <c r="I42" i="4"/>
  <c r="F43" i="4"/>
  <c r="G38" i="5" l="1"/>
  <c r="H38" i="5" s="1"/>
  <c r="I38" i="5" s="1"/>
  <c r="J38" i="5" s="1"/>
  <c r="G43" i="4"/>
  <c r="H43" i="4" s="1"/>
  <c r="F39" i="5" l="1"/>
  <c r="I43" i="4"/>
  <c r="G39" i="5" l="1"/>
  <c r="H39" i="5" s="1"/>
  <c r="I39" i="5" s="1"/>
  <c r="J39" i="5" s="1"/>
  <c r="F40" i="5" l="1"/>
  <c r="G40" i="5"/>
  <c r="H40" i="5" l="1"/>
  <c r="I40" i="5"/>
  <c r="J40" i="5" s="1"/>
  <c r="F41" i="5" l="1"/>
  <c r="G41" i="5"/>
  <c r="H41" i="5" l="1"/>
  <c r="I41" i="5" s="1"/>
  <c r="J41" i="5" s="1"/>
  <c r="F42" i="5" l="1"/>
  <c r="G42" i="5"/>
  <c r="H42" i="5" l="1"/>
  <c r="I42" i="5" s="1"/>
  <c r="J42" i="5" s="1"/>
  <c r="F43" i="5" l="1"/>
  <c r="G43" i="5"/>
  <c r="H43" i="5" l="1"/>
  <c r="I43" i="5" s="1"/>
  <c r="J43" i="5" s="1"/>
</calcChain>
</file>

<file path=xl/sharedStrings.xml><?xml version="1.0" encoding="utf-8"?>
<sst xmlns="http://schemas.openxmlformats.org/spreadsheetml/2006/main" count="41" uniqueCount="21">
  <si>
    <t>i</t>
  </si>
  <si>
    <t>xi</t>
  </si>
  <si>
    <t>y^0i+1</t>
  </si>
  <si>
    <t>yi+1</t>
  </si>
  <si>
    <t>yi(prom)</t>
  </si>
  <si>
    <t>Metodo de Heun</t>
  </si>
  <si>
    <t>Metodo De Euler</t>
  </si>
  <si>
    <t>Xi</t>
  </si>
  <si>
    <t>Yi</t>
  </si>
  <si>
    <t>K1</t>
  </si>
  <si>
    <t>K2</t>
  </si>
  <si>
    <t>Metodo de Kuta de Orden 2</t>
  </si>
  <si>
    <t>H=</t>
  </si>
  <si>
    <t>Yi es el que me importa</t>
  </si>
  <si>
    <t>Y^0i+1 es el que me importa</t>
  </si>
  <si>
    <t>K3</t>
  </si>
  <si>
    <t>K4</t>
  </si>
  <si>
    <t>Metodo Runge-Kunta Orden 4</t>
  </si>
  <si>
    <t>Metodo Runge-Kunta Orden 3</t>
  </si>
  <si>
    <t>//Tengo que modificar tanto la funcion como Y como el paso y hasat donde se hace</t>
  </si>
  <si>
    <t>FALTAN ESTOS METODOS PERO COMO DIJO QUE NO VAN MUCHO NO ME HAGO PROBLEMA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</si>
</sst>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right"/>
    </xf>
    <xf numFmtId="0" fontId="0" fillId="3" borderId="10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/>
    <xf numFmtId="0" fontId="0" fillId="4" borderId="8" xfId="0" applyFill="1" applyBorder="1"/>
    <xf numFmtId="0" fontId="0" fillId="4" borderId="0" xfId="0" applyFill="1" applyBorder="1"/>
    <xf numFmtId="0" fontId="0" fillId="4" borderId="7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1" xfId="0" applyFill="1" applyBorder="1" applyAlignment="1">
      <alignment horizontal="center"/>
    </xf>
    <xf numFmtId="0" fontId="0" fillId="7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P43"/>
  <sheetViews>
    <sheetView workbookViewId="0">
      <selection activeCell="P2" sqref="P2"/>
    </sheetView>
  </sheetViews>
  <sheetFormatPr baseColWidth="10" defaultColWidth="9.140625" defaultRowHeight="15" x14ac:dyDescent="0.25"/>
  <sheetData>
    <row r="1" spans="6:16" ht="15.75" thickBot="1" x14ac:dyDescent="0.3">
      <c r="F1" s="15"/>
      <c r="G1" s="16" t="s">
        <v>6</v>
      </c>
      <c r="H1" s="18"/>
    </row>
    <row r="2" spans="6:16" ht="15.75" thickBot="1" x14ac:dyDescent="0.3">
      <c r="F2" s="4" t="s">
        <v>0</v>
      </c>
      <c r="G2" s="5" t="s">
        <v>1</v>
      </c>
      <c r="H2" s="6" t="s">
        <v>2</v>
      </c>
      <c r="L2" s="12" t="s">
        <v>14</v>
      </c>
      <c r="M2" s="14"/>
      <c r="N2" s="13"/>
      <c r="P2" t="s">
        <v>19</v>
      </c>
    </row>
    <row r="3" spans="6:16" ht="15.75" thickBot="1" x14ac:dyDescent="0.3">
      <c r="F3" s="4">
        <v>0</v>
      </c>
      <c r="G3" s="5">
        <v>0</v>
      </c>
      <c r="H3" s="6">
        <v>2</v>
      </c>
      <c r="J3" s="10" t="s">
        <v>12</v>
      </c>
      <c r="K3" s="11">
        <v>0.1</v>
      </c>
    </row>
    <row r="4" spans="6:16" x14ac:dyDescent="0.25">
      <c r="F4" s="4">
        <v>1</v>
      </c>
      <c r="G4" s="5">
        <v>0.1</v>
      </c>
      <c r="H4" s="6">
        <f>H3+(EXP(0.8*G3)-0.5*H3)*K$3</f>
        <v>2</v>
      </c>
    </row>
    <row r="5" spans="6:16" x14ac:dyDescent="0.25">
      <c r="F5" s="4">
        <v>2</v>
      </c>
      <c r="G5" s="5">
        <v>0.2</v>
      </c>
      <c r="H5" s="6">
        <f t="shared" ref="H5:H43" si="0">H4+(EXP(0.8*G4)-0.5*H4)*K$3</f>
        <v>2.0083287067674958</v>
      </c>
    </row>
    <row r="6" spans="6:16" x14ac:dyDescent="0.25">
      <c r="F6" s="4">
        <v>3</v>
      </c>
      <c r="G6" s="5">
        <v>0.3</v>
      </c>
      <c r="H6" s="6">
        <f t="shared" si="0"/>
        <v>2.025263358528302</v>
      </c>
    </row>
    <row r="7" spans="6:16" x14ac:dyDescent="0.25">
      <c r="F7" s="4">
        <v>4</v>
      </c>
      <c r="G7" s="5">
        <v>0.4</v>
      </c>
      <c r="H7" s="6">
        <f t="shared" si="0"/>
        <v>2.0511251056340272</v>
      </c>
    </row>
    <row r="8" spans="6:16" x14ac:dyDescent="0.25">
      <c r="F8" s="4">
        <v>5</v>
      </c>
      <c r="G8" s="5">
        <v>0.5</v>
      </c>
      <c r="H8" s="6">
        <f t="shared" si="0"/>
        <v>2.0862816267859214</v>
      </c>
    </row>
    <row r="9" spans="6:16" x14ac:dyDescent="0.25">
      <c r="F9" s="4">
        <v>6</v>
      </c>
      <c r="G9" s="5">
        <v>0.6</v>
      </c>
      <c r="H9" s="6">
        <f t="shared" si="0"/>
        <v>2.1311500152107525</v>
      </c>
    </row>
    <row r="10" spans="6:16" x14ac:dyDescent="0.25">
      <c r="F10" s="4">
        <v>7</v>
      </c>
      <c r="G10" s="5">
        <v>0.7</v>
      </c>
      <c r="H10" s="6">
        <f t="shared" si="0"/>
        <v>2.1861999546695041</v>
      </c>
    </row>
    <row r="11" spans="6:16" x14ac:dyDescent="0.25">
      <c r="F11" s="4">
        <v>8</v>
      </c>
      <c r="G11" s="5">
        <v>0.8</v>
      </c>
      <c r="H11" s="6">
        <f t="shared" si="0"/>
        <v>2.2519572069656388</v>
      </c>
    </row>
    <row r="12" spans="6:16" x14ac:dyDescent="0.25">
      <c r="F12" s="4">
        <v>9</v>
      </c>
      <c r="G12" s="5">
        <v>0.9</v>
      </c>
      <c r="H12" s="6">
        <f t="shared" si="0"/>
        <v>2.3290074345478522</v>
      </c>
    </row>
    <row r="13" spans="6:16" x14ac:dyDescent="0.25">
      <c r="F13" s="4">
        <v>10</v>
      </c>
      <c r="G13" s="5">
        <v>1</v>
      </c>
      <c r="H13" s="6">
        <f t="shared" si="0"/>
        <v>2.4180003838848485</v>
      </c>
    </row>
    <row r="14" spans="6:16" x14ac:dyDescent="0.25">
      <c r="F14" s="4">
        <v>11</v>
      </c>
      <c r="G14" s="5">
        <v>1.1000000000000001</v>
      </c>
      <c r="H14" s="6">
        <f t="shared" si="0"/>
        <v>2.5196544575398527</v>
      </c>
    </row>
    <row r="15" spans="6:16" x14ac:dyDescent="0.25">
      <c r="F15" s="4">
        <v>12</v>
      </c>
      <c r="G15" s="5">
        <v>1.2</v>
      </c>
      <c r="H15" s="6">
        <f t="shared" si="0"/>
        <v>2.6347617053045811</v>
      </c>
    </row>
    <row r="16" spans="6:16" x14ac:dyDescent="0.25">
      <c r="F16" s="4">
        <v>13</v>
      </c>
      <c r="G16" s="5">
        <v>1.3</v>
      </c>
      <c r="H16" s="6">
        <f t="shared" si="0"/>
        <v>2.764193267381664</v>
      </c>
    </row>
    <row r="17" spans="6:8" x14ac:dyDescent="0.25">
      <c r="F17" s="4">
        <v>14</v>
      </c>
      <c r="G17" s="5">
        <v>1.4</v>
      </c>
      <c r="H17" s="6">
        <f t="shared" si="0"/>
        <v>2.9089053054477367</v>
      </c>
    </row>
    <row r="18" spans="6:8" x14ac:dyDescent="0.25">
      <c r="F18" s="4">
        <v>15</v>
      </c>
      <c r="G18" s="5">
        <v>1.5</v>
      </c>
      <c r="H18" s="6">
        <f t="shared" si="0"/>
        <v>3.0699454605046501</v>
      </c>
    </row>
    <row r="19" spans="6:8" x14ac:dyDescent="0.25">
      <c r="F19" s="4">
        <v>16</v>
      </c>
      <c r="G19" s="5">
        <v>1.6</v>
      </c>
      <c r="H19" s="6">
        <f t="shared" si="0"/>
        <v>3.2484598797530726</v>
      </c>
    </row>
    <row r="20" spans="6:8" x14ac:dyDescent="0.25">
      <c r="F20" s="4">
        <v>17</v>
      </c>
      <c r="G20" s="5">
        <v>1.7</v>
      </c>
      <c r="H20" s="6">
        <f t="shared" si="0"/>
        <v>3.4457008583223474</v>
      </c>
    </row>
    <row r="21" spans="6:8" x14ac:dyDescent="0.25">
      <c r="F21" s="4">
        <v>18</v>
      </c>
      <c r="G21" s="5">
        <v>1.8</v>
      </c>
      <c r="H21" s="6">
        <f t="shared" si="0"/>
        <v>3.6630351455857517</v>
      </c>
    </row>
    <row r="22" spans="6:8" x14ac:dyDescent="0.25">
      <c r="F22" s="4">
        <v>19</v>
      </c>
      <c r="G22" s="5">
        <v>1.9</v>
      </c>
      <c r="H22" s="6">
        <f t="shared" si="0"/>
        <v>3.9019529700061195</v>
      </c>
    </row>
    <row r="23" spans="6:8" x14ac:dyDescent="0.25">
      <c r="F23" s="4">
        <v>20</v>
      </c>
      <c r="G23" s="5">
        <v>2</v>
      </c>
      <c r="H23" s="6">
        <f t="shared" si="0"/>
        <v>4.1640778410200294</v>
      </c>
    </row>
    <row r="24" spans="6:8" x14ac:dyDescent="0.25">
      <c r="F24" s="4">
        <v>21</v>
      </c>
      <c r="G24" s="5">
        <v>2.1</v>
      </c>
      <c r="H24" s="6">
        <f t="shared" si="0"/>
        <v>4.4511771914085392</v>
      </c>
    </row>
    <row r="25" spans="6:8" x14ac:dyDescent="0.25">
      <c r="F25" s="4">
        <v>22</v>
      </c>
      <c r="G25" s="5">
        <v>2.2000000000000002</v>
      </c>
      <c r="H25" s="6">
        <f t="shared" si="0"/>
        <v>4.7651739289503094</v>
      </c>
    </row>
    <row r="26" spans="6:8" x14ac:dyDescent="0.25">
      <c r="F26" s="4">
        <v>23</v>
      </c>
      <c r="G26" s="5">
        <v>2.2999999999999998</v>
      </c>
      <c r="H26" s="6">
        <f t="shared" si="0"/>
        <v>5.1081589719430527</v>
      </c>
    </row>
    <row r="27" spans="6:8" x14ac:dyDescent="0.25">
      <c r="F27" s="4">
        <v>24</v>
      </c>
      <c r="G27" s="5">
        <v>2.4</v>
      </c>
      <c r="H27" s="6">
        <f t="shared" si="0"/>
        <v>5.4824048494485655</v>
      </c>
    </row>
    <row r="28" spans="6:8" x14ac:dyDescent="0.25">
      <c r="F28" s="4">
        <v>25</v>
      </c>
      <c r="G28" s="5">
        <v>2.5</v>
      </c>
      <c r="H28" s="6">
        <f t="shared" si="0"/>
        <v>5.8903804539052125</v>
      </c>
    </row>
    <row r="29" spans="6:8" x14ac:dyDescent="0.25">
      <c r="F29" s="4">
        <v>26</v>
      </c>
      <c r="G29" s="5">
        <v>2.6</v>
      </c>
      <c r="H29" s="6">
        <f t="shared" si="0"/>
        <v>6.3347670411030172</v>
      </c>
    </row>
    <row r="30" spans="6:8" x14ac:dyDescent="0.25">
      <c r="F30" s="4">
        <v>27</v>
      </c>
      <c r="G30" s="5">
        <v>2.7</v>
      </c>
      <c r="H30" s="6">
        <f t="shared" si="0"/>
        <v>6.8184755804775019</v>
      </c>
    </row>
    <row r="31" spans="6:8" x14ac:dyDescent="0.25">
      <c r="F31" s="4">
        <v>28</v>
      </c>
      <c r="G31" s="5">
        <v>2.8</v>
      </c>
      <c r="H31" s="6">
        <f t="shared" si="0"/>
        <v>7.3446655672999723</v>
      </c>
    </row>
    <row r="32" spans="6:8" x14ac:dyDescent="0.25">
      <c r="F32" s="4">
        <v>29</v>
      </c>
      <c r="G32" s="5">
        <v>2.9</v>
      </c>
      <c r="H32" s="6">
        <f t="shared" si="0"/>
        <v>7.9167654176792519</v>
      </c>
    </row>
    <row r="33" spans="6:8" x14ac:dyDescent="0.25">
      <c r="F33" s="4">
        <v>30</v>
      </c>
      <c r="G33" s="5">
        <v>3</v>
      </c>
      <c r="H33" s="6">
        <f t="shared" si="0"/>
        <v>8.5384945774026235</v>
      </c>
    </row>
    <row r="34" spans="6:8" x14ac:dyDescent="0.25">
      <c r="F34" s="4">
        <v>31</v>
      </c>
      <c r="G34" s="5">
        <v>3.1</v>
      </c>
      <c r="H34" s="6">
        <f t="shared" si="0"/>
        <v>9.2138874865966525</v>
      </c>
    </row>
    <row r="35" spans="6:8" x14ac:dyDescent="0.25">
      <c r="F35" s="4">
        <v>32</v>
      </c>
      <c r="G35" s="5">
        <v>3.2</v>
      </c>
      <c r="H35" s="6">
        <f t="shared" si="0"/>
        <v>9.947319554051731</v>
      </c>
    </row>
    <row r="36" spans="6:8" x14ac:dyDescent="0.25">
      <c r="F36" s="4">
        <v>33</v>
      </c>
      <c r="G36" s="5">
        <v>3.3</v>
      </c>
      <c r="H36" s="6">
        <f t="shared" si="0"/>
        <v>10.743535307903453</v>
      </c>
    </row>
    <row r="37" spans="6:8" x14ac:dyDescent="0.25">
      <c r="F37" s="4">
        <v>34</v>
      </c>
      <c r="G37" s="5">
        <v>3.4</v>
      </c>
      <c r="H37" s="6">
        <f t="shared" si="0"/>
        <v>11.607678903281641</v>
      </c>
    </row>
    <row r="38" spans="6:8" x14ac:dyDescent="0.25">
      <c r="F38" s="4">
        <v>35</v>
      </c>
      <c r="G38" s="5">
        <v>3.5</v>
      </c>
      <c r="H38" s="6">
        <f t="shared" si="0"/>
        <v>12.545327182612949</v>
      </c>
    </row>
    <row r="39" spans="6:8" x14ac:dyDescent="0.25">
      <c r="F39" s="4">
        <v>36</v>
      </c>
      <c r="G39" s="5">
        <v>3.6</v>
      </c>
      <c r="H39" s="6">
        <f t="shared" si="0"/>
        <v>13.562525500592008</v>
      </c>
    </row>
    <row r="40" spans="6:8" x14ac:dyDescent="0.25">
      <c r="F40" s="4">
        <v>37</v>
      </c>
      <c r="G40" s="5">
        <v>3.7</v>
      </c>
      <c r="H40" s="6">
        <f t="shared" si="0"/>
        <v>14.665826543523627</v>
      </c>
    </row>
    <row r="41" spans="6:8" x14ac:dyDescent="0.25">
      <c r="F41" s="4">
        <v>38</v>
      </c>
      <c r="G41" s="5">
        <v>3.8</v>
      </c>
      <c r="H41" s="6">
        <f t="shared" si="0"/>
        <v>15.862332391897722</v>
      </c>
    </row>
    <row r="42" spans="6:8" x14ac:dyDescent="0.25">
      <c r="F42" s="4">
        <v>39</v>
      </c>
      <c r="G42" s="5">
        <v>3.9</v>
      </c>
      <c r="H42" s="6">
        <f t="shared" si="0"/>
        <v>17.159740095812111</v>
      </c>
    </row>
    <row r="43" spans="6:8" ht="15.75" thickBot="1" x14ac:dyDescent="0.3">
      <c r="F43" s="7">
        <v>40</v>
      </c>
      <c r="G43" s="8">
        <v>4</v>
      </c>
      <c r="H43" s="9">
        <f t="shared" si="0"/>
        <v>18.566391055339047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074C3-42E0-484B-9EAC-BF08AA0948D5}">
  <dimension ref="A1:J44"/>
  <sheetViews>
    <sheetView workbookViewId="0">
      <selection activeCell="J3" sqref="J3"/>
    </sheetView>
  </sheetViews>
  <sheetFormatPr baseColWidth="10" defaultRowHeight="15" x14ac:dyDescent="0.25"/>
  <sheetData>
    <row r="1" spans="1:10" ht="15.75" thickBot="1" x14ac:dyDescent="0.3"/>
    <row r="2" spans="1:10" ht="15.75" thickBot="1" x14ac:dyDescent="0.3">
      <c r="A2" s="15"/>
      <c r="B2" s="16"/>
      <c r="C2" s="16" t="s">
        <v>5</v>
      </c>
      <c r="D2" s="17"/>
      <c r="E2" s="18"/>
    </row>
    <row r="3" spans="1:10" ht="15.75" thickBot="1" x14ac:dyDescent="0.3">
      <c r="A3" s="19" t="s">
        <v>0</v>
      </c>
      <c r="B3" s="20" t="s">
        <v>1</v>
      </c>
      <c r="C3" s="20" t="s">
        <v>2</v>
      </c>
      <c r="D3" s="20" t="s">
        <v>4</v>
      </c>
      <c r="E3" s="21" t="s">
        <v>3</v>
      </c>
      <c r="G3" s="25" t="s">
        <v>12</v>
      </c>
      <c r="H3" s="26">
        <v>0.1</v>
      </c>
      <c r="J3" t="s">
        <v>19</v>
      </c>
    </row>
    <row r="4" spans="1:10" x14ac:dyDescent="0.25">
      <c r="A4" s="19">
        <v>0</v>
      </c>
      <c r="B4" s="20">
        <v>0</v>
      </c>
      <c r="C4" s="20">
        <v>2</v>
      </c>
      <c r="D4" s="20">
        <f>((EXP(0.8*B4)-0.5*C4)+((EXP(0.8*B5)-0.5*C4)*H$3))/2</f>
        <v>4.1643533837479318E-3</v>
      </c>
      <c r="E4" s="21">
        <f>ROUND((C4)+D4*H$3,3)</f>
        <v>2</v>
      </c>
    </row>
    <row r="5" spans="1:10" x14ac:dyDescent="0.25">
      <c r="A5" s="19">
        <v>1</v>
      </c>
      <c r="B5" s="20">
        <v>0.1</v>
      </c>
      <c r="C5" s="20">
        <f>C4+(EXP(0.8*B4)-0.5*C4)*H$3</f>
        <v>2</v>
      </c>
      <c r="D5" s="20">
        <f t="shared" ref="D5:D44" si="0">((EXP(0.8*B5)-0.5*C5)+((EXP(0.8*B6)-0.5*C5)*H$3))/2</f>
        <v>5.0319077387069831E-2</v>
      </c>
      <c r="E5" s="21">
        <f t="shared" ref="E5:E44" si="1">ROUND((C5)+D5*H$3,3)</f>
        <v>2.0049999999999999</v>
      </c>
    </row>
    <row r="6" spans="1:10" x14ac:dyDescent="0.25">
      <c r="A6" s="19">
        <v>2</v>
      </c>
      <c r="B6" s="20">
        <v>0.2</v>
      </c>
      <c r="C6" s="20">
        <f t="shared" ref="C6:C44" si="2">C5+(EXP(0.8*B5)-0.5*C5)*H$3</f>
        <v>2.0083287067674958</v>
      </c>
      <c r="D6" s="20">
        <f t="shared" si="0"/>
        <v>9.8027498650914049E-2</v>
      </c>
      <c r="E6" s="21">
        <f t="shared" si="1"/>
        <v>2.0179999999999998</v>
      </c>
    </row>
    <row r="7" spans="1:10" x14ac:dyDescent="0.25">
      <c r="A7" s="19">
        <v>3</v>
      </c>
      <c r="B7" s="20">
        <v>0.3</v>
      </c>
      <c r="C7" s="20">
        <f t="shared" si="2"/>
        <v>2.025263358528302</v>
      </c>
      <c r="D7" s="20">
        <f t="shared" si="0"/>
        <v>0.14753353978221717</v>
      </c>
      <c r="E7" s="21">
        <f t="shared" si="1"/>
        <v>2.04</v>
      </c>
    </row>
    <row r="8" spans="1:10" x14ac:dyDescent="0.25">
      <c r="A8" s="19">
        <v>4</v>
      </c>
      <c r="B8" s="20">
        <v>0.4</v>
      </c>
      <c r="C8" s="20">
        <f t="shared" si="2"/>
        <v>2.0511251056340272</v>
      </c>
      <c r="D8" s="20">
        <f t="shared" si="0"/>
        <v>0.19909571300068463</v>
      </c>
      <c r="E8" s="21">
        <f t="shared" si="1"/>
        <v>2.0710000000000002</v>
      </c>
    </row>
    <row r="9" spans="1:10" x14ac:dyDescent="0.25">
      <c r="A9" s="19">
        <v>5</v>
      </c>
      <c r="B9" s="20">
        <v>0.5</v>
      </c>
      <c r="C9" s="20">
        <f t="shared" si="2"/>
        <v>2.0862816267859214</v>
      </c>
      <c r="D9" s="20">
        <f t="shared" si="0"/>
        <v>0.25298862156415147</v>
      </c>
      <c r="E9" s="21">
        <f t="shared" si="1"/>
        <v>2.1120000000000001</v>
      </c>
    </row>
    <row r="10" spans="1:10" x14ac:dyDescent="0.25">
      <c r="A10" s="19">
        <v>6</v>
      </c>
      <c r="B10" s="20">
        <v>0.6</v>
      </c>
      <c r="C10" s="20">
        <f t="shared" si="2"/>
        <v>2.1311500152107525</v>
      </c>
      <c r="D10" s="20">
        <f t="shared" si="0"/>
        <v>0.30950457192829484</v>
      </c>
      <c r="E10" s="21">
        <f t="shared" si="1"/>
        <v>2.1619999999999999</v>
      </c>
    </row>
    <row r="11" spans="1:10" x14ac:dyDescent="0.25">
      <c r="A11" s="19">
        <v>7</v>
      </c>
      <c r="B11" s="20">
        <v>0.7</v>
      </c>
      <c r="C11" s="20">
        <f t="shared" si="2"/>
        <v>2.1861999546695041</v>
      </c>
      <c r="D11" s="20">
        <f t="shared" si="0"/>
        <v>0.36895530657918446</v>
      </c>
      <c r="E11" s="21">
        <f t="shared" si="1"/>
        <v>2.2229999999999999</v>
      </c>
    </row>
    <row r="12" spans="1:10" x14ac:dyDescent="0.25">
      <c r="A12" s="19">
        <v>8</v>
      </c>
      <c r="B12" s="20">
        <v>0.8</v>
      </c>
      <c r="C12" s="20">
        <f t="shared" si="2"/>
        <v>2.2519572069656388</v>
      </c>
      <c r="D12" s="20">
        <f t="shared" si="0"/>
        <v>0.43167386826911958</v>
      </c>
      <c r="E12" s="21">
        <f t="shared" si="1"/>
        <v>2.2949999999999999</v>
      </c>
    </row>
    <row r="13" spans="1:10" x14ac:dyDescent="0.25">
      <c r="A13" s="19">
        <v>9</v>
      </c>
      <c r="B13" s="20">
        <v>0.9</v>
      </c>
      <c r="C13" s="20">
        <f t="shared" si="2"/>
        <v>2.3290074345478522</v>
      </c>
      <c r="D13" s="20">
        <f t="shared" si="0"/>
        <v>0.49801660724590807</v>
      </c>
      <c r="E13" s="21">
        <f t="shared" si="1"/>
        <v>2.379</v>
      </c>
    </row>
    <row r="14" spans="1:10" x14ac:dyDescent="0.25">
      <c r="A14" s="19">
        <v>10</v>
      </c>
      <c r="B14" s="20">
        <v>1</v>
      </c>
      <c r="C14" s="20">
        <f t="shared" si="2"/>
        <v>2.4180003838848485</v>
      </c>
      <c r="D14" s="20">
        <f t="shared" si="0"/>
        <v>0.56836534399876115</v>
      </c>
      <c r="E14" s="21">
        <f t="shared" si="1"/>
        <v>2.4750000000000001</v>
      </c>
    </row>
    <row r="15" spans="1:10" x14ac:dyDescent="0.25">
      <c r="A15" s="19">
        <v>11</v>
      </c>
      <c r="B15" s="20">
        <v>1.1000000000000001</v>
      </c>
      <c r="C15" s="20">
        <f t="shared" si="2"/>
        <v>2.5196544575398527</v>
      </c>
      <c r="D15" s="20">
        <f t="shared" si="0"/>
        <v>0.64312970105630152</v>
      </c>
      <c r="E15" s="21">
        <f t="shared" si="1"/>
        <v>2.5840000000000001</v>
      </c>
    </row>
    <row r="16" spans="1:10" x14ac:dyDescent="0.25">
      <c r="A16" s="19">
        <v>12</v>
      </c>
      <c r="B16" s="20">
        <v>1.2</v>
      </c>
      <c r="C16" s="20">
        <f t="shared" si="2"/>
        <v>2.6347617053045811</v>
      </c>
      <c r="D16" s="20">
        <f t="shared" si="0"/>
        <v>0.72274961847037711</v>
      </c>
      <c r="E16" s="21">
        <f t="shared" si="1"/>
        <v>2.7069999999999999</v>
      </c>
    </row>
    <row r="17" spans="1:5" x14ac:dyDescent="0.25">
      <c r="A17" s="19">
        <v>13</v>
      </c>
      <c r="B17" s="20">
        <v>1.3</v>
      </c>
      <c r="C17" s="20">
        <f t="shared" si="2"/>
        <v>2.764193267381664</v>
      </c>
      <c r="D17" s="20">
        <f t="shared" si="0"/>
        <v>0.80769806881047235</v>
      </c>
      <c r="E17" s="21">
        <f t="shared" si="1"/>
        <v>2.8450000000000002</v>
      </c>
    </row>
    <row r="18" spans="1:5" x14ac:dyDescent="0.25">
      <c r="A18" s="19">
        <v>14</v>
      </c>
      <c r="B18" s="20">
        <v>1.4</v>
      </c>
      <c r="C18" s="20">
        <f t="shared" si="2"/>
        <v>2.9089053054477367</v>
      </c>
      <c r="D18" s="20">
        <f t="shared" si="0"/>
        <v>0.89848398878520053</v>
      </c>
      <c r="E18" s="21">
        <f t="shared" si="1"/>
        <v>2.9990000000000001</v>
      </c>
    </row>
    <row r="19" spans="1:5" x14ac:dyDescent="0.25">
      <c r="A19" s="19">
        <v>15</v>
      </c>
      <c r="B19" s="20">
        <v>1.5</v>
      </c>
      <c r="C19" s="20">
        <f t="shared" si="2"/>
        <v>3.0699454605046501</v>
      </c>
      <c r="D19" s="20">
        <f t="shared" si="0"/>
        <v>0.99565544600795941</v>
      </c>
      <c r="E19" s="21">
        <f t="shared" si="1"/>
        <v>3.17</v>
      </c>
    </row>
    <row r="20" spans="1:5" x14ac:dyDescent="0.25">
      <c r="A20" s="19">
        <v>16</v>
      </c>
      <c r="B20" s="20">
        <v>1.6</v>
      </c>
      <c r="C20" s="20">
        <f t="shared" si="2"/>
        <v>3.2484598797530726</v>
      </c>
      <c r="D20" s="20">
        <f t="shared" si="0"/>
        <v>1.0998030609423071</v>
      </c>
      <c r="E20" s="21">
        <f t="shared" si="1"/>
        <v>3.3580000000000001</v>
      </c>
    </row>
    <row r="21" spans="1:5" x14ac:dyDescent="0.25">
      <c r="A21" s="19">
        <v>17</v>
      </c>
      <c r="B21" s="20">
        <v>1.7</v>
      </c>
      <c r="C21" s="20">
        <f t="shared" si="2"/>
        <v>3.4457008583223474</v>
      </c>
      <c r="D21" s="20">
        <f t="shared" si="0"/>
        <v>1.2115637057087896</v>
      </c>
      <c r="E21" s="21">
        <f t="shared" si="1"/>
        <v>3.5670000000000002</v>
      </c>
    </row>
    <row r="22" spans="1:5" x14ac:dyDescent="0.25">
      <c r="A22" s="19">
        <v>18</v>
      </c>
      <c r="B22" s="20">
        <v>1.8</v>
      </c>
      <c r="C22" s="20">
        <f t="shared" si="2"/>
        <v>3.6630351455857517</v>
      </c>
      <c r="D22" s="20">
        <f t="shared" si="0"/>
        <v>1.3316245032193026</v>
      </c>
      <c r="E22" s="21">
        <f t="shared" si="1"/>
        <v>3.7959999999999998</v>
      </c>
    </row>
    <row r="23" spans="1:5" x14ac:dyDescent="0.25">
      <c r="A23" s="19">
        <v>19</v>
      </c>
      <c r="B23" s="20">
        <v>1.9</v>
      </c>
      <c r="C23" s="20">
        <f t="shared" si="2"/>
        <v>3.9019529700061195</v>
      </c>
      <c r="D23" s="20">
        <f t="shared" si="0"/>
        <v>1.4607271520391523</v>
      </c>
      <c r="E23" s="21">
        <f t="shared" si="1"/>
        <v>4.048</v>
      </c>
    </row>
    <row r="24" spans="1:5" x14ac:dyDescent="0.25">
      <c r="A24" s="19">
        <v>20</v>
      </c>
      <c r="B24" s="20">
        <v>2</v>
      </c>
      <c r="C24" s="20">
        <f t="shared" si="2"/>
        <v>4.1640778410200294</v>
      </c>
      <c r="D24" s="20">
        <f t="shared" si="0"/>
        <v>1.5996726044731482</v>
      </c>
      <c r="E24" s="21">
        <f t="shared" si="1"/>
        <v>4.3239999999999998</v>
      </c>
    </row>
    <row r="25" spans="1:5" x14ac:dyDescent="0.25">
      <c r="A25" s="19">
        <v>21</v>
      </c>
      <c r="B25" s="20">
        <v>2.1</v>
      </c>
      <c r="C25" s="20">
        <f t="shared" si="2"/>
        <v>4.4511771914085392</v>
      </c>
      <c r="D25" s="20">
        <f t="shared" si="0"/>
        <v>1.7493261276437688</v>
      </c>
      <c r="E25" s="21">
        <f t="shared" si="1"/>
        <v>4.6260000000000003</v>
      </c>
    </row>
    <row r="26" spans="1:5" x14ac:dyDescent="0.25">
      <c r="A26" s="19">
        <v>22</v>
      </c>
      <c r="B26" s="20">
        <v>2.2000000000000002</v>
      </c>
      <c r="C26" s="20">
        <f t="shared" si="2"/>
        <v>4.7651739289503094</v>
      </c>
      <c r="D26" s="20">
        <f t="shared" si="0"/>
        <v>1.9106227797912927</v>
      </c>
      <c r="E26" s="21">
        <f t="shared" si="1"/>
        <v>4.9560000000000004</v>
      </c>
    </row>
    <row r="27" spans="1:5" x14ac:dyDescent="0.25">
      <c r="A27" s="19">
        <v>23</v>
      </c>
      <c r="B27" s="20">
        <v>2.2999999999999998</v>
      </c>
      <c r="C27" s="20">
        <f t="shared" si="2"/>
        <v>5.1081589719430527</v>
      </c>
      <c r="D27" s="20">
        <f t="shared" si="0"/>
        <v>2.0845733366935262</v>
      </c>
      <c r="E27" s="21">
        <f t="shared" si="1"/>
        <v>5.3170000000000002</v>
      </c>
    </row>
    <row r="28" spans="1:5" x14ac:dyDescent="0.25">
      <c r="A28" s="19">
        <v>24</v>
      </c>
      <c r="B28" s="20">
        <v>2.4</v>
      </c>
      <c r="C28" s="20">
        <f t="shared" si="2"/>
        <v>5.4824048494485655</v>
      </c>
      <c r="D28" s="20">
        <f t="shared" si="0"/>
        <v>2.2722707059935519</v>
      </c>
      <c r="E28" s="21">
        <f t="shared" si="1"/>
        <v>5.71</v>
      </c>
    </row>
    <row r="29" spans="1:5" x14ac:dyDescent="0.25">
      <c r="A29" s="19">
        <v>25</v>
      </c>
      <c r="B29" s="20">
        <v>2.5</v>
      </c>
      <c r="C29" s="20">
        <f t="shared" si="2"/>
        <v>5.8903804539052125</v>
      </c>
      <c r="D29" s="20">
        <f t="shared" si="0"/>
        <v>2.4748968703562095</v>
      </c>
      <c r="E29" s="21">
        <f t="shared" si="1"/>
        <v>6.1379999999999999</v>
      </c>
    </row>
    <row r="30" spans="1:5" x14ac:dyDescent="0.25">
      <c r="A30" s="19">
        <v>26</v>
      </c>
      <c r="B30" s="20">
        <v>2.6</v>
      </c>
      <c r="C30" s="20">
        <f t="shared" si="2"/>
        <v>6.3347670411030172</v>
      </c>
      <c r="D30" s="20">
        <f t="shared" si="0"/>
        <v>2.6937304037680199</v>
      </c>
      <c r="E30" s="21">
        <f t="shared" si="1"/>
        <v>6.6040000000000001</v>
      </c>
    </row>
    <row r="31" spans="1:5" x14ac:dyDescent="0.25">
      <c r="A31" s="19">
        <v>27</v>
      </c>
      <c r="B31" s="20">
        <v>2.7</v>
      </c>
      <c r="C31" s="20">
        <f t="shared" si="2"/>
        <v>6.8184755804775019</v>
      </c>
      <c r="D31" s="20">
        <f t="shared" si="0"/>
        <v>2.9301546089725541</v>
      </c>
      <c r="E31" s="21">
        <f t="shared" si="1"/>
        <v>7.1109999999999998</v>
      </c>
    </row>
    <row r="32" spans="1:5" x14ac:dyDescent="0.25">
      <c r="A32" s="19">
        <v>28</v>
      </c>
      <c r="B32" s="20">
        <v>2.8</v>
      </c>
      <c r="C32" s="20">
        <f t="shared" si="2"/>
        <v>7.3446655672999723</v>
      </c>
      <c r="D32" s="20">
        <f t="shared" si="0"/>
        <v>3.1856663280175646</v>
      </c>
      <c r="E32" s="21">
        <f t="shared" si="1"/>
        <v>7.6630000000000003</v>
      </c>
    </row>
    <row r="33" spans="1:5" x14ac:dyDescent="0.25">
      <c r="A33" s="19">
        <v>29</v>
      </c>
      <c r="B33" s="20">
        <v>2.9</v>
      </c>
      <c r="C33" s="20">
        <f t="shared" si="2"/>
        <v>7.9167654176792519</v>
      </c>
      <c r="D33" s="20">
        <f t="shared" si="0"/>
        <v>3.4618854822069527</v>
      </c>
      <c r="E33" s="21">
        <f t="shared" si="1"/>
        <v>8.2629999999999999</v>
      </c>
    </row>
    <row r="34" spans="1:5" x14ac:dyDescent="0.25">
      <c r="A34" s="19">
        <v>30</v>
      </c>
      <c r="B34" s="20">
        <v>3</v>
      </c>
      <c r="C34" s="20">
        <f t="shared" si="2"/>
        <v>8.5384945774026235</v>
      </c>
      <c r="D34" s="20">
        <f t="shared" si="0"/>
        <v>3.7605654024275363</v>
      </c>
      <c r="E34" s="21">
        <f t="shared" si="1"/>
        <v>8.9149999999999991</v>
      </c>
    </row>
    <row r="35" spans="1:5" x14ac:dyDescent="0.25">
      <c r="A35" s="19">
        <v>31</v>
      </c>
      <c r="B35" s="20">
        <v>3.1</v>
      </c>
      <c r="C35" s="20">
        <f t="shared" si="2"/>
        <v>9.2138874865966525</v>
      </c>
      <c r="D35" s="20">
        <f t="shared" si="0"/>
        <v>4.0836040158876292</v>
      </c>
      <c r="E35" s="21">
        <f t="shared" si="1"/>
        <v>9.6219999999999999</v>
      </c>
    </row>
    <row r="36" spans="1:5" x14ac:dyDescent="0.25">
      <c r="A36" s="19">
        <v>32</v>
      </c>
      <c r="B36" s="20">
        <v>3.2</v>
      </c>
      <c r="C36" s="20">
        <f t="shared" si="2"/>
        <v>9.947319554051731</v>
      </c>
      <c r="D36" s="20">
        <f t="shared" si="0"/>
        <v>4.4330559607939968</v>
      </c>
      <c r="E36" s="21">
        <f t="shared" si="1"/>
        <v>10.391</v>
      </c>
    </row>
    <row r="37" spans="1:5" x14ac:dyDescent="0.25">
      <c r="A37" s="19">
        <v>33</v>
      </c>
      <c r="B37" s="20">
        <v>3.3</v>
      </c>
      <c r="C37" s="20">
        <f t="shared" si="2"/>
        <v>10.743535307903453</v>
      </c>
      <c r="D37" s="20">
        <f t="shared" si="0"/>
        <v>4.811145706441053</v>
      </c>
      <c r="E37" s="21">
        <f t="shared" si="1"/>
        <v>11.225</v>
      </c>
    </row>
    <row r="38" spans="1:5" x14ac:dyDescent="0.25">
      <c r="A38" s="19">
        <v>34</v>
      </c>
      <c r="B38" s="20">
        <v>3.4</v>
      </c>
      <c r="C38" s="20">
        <f t="shared" si="2"/>
        <v>11.607678903281641</v>
      </c>
      <c r="D38" s="20">
        <f t="shared" si="0"/>
        <v>5.2202817626293507</v>
      </c>
      <c r="E38" s="21">
        <f t="shared" si="1"/>
        <v>12.13</v>
      </c>
    </row>
    <row r="39" spans="1:5" x14ac:dyDescent="0.25">
      <c r="A39" s="19">
        <v>35</v>
      </c>
      <c r="B39" s="20">
        <v>3.5</v>
      </c>
      <c r="C39" s="20">
        <f t="shared" si="2"/>
        <v>12.545327182612949</v>
      </c>
      <c r="D39" s="20">
        <f t="shared" si="0"/>
        <v>5.6630720693105765</v>
      </c>
      <c r="E39" s="21">
        <f t="shared" si="1"/>
        <v>13.112</v>
      </c>
    </row>
    <row r="40" spans="1:5" x14ac:dyDescent="0.25">
      <c r="A40" s="19">
        <v>36</v>
      </c>
      <c r="B40" s="20">
        <v>3.6</v>
      </c>
      <c r="C40" s="20">
        <f t="shared" si="2"/>
        <v>13.562525500592008</v>
      </c>
      <c r="D40" s="20">
        <f t="shared" si="0"/>
        <v>6.1423406649184376</v>
      </c>
      <c r="E40" s="21">
        <f t="shared" si="1"/>
        <v>14.177</v>
      </c>
    </row>
    <row r="41" spans="1:5" x14ac:dyDescent="0.25">
      <c r="A41" s="19">
        <v>37</v>
      </c>
      <c r="B41" s="20">
        <v>3.7</v>
      </c>
      <c r="C41" s="20">
        <f t="shared" si="2"/>
        <v>14.665826543523627</v>
      </c>
      <c r="D41" s="20">
        <f t="shared" si="0"/>
        <v>6.661145740037024</v>
      </c>
      <c r="E41" s="21">
        <f t="shared" si="1"/>
        <v>15.332000000000001</v>
      </c>
    </row>
    <row r="42" spans="1:5" x14ac:dyDescent="0.25">
      <c r="A42" s="19">
        <v>38</v>
      </c>
      <c r="B42" s="20">
        <v>3.8</v>
      </c>
      <c r="C42" s="20">
        <f t="shared" si="2"/>
        <v>15.862332391897722</v>
      </c>
      <c r="D42" s="20">
        <f t="shared" si="0"/>
        <v>7.2227991919332748</v>
      </c>
      <c r="E42" s="21">
        <f t="shared" si="1"/>
        <v>16.585000000000001</v>
      </c>
    </row>
    <row r="43" spans="1:5" x14ac:dyDescent="0.25">
      <c r="A43" s="19">
        <v>39</v>
      </c>
      <c r="B43" s="20">
        <v>3.9</v>
      </c>
      <c r="C43" s="20">
        <f t="shared" si="2"/>
        <v>17.159740095812111</v>
      </c>
      <c r="D43" s="20">
        <f t="shared" si="0"/>
        <v>7.8308878050948358</v>
      </c>
      <c r="E43" s="21">
        <f t="shared" si="1"/>
        <v>17.943000000000001</v>
      </c>
    </row>
    <row r="44" spans="1:5" ht="15.75" thickBot="1" x14ac:dyDescent="0.3">
      <c r="A44" s="22">
        <v>40</v>
      </c>
      <c r="B44" s="23">
        <v>4</v>
      </c>
      <c r="C44" s="23">
        <f t="shared" si="2"/>
        <v>18.566391055339047</v>
      </c>
      <c r="D44" s="23">
        <f t="shared" si="0"/>
        <v>7.2105075583364382</v>
      </c>
      <c r="E44" s="24">
        <f t="shared" si="1"/>
        <v>19.286999999999999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EE5-B316-43A7-886E-737B1D874D73}">
  <dimension ref="E1:M44"/>
  <sheetViews>
    <sheetView workbookViewId="0">
      <selection activeCell="J16" sqref="J16"/>
    </sheetView>
  </sheetViews>
  <sheetFormatPr baseColWidth="10" defaultRowHeight="15" x14ac:dyDescent="0.25"/>
  <cols>
    <col min="7" max="7" width="11.85546875" bestFit="1" customWidth="1"/>
  </cols>
  <sheetData>
    <row r="1" spans="5:13" ht="15.75" thickBot="1" x14ac:dyDescent="0.3"/>
    <row r="2" spans="5:13" ht="15.75" thickBot="1" x14ac:dyDescent="0.3">
      <c r="E2" s="1"/>
      <c r="F2" s="2" t="s">
        <v>11</v>
      </c>
      <c r="G2" s="2"/>
      <c r="H2" s="3"/>
    </row>
    <row r="3" spans="5:13" ht="15.75" thickBot="1" x14ac:dyDescent="0.3">
      <c r="E3" s="4" t="s">
        <v>7</v>
      </c>
      <c r="F3" s="5" t="s">
        <v>8</v>
      </c>
      <c r="G3" s="5" t="s">
        <v>9</v>
      </c>
      <c r="H3" s="6" t="s">
        <v>10</v>
      </c>
      <c r="J3" s="10" t="s">
        <v>12</v>
      </c>
      <c r="K3" s="11">
        <v>0.1</v>
      </c>
      <c r="M3" t="s">
        <v>19</v>
      </c>
    </row>
    <row r="4" spans="5:13" ht="15.75" thickBot="1" x14ac:dyDescent="0.3">
      <c r="E4" s="4">
        <v>0</v>
      </c>
      <c r="F4" s="5">
        <v>2</v>
      </c>
      <c r="G4" s="5">
        <f>EXP(0.8*E4)-0.5*F4</f>
        <v>0</v>
      </c>
      <c r="H4" s="6">
        <f>EXP(0.8*(E4+K$3))-0.5*(F4+K$3*G4)</f>
        <v>8.3287067674958637E-2</v>
      </c>
    </row>
    <row r="5" spans="5:13" ht="15.75" thickBot="1" x14ac:dyDescent="0.3">
      <c r="E5" s="4">
        <v>0.1</v>
      </c>
      <c r="F5" s="5">
        <f>F4+(0.5*G4+0.5*H4)*K$3</f>
        <v>2.0041643533837479</v>
      </c>
      <c r="G5" s="5">
        <f t="shared" ref="G5" si="0">EXP(0.8*E5)-0.5*F5</f>
        <v>8.1204890983084699E-2</v>
      </c>
      <c r="H5" s="6">
        <f t="shared" ref="H5:H44" si="1">EXP(0.8*(E5+K$3))-0.5*(F5+K$3*G5)</f>
        <v>0.16736844975078213</v>
      </c>
      <c r="J5" s="12" t="s">
        <v>13</v>
      </c>
      <c r="K5" s="13"/>
    </row>
    <row r="6" spans="5:13" x14ac:dyDescent="0.25">
      <c r="E6" s="4">
        <v>0.2</v>
      </c>
      <c r="F6" s="5">
        <f t="shared" ref="F6:F44" si="2">F5+(0.5*G5+0.5*H5)*K$3</f>
        <v>2.0165930204204412</v>
      </c>
      <c r="G6" s="5">
        <f t="shared" ref="G6:G44" si="3">EXP(0.8*E6)-0.5*F6</f>
        <v>0.16521436078158969</v>
      </c>
      <c r="H6" s="6">
        <f t="shared" si="1"/>
        <v>0.25469192207210467</v>
      </c>
    </row>
    <row r="7" spans="5:13" x14ac:dyDescent="0.25">
      <c r="E7" s="4">
        <v>0.3</v>
      </c>
      <c r="F7" s="5">
        <f t="shared" si="2"/>
        <v>2.037588334563126</v>
      </c>
      <c r="G7" s="5">
        <f t="shared" si="3"/>
        <v>0.25245498303984171</v>
      </c>
      <c r="H7" s="6">
        <f t="shared" si="1"/>
        <v>0.34571084790240203</v>
      </c>
    </row>
    <row r="8" spans="5:13" x14ac:dyDescent="0.25">
      <c r="E8" s="4">
        <v>0.4</v>
      </c>
      <c r="F8" s="5">
        <f t="shared" si="2"/>
        <v>2.0674966261102381</v>
      </c>
      <c r="G8" s="5">
        <f t="shared" si="3"/>
        <v>0.34337945128083813</v>
      </c>
      <c r="H8" s="6">
        <f t="shared" si="1"/>
        <v>0.44090741202210948</v>
      </c>
    </row>
    <row r="9" spans="5:13" x14ac:dyDescent="0.25">
      <c r="E9" s="4">
        <v>0.5</v>
      </c>
      <c r="F9" s="5">
        <f t="shared" si="2"/>
        <v>2.1067109692753854</v>
      </c>
      <c r="G9" s="5">
        <f t="shared" si="3"/>
        <v>0.43846921300357766</v>
      </c>
      <c r="H9" s="6">
        <f t="shared" si="1"/>
        <v>0.54079545690502195</v>
      </c>
    </row>
    <row r="10" spans="5:13" x14ac:dyDescent="0.25">
      <c r="E10" s="4">
        <v>0.6</v>
      </c>
      <c r="F10" s="5">
        <f t="shared" si="2"/>
        <v>2.1556742027708156</v>
      </c>
      <c r="G10" s="5">
        <f t="shared" si="3"/>
        <v>0.53823730080748566</v>
      </c>
      <c r="H10" s="6">
        <f t="shared" si="1"/>
        <v>0.64592353387031887</v>
      </c>
    </row>
    <row r="11" spans="5:13" x14ac:dyDescent="0.25">
      <c r="E11" s="4">
        <v>0.7</v>
      </c>
      <c r="F11" s="5">
        <f t="shared" si="2"/>
        <v>2.2148822445047056</v>
      </c>
      <c r="G11" s="5">
        <f t="shared" si="3"/>
        <v>0.64323137804374819</v>
      </c>
      <c r="H11" s="6">
        <f t="shared" si="1"/>
        <v>0.75687818815041119</v>
      </c>
    </row>
    <row r="12" spans="5:13" x14ac:dyDescent="0.25">
      <c r="E12" s="4">
        <v>0.8</v>
      </c>
      <c r="F12" s="5">
        <f t="shared" si="2"/>
        <v>2.2848877228144135</v>
      </c>
      <c r="G12" s="5">
        <f t="shared" si="3"/>
        <v>0.75403701789774491</v>
      </c>
      <c r="H12" s="6">
        <f t="shared" si="1"/>
        <v>0.87428749834179409</v>
      </c>
    </row>
    <row r="13" spans="5:13" x14ac:dyDescent="0.25">
      <c r="E13" s="4">
        <v>0.9</v>
      </c>
      <c r="F13" s="5">
        <f t="shared" si="2"/>
        <v>2.3663039486263906</v>
      </c>
      <c r="G13" s="5">
        <f t="shared" si="3"/>
        <v>0.87128123633069277</v>
      </c>
      <c r="H13" s="6">
        <f t="shared" si="1"/>
        <v>0.99882489236273786</v>
      </c>
    </row>
    <row r="14" spans="5:13" x14ac:dyDescent="0.25">
      <c r="E14" s="4">
        <v>1</v>
      </c>
      <c r="F14" s="5">
        <f t="shared" si="2"/>
        <v>2.459809255061062</v>
      </c>
      <c r="G14" s="5">
        <f t="shared" si="3"/>
        <v>0.99563630096193689</v>
      </c>
      <c r="H14" s="6">
        <f t="shared" si="1"/>
        <v>1.1312132638385823</v>
      </c>
    </row>
    <row r="15" spans="5:13" x14ac:dyDescent="0.25">
      <c r="E15" s="4">
        <v>1.1000000000000001</v>
      </c>
      <c r="F15" s="5">
        <f t="shared" si="2"/>
        <v>2.5661517333010879</v>
      </c>
      <c r="G15" s="5">
        <f t="shared" si="3"/>
        <v>1.1278238397666662</v>
      </c>
      <c r="H15" s="6">
        <f t="shared" si="1"/>
        <v>1.272229414784241</v>
      </c>
    </row>
    <row r="16" spans="5:13" x14ac:dyDescent="0.25">
      <c r="E16" s="4">
        <v>1.2</v>
      </c>
      <c r="F16" s="5">
        <f t="shared" si="2"/>
        <v>2.6861543960286332</v>
      </c>
      <c r="G16" s="5">
        <f t="shared" si="3"/>
        <v>1.2686192754088013</v>
      </c>
      <c r="H16" s="6">
        <f t="shared" si="1"/>
        <v>1.4227088525668032</v>
      </c>
    </row>
    <row r="17" spans="5:8" x14ac:dyDescent="0.25">
      <c r="E17" s="4">
        <v>1.3</v>
      </c>
      <c r="F17" s="5">
        <f t="shared" si="2"/>
        <v>2.8207208024274135</v>
      </c>
      <c r="G17" s="5">
        <f t="shared" si="3"/>
        <v>1.4188566131378531</v>
      </c>
      <c r="H17" s="6">
        <f t="shared" si="1"/>
        <v>1.583550971422403</v>
      </c>
    </row>
    <row r="18" spans="5:8" x14ac:dyDescent="0.25">
      <c r="E18" s="4">
        <v>1.4</v>
      </c>
      <c r="F18" s="5">
        <f t="shared" si="2"/>
        <v>2.9708411816554263</v>
      </c>
      <c r="G18" s="5">
        <f t="shared" si="3"/>
        <v>1.5794336124652884</v>
      </c>
      <c r="H18" s="6">
        <f t="shared" si="1"/>
        <v>1.7557246512855706</v>
      </c>
    </row>
    <row r="19" spans="5:8" x14ac:dyDescent="0.25">
      <c r="E19" s="4">
        <v>1.5</v>
      </c>
      <c r="F19" s="5">
        <f t="shared" si="2"/>
        <v>3.1375990948429693</v>
      </c>
      <c r="G19" s="5">
        <f t="shared" si="3"/>
        <v>1.7513173753150635</v>
      </c>
      <c r="H19" s="6">
        <f t="shared" si="1"/>
        <v>1.9402743093820447</v>
      </c>
    </row>
    <row r="20" spans="5:8" x14ac:dyDescent="0.25">
      <c r="E20" s="4">
        <v>1.6</v>
      </c>
      <c r="F20" s="5">
        <f t="shared" si="2"/>
        <v>3.3221786790778247</v>
      </c>
      <c r="G20" s="5">
        <f t="shared" si="3"/>
        <v>1.9355503860303702</v>
      </c>
      <c r="H20" s="6">
        <f t="shared" si="1"/>
        <v>2.138326442954785</v>
      </c>
    </row>
    <row r="21" spans="5:8" x14ac:dyDescent="0.25">
      <c r="E21" s="4">
        <v>1.7</v>
      </c>
      <c r="F21" s="5">
        <f t="shared" si="2"/>
        <v>3.5258725205270824</v>
      </c>
      <c r="G21" s="5">
        <f t="shared" si="3"/>
        <v>2.1332570415316736</v>
      </c>
      <c r="H21" s="6">
        <f t="shared" si="1"/>
        <v>2.3510967046564284</v>
      </c>
    </row>
    <row r="22" spans="5:8" x14ac:dyDescent="0.25">
      <c r="E22" s="4">
        <v>1.8</v>
      </c>
      <c r="F22" s="5">
        <f t="shared" si="2"/>
        <v>3.7500902078364877</v>
      </c>
      <c r="G22" s="5">
        <f t="shared" si="3"/>
        <v>2.3456507130783093</v>
      </c>
      <c r="H22" s="6">
        <f t="shared" si="1"/>
        <v>2.5798975555700014</v>
      </c>
    </row>
    <row r="23" spans="5:8" x14ac:dyDescent="0.25">
      <c r="E23" s="4">
        <v>1.9</v>
      </c>
      <c r="F23" s="5">
        <f t="shared" si="2"/>
        <v>3.9963676212689032</v>
      </c>
      <c r="G23" s="5">
        <f t="shared" si="3"/>
        <v>2.5740413845077073</v>
      </c>
      <c r="H23" s="6">
        <f t="shared" si="1"/>
        <v>2.8261465445352778</v>
      </c>
    </row>
    <row r="24" spans="5:8" x14ac:dyDescent="0.25">
      <c r="E24" s="4">
        <v>2</v>
      </c>
      <c r="F24" s="5">
        <f t="shared" si="2"/>
        <v>4.2663770177210525</v>
      </c>
      <c r="G24" s="5">
        <f t="shared" si="3"/>
        <v>2.8198439155345887</v>
      </c>
      <c r="H24" s="6">
        <f t="shared" si="1"/>
        <v>3.0913752664847198</v>
      </c>
    </row>
    <row r="25" spans="5:8" x14ac:dyDescent="0.25">
      <c r="E25" s="4">
        <v>2.1</v>
      </c>
      <c r="F25" s="5">
        <f t="shared" si="2"/>
        <v>4.5619379768220183</v>
      </c>
      <c r="G25" s="5">
        <f t="shared" si="3"/>
        <v>3.0845869827109662</v>
      </c>
      <c r="H25" s="6">
        <f t="shared" si="1"/>
        <v>3.3772390568560322</v>
      </c>
    </row>
    <row r="26" spans="5:8" x14ac:dyDescent="0.25">
      <c r="E26" s="4">
        <v>2.2000000000000002</v>
      </c>
      <c r="F26" s="5">
        <f t="shared" si="2"/>
        <v>4.885029278800368</v>
      </c>
      <c r="G26" s="5">
        <f t="shared" si="3"/>
        <v>3.3699227550024058</v>
      </c>
      <c r="H26" s="6">
        <f t="shared" si="1"/>
        <v>3.6855274838763545</v>
      </c>
    </row>
    <row r="27" spans="5:8" x14ac:dyDescent="0.25">
      <c r="E27" s="4">
        <v>2.2999999999999998</v>
      </c>
      <c r="F27" s="5">
        <f t="shared" si="2"/>
        <v>5.2378017907443057</v>
      </c>
      <c r="G27" s="5">
        <f t="shared" si="3"/>
        <v>3.6776373656545034</v>
      </c>
      <c r="H27" s="6">
        <f t="shared" si="1"/>
        <v>4.0181757056358709</v>
      </c>
    </row>
    <row r="28" spans="5:8" x14ac:dyDescent="0.25">
      <c r="E28" s="4">
        <v>2.4</v>
      </c>
      <c r="F28" s="5">
        <f t="shared" si="2"/>
        <v>5.6225924443088244</v>
      </c>
      <c r="G28" s="5">
        <f t="shared" si="3"/>
        <v>4.0096622471363368</v>
      </c>
      <c r="H28" s="6">
        <f t="shared" si="1"/>
        <v>4.3772767644194213</v>
      </c>
    </row>
    <row r="29" spans="5:8" x14ac:dyDescent="0.25">
      <c r="E29" s="4">
        <v>2.5</v>
      </c>
      <c r="F29" s="5">
        <f t="shared" si="2"/>
        <v>6.0419393948866125</v>
      </c>
      <c r="G29" s="5">
        <f t="shared" si="3"/>
        <v>4.3680864014873446</v>
      </c>
      <c r="H29" s="6">
        <f t="shared" si="1"/>
        <v>4.7650948967786801</v>
      </c>
    </row>
    <row r="30" spans="5:8" x14ac:dyDescent="0.25">
      <c r="E30" s="4">
        <v>2.6</v>
      </c>
      <c r="F30" s="5">
        <f t="shared" si="2"/>
        <v>6.498598459799914</v>
      </c>
      <c r="G30" s="5">
        <f t="shared" si="3"/>
        <v>4.755169684396396</v>
      </c>
      <c r="H30" s="6">
        <f t="shared" si="1"/>
        <v>5.1840799443436794</v>
      </c>
    </row>
    <row r="31" spans="5:8" x14ac:dyDescent="0.25">
      <c r="E31" s="4">
        <v>2.7</v>
      </c>
      <c r="F31" s="5">
        <f t="shared" si="2"/>
        <v>6.995560941236918</v>
      </c>
      <c r="G31" s="5">
        <f t="shared" si="3"/>
        <v>5.1733571878449975</v>
      </c>
      <c r="H31" s="6">
        <f t="shared" si="1"/>
        <v>5.6368829574320749</v>
      </c>
    </row>
    <row r="32" spans="5:8" x14ac:dyDescent="0.25">
      <c r="E32" s="4">
        <v>2.8</v>
      </c>
      <c r="F32" s="5">
        <f t="shared" si="2"/>
        <v>7.536072948500772</v>
      </c>
      <c r="G32" s="5">
        <f t="shared" si="3"/>
        <v>5.6252948131923945</v>
      </c>
      <c r="H32" s="6">
        <f t="shared" si="1"/>
        <v>6.1263730911633267</v>
      </c>
    </row>
    <row r="33" spans="5:8" x14ac:dyDescent="0.25">
      <c r="E33" s="4">
        <v>2.9</v>
      </c>
      <c r="F33" s="5">
        <f t="shared" si="2"/>
        <v>8.123656343718558</v>
      </c>
      <c r="G33" s="5">
        <f t="shared" si="3"/>
        <v>6.1138461342140538</v>
      </c>
      <c r="H33" s="6">
        <f t="shared" si="1"/>
        <v>6.6556559020716231</v>
      </c>
    </row>
    <row r="34" spans="5:8" x14ac:dyDescent="0.25">
      <c r="E34" s="4">
        <v>3</v>
      </c>
      <c r="F34" s="5">
        <f t="shared" si="2"/>
        <v>8.762131445532841</v>
      </c>
      <c r="G34" s="5">
        <f t="shared" si="3"/>
        <v>6.6421106578751843</v>
      </c>
      <c r="H34" s="6">
        <f t="shared" si="1"/>
        <v>7.2280931621889284</v>
      </c>
    </row>
    <row r="35" spans="5:8" x14ac:dyDescent="0.25">
      <c r="E35" s="4">
        <v>3.1</v>
      </c>
      <c r="F35" s="5">
        <f t="shared" si="2"/>
        <v>9.4556416365360469</v>
      </c>
      <c r="G35" s="5">
        <f t="shared" si="3"/>
        <v>7.2134435995810851</v>
      </c>
      <c r="H35" s="6">
        <f t="shared" si="1"/>
        <v>7.8473243172960059</v>
      </c>
    </row>
    <row r="36" spans="5:8" x14ac:dyDescent="0.25">
      <c r="E36" s="4">
        <v>3.2</v>
      </c>
      <c r="F36" s="5">
        <f t="shared" si="2"/>
        <v>10.208680032379901</v>
      </c>
      <c r="G36" s="5">
        <f t="shared" si="3"/>
        <v>7.831477299353133</v>
      </c>
      <c r="H36" s="6">
        <f t="shared" si="1"/>
        <v>8.5172897265760135</v>
      </c>
    </row>
    <row r="37" spans="5:8" x14ac:dyDescent="0.25">
      <c r="E37" s="4">
        <v>3.3</v>
      </c>
      <c r="F37" s="5">
        <f t="shared" si="2"/>
        <v>11.026118383676359</v>
      </c>
      <c r="G37" s="5">
        <f t="shared" si="3"/>
        <v>8.500144415895436</v>
      </c>
      <c r="H37" s="6">
        <f t="shared" si="1"/>
        <v>9.2422558323209483</v>
      </c>
    </row>
    <row r="38" spans="5:8" x14ac:dyDescent="0.25">
      <c r="E38" s="4">
        <v>3.4</v>
      </c>
      <c r="F38" s="5">
        <f t="shared" si="2"/>
        <v>11.913238396087177</v>
      </c>
      <c r="G38" s="5">
        <f t="shared" si="3"/>
        <v>9.2237030469103107</v>
      </c>
      <c r="H38" s="6">
        <f t="shared" si="1"/>
        <v>10.026842420707951</v>
      </c>
    </row>
    <row r="39" spans="5:8" x14ac:dyDescent="0.25">
      <c r="E39" s="4">
        <v>3.5</v>
      </c>
      <c r="F39" s="5">
        <f t="shared" si="2"/>
        <v>12.875765669468089</v>
      </c>
      <c r="G39" s="5">
        <f t="shared" si="3"/>
        <v>10.006763936363011</v>
      </c>
      <c r="H39" s="6">
        <f t="shared" si="1"/>
        <v>10.876052148060008</v>
      </c>
    </row>
    <row r="40" spans="5:8" x14ac:dyDescent="0.25">
      <c r="E40" s="4">
        <v>3.6</v>
      </c>
      <c r="F40" s="5">
        <f t="shared" si="2"/>
        <v>13.91990647368924</v>
      </c>
      <c r="G40" s="5">
        <f t="shared" si="3"/>
        <v>10.854319942767585</v>
      </c>
      <c r="H40" s="6">
        <f t="shared" si="1"/>
        <v>11.795302521519769</v>
      </c>
    </row>
    <row r="41" spans="5:8" x14ac:dyDescent="0.25">
      <c r="E41" s="4">
        <v>3.7</v>
      </c>
      <c r="F41" s="5">
        <f t="shared" si="2"/>
        <v>15.052387596903607</v>
      </c>
      <c r="G41" s="5">
        <f t="shared" si="3"/>
        <v>11.771777957050965</v>
      </c>
      <c r="H41" s="6">
        <f t="shared" si="1"/>
        <v>12.790460538788414</v>
      </c>
    </row>
    <row r="42" spans="5:8" x14ac:dyDescent="0.25">
      <c r="E42" s="4">
        <v>3.8</v>
      </c>
      <c r="F42" s="5">
        <f t="shared" si="2"/>
        <v>16.280499521695575</v>
      </c>
      <c r="G42" s="5">
        <f t="shared" si="3"/>
        <v>12.764993474244971</v>
      </c>
      <c r="H42" s="6">
        <f t="shared" si="1"/>
        <v>13.867880208615361</v>
      </c>
    </row>
    <row r="43" spans="5:8" x14ac:dyDescent="0.25">
      <c r="E43" s="4">
        <v>3.9</v>
      </c>
      <c r="F43" s="5">
        <f t="shared" si="2"/>
        <v>17.612143205838592</v>
      </c>
      <c r="G43" s="5">
        <f t="shared" si="3"/>
        <v>13.840308040256101</v>
      </c>
      <c r="H43" s="6">
        <f t="shared" si="1"/>
        <v>15.034443192177251</v>
      </c>
    </row>
    <row r="44" spans="5:8" ht="15.75" thickBot="1" x14ac:dyDescent="0.3">
      <c r="E44" s="7">
        <v>4</v>
      </c>
      <c r="F44" s="8">
        <f t="shared" si="2"/>
        <v>19.055880767460259</v>
      </c>
      <c r="G44" s="8">
        <f t="shared" si="3"/>
        <v>15.004589813379223</v>
      </c>
      <c r="H44" s="9">
        <f t="shared" si="1"/>
        <v>16.297602825474865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BB02-B407-49B1-BC3C-6CDAD446D7FF}">
  <dimension ref="E1:N43"/>
  <sheetViews>
    <sheetView workbookViewId="0">
      <selection activeCell="N3" sqref="N3"/>
    </sheetView>
  </sheetViews>
  <sheetFormatPr baseColWidth="10" defaultRowHeight="15" x14ac:dyDescent="0.25"/>
  <sheetData>
    <row r="1" spans="5:14" ht="15.75" thickBot="1" x14ac:dyDescent="0.3">
      <c r="E1" s="34"/>
      <c r="F1" s="35"/>
      <c r="G1" s="36" t="s">
        <v>18</v>
      </c>
      <c r="H1" s="35"/>
      <c r="I1" s="37"/>
    </row>
    <row r="2" spans="5:14" ht="15.75" thickBot="1" x14ac:dyDescent="0.3">
      <c r="E2" s="27" t="s">
        <v>7</v>
      </c>
      <c r="F2" s="28" t="s">
        <v>8</v>
      </c>
      <c r="G2" s="28" t="s">
        <v>9</v>
      </c>
      <c r="H2" s="28" t="s">
        <v>10</v>
      </c>
      <c r="I2" s="29" t="s">
        <v>15</v>
      </c>
    </row>
    <row r="3" spans="5:14" ht="15.75" thickBot="1" x14ac:dyDescent="0.3">
      <c r="E3" s="4">
        <v>0</v>
      </c>
      <c r="F3" s="5">
        <v>2</v>
      </c>
      <c r="G3" s="5">
        <f>EXP(0.8*E3)-0.5*F3</f>
        <v>0</v>
      </c>
      <c r="H3" s="5">
        <f>EXP(0.8*(E3+0.5*L$3))-0.5*(F3+0.5*L$3*G3)</f>
        <v>4.0810774192388211E-2</v>
      </c>
      <c r="I3" s="30">
        <f>EXP(0.8*(E3+L$3))-(0.5*(F3-L$3*G3+2*L$3*H3))</f>
        <v>7.9205990255719838E-2</v>
      </c>
      <c r="K3" s="10" t="s">
        <v>12</v>
      </c>
      <c r="L3" s="11">
        <v>0.1</v>
      </c>
      <c r="N3" t="s">
        <v>19</v>
      </c>
    </row>
    <row r="4" spans="5:14" x14ac:dyDescent="0.25">
      <c r="E4" s="4">
        <v>0.1</v>
      </c>
      <c r="F4" s="5">
        <f>F3+((L$3/6)*(G3+4*H3+I3))</f>
        <v>2.0040408181170877</v>
      </c>
      <c r="G4" s="5">
        <f t="shared" ref="G4:G43" si="0">EXP(0.8*E4)-0.5*F4</f>
        <v>8.12666586164148E-2</v>
      </c>
      <c r="H4" s="5">
        <f t="shared" ref="H4:H43" si="1">EXP(0.8*(E4+0.5*L$3))-0.5*(F4+0.5*L$3*G4)</f>
        <v>0.12344477605542159</v>
      </c>
      <c r="I4" s="30">
        <f t="shared" ref="I4:I43" si="2">EXP(0.8*(E4+L$3))-(0.5*(F4-L$3*G4+2*L$3*H4))</f>
        <v>0.16320931725854493</v>
      </c>
    </row>
    <row r="5" spans="5:14" x14ac:dyDescent="0.25">
      <c r="E5" s="4">
        <v>0.2</v>
      </c>
      <c r="F5" s="5">
        <f t="shared" ref="F5:F43" si="3">F4+((L$3/6)*(G4+4*H4+I4))</f>
        <v>2.016345069452032</v>
      </c>
      <c r="G5" s="5">
        <f t="shared" ref="G5:G43" si="4">EXP(0.8*E5)-0.5*F5</f>
        <v>0.16533833626579431</v>
      </c>
      <c r="H5" s="5">
        <f t="shared" si="1"/>
        <v>0.20909676502750907</v>
      </c>
      <c r="I5" s="30">
        <f t="shared" si="2"/>
        <v>0.25043385590592759</v>
      </c>
    </row>
    <row r="6" spans="5:14" x14ac:dyDescent="0.25">
      <c r="E6" s="4">
        <v>0.3</v>
      </c>
      <c r="F6" s="5">
        <f t="shared" si="3"/>
        <v>2.0372143903233946</v>
      </c>
      <c r="G6" s="5">
        <f t="shared" si="4"/>
        <v>0.25264195515970744</v>
      </c>
      <c r="H6" s="5">
        <f t="shared" si="1"/>
        <v>0.29820656829674697</v>
      </c>
      <c r="I6" s="30">
        <f t="shared" si="2"/>
        <v>0.34133201010257075</v>
      </c>
    </row>
    <row r="7" spans="5:14" x14ac:dyDescent="0.25">
      <c r="E7" s="4">
        <v>0.4</v>
      </c>
      <c r="F7" s="5">
        <f t="shared" si="3"/>
        <v>2.0669943942975491</v>
      </c>
      <c r="G7" s="5">
        <f t="shared" si="4"/>
        <v>0.34363056718718266</v>
      </c>
      <c r="H7" s="5">
        <f t="shared" si="1"/>
        <v>0.39124145323188619</v>
      </c>
      <c r="I7" s="30">
        <f t="shared" si="2"/>
        <v>0.43638488352866633</v>
      </c>
    </row>
    <row r="8" spans="5:14" x14ac:dyDescent="0.25">
      <c r="E8" s="4">
        <v>0.5</v>
      </c>
      <c r="F8" s="5">
        <f t="shared" si="3"/>
        <v>2.1060774153582722</v>
      </c>
      <c r="G8" s="5">
        <f t="shared" si="4"/>
        <v>0.43878598996213425</v>
      </c>
      <c r="H8" s="5">
        <f t="shared" si="1"/>
        <v>0.48869886108314664</v>
      </c>
      <c r="I8" s="30">
        <f t="shared" si="2"/>
        <v>0.53610510790354926</v>
      </c>
    </row>
    <row r="9" spans="5:14" x14ac:dyDescent="0.25">
      <c r="E9" s="4">
        <v>0.6</v>
      </c>
      <c r="F9" s="5">
        <f t="shared" si="3"/>
        <v>2.15490552439491</v>
      </c>
      <c r="G9" s="5">
        <f t="shared" si="4"/>
        <v>0.53862163999543844</v>
      </c>
      <c r="H9" s="5">
        <f t="shared" si="1"/>
        <v>0.59110934650154534</v>
      </c>
      <c r="I9" s="30">
        <f t="shared" si="2"/>
        <v>0.64103988544826329</v>
      </c>
    </row>
    <row r="10" spans="5:14" x14ac:dyDescent="0.25">
      <c r="E10" s="4">
        <v>0.7</v>
      </c>
      <c r="F10" s="5">
        <f t="shared" si="3"/>
        <v>2.2139738395857416</v>
      </c>
      <c r="G10" s="5">
        <f t="shared" si="4"/>
        <v>0.64368558050323021</v>
      </c>
      <c r="H10" s="5">
        <f t="shared" si="1"/>
        <v>0.69903974108505751</v>
      </c>
      <c r="I10" s="30">
        <f t="shared" si="2"/>
        <v>0.75177426442873641</v>
      </c>
    </row>
    <row r="11" spans="5:14" x14ac:dyDescent="0.25">
      <c r="E11" s="4">
        <v>0.8</v>
      </c>
      <c r="F11" s="5">
        <f t="shared" si="3"/>
        <v>2.2838341530736117</v>
      </c>
      <c r="G11" s="5">
        <f t="shared" si="4"/>
        <v>0.75456380276814583</v>
      </c>
      <c r="H11" s="5">
        <f t="shared" si="1"/>
        <v>0.81309656062443847</v>
      </c>
      <c r="I11" s="30">
        <f t="shared" si="2"/>
        <v>0.86893466818304566</v>
      </c>
    </row>
    <row r="12" spans="5:14" x14ac:dyDescent="0.25">
      <c r="E12" s="4">
        <v>0.9</v>
      </c>
      <c r="F12" s="5">
        <f t="shared" si="3"/>
        <v>2.3650988982977608</v>
      </c>
      <c r="G12" s="5">
        <f t="shared" si="4"/>
        <v>0.87188376149500768</v>
      </c>
      <c r="H12" s="5">
        <f t="shared" si="1"/>
        <v>0.9339296773105632</v>
      </c>
      <c r="I12" s="30">
        <f t="shared" si="2"/>
        <v>0.99319269968728152</v>
      </c>
    </row>
    <row r="13" spans="5:14" x14ac:dyDescent="0.25">
      <c r="E13" s="4">
        <v>1</v>
      </c>
      <c r="F13" s="5">
        <f t="shared" si="3"/>
        <v>2.4584454844715031</v>
      </c>
      <c r="G13" s="5">
        <f t="shared" si="4"/>
        <v>0.99631818625671631</v>
      </c>
      <c r="H13" s="5">
        <f t="shared" si="1"/>
        <v>1.0622362798889224</v>
      </c>
      <c r="I13" s="30">
        <f t="shared" si="2"/>
        <v>1.1252692455054023</v>
      </c>
    </row>
    <row r="14" spans="5:14" x14ac:dyDescent="0.25">
      <c r="E14" s="4">
        <v>1.1000000000000001</v>
      </c>
      <c r="F14" s="5">
        <f t="shared" si="3"/>
        <v>2.5646210269934664</v>
      </c>
      <c r="G14" s="5">
        <f t="shared" si="4"/>
        <v>1.128589192920477</v>
      </c>
      <c r="H14" s="5">
        <f t="shared" si="1"/>
        <v>1.1987651466165528</v>
      </c>
      <c r="I14" s="30">
        <f t="shared" si="2"/>
        <v>1.2659389049107537</v>
      </c>
    </row>
    <row r="15" spans="5:14" x14ac:dyDescent="0.25">
      <c r="E15" s="4">
        <v>1.2</v>
      </c>
      <c r="F15" s="5">
        <f t="shared" si="3"/>
        <v>2.6844475050650902</v>
      </c>
      <c r="G15" s="5">
        <f t="shared" si="4"/>
        <v>1.2694727208905727</v>
      </c>
      <c r="H15" s="5">
        <f t="shared" si="1"/>
        <v>1.3443212579042356</v>
      </c>
      <c r="I15" s="30">
        <f t="shared" si="2"/>
        <v>1.4160347720731199</v>
      </c>
    </row>
    <row r="16" spans="5:14" x14ac:dyDescent="0.25">
      <c r="E16" s="4">
        <v>1.3</v>
      </c>
      <c r="F16" s="5">
        <f t="shared" si="3"/>
        <v>2.8188273804747674</v>
      </c>
      <c r="G16" s="5">
        <f t="shared" si="4"/>
        <v>1.4198033241141761</v>
      </c>
      <c r="H16" s="5">
        <f t="shared" si="1"/>
        <v>1.499770777725286</v>
      </c>
      <c r="I16" s="30">
        <f t="shared" si="2"/>
        <v>1.5764536014887989</v>
      </c>
    </row>
    <row r="17" spans="5:9" x14ac:dyDescent="0.25">
      <c r="E17" s="4">
        <v>1.4</v>
      </c>
      <c r="F17" s="5">
        <f t="shared" si="3"/>
        <v>2.9687497144165027</v>
      </c>
      <c r="G17" s="5">
        <f t="shared" si="4"/>
        <v>1.5804793460847502</v>
      </c>
      <c r="H17" s="5">
        <f t="shared" si="1"/>
        <v>1.6660464352558144</v>
      </c>
      <c r="I17" s="30">
        <f t="shared" si="2"/>
        <v>1.7481613893069528</v>
      </c>
    </row>
    <row r="18" spans="5:9" x14ac:dyDescent="0.25">
      <c r="E18" s="4">
        <v>1.5</v>
      </c>
      <c r="F18" s="5">
        <f t="shared" si="3"/>
        <v>3.1352968223567519</v>
      </c>
      <c r="G18" s="5">
        <f t="shared" si="4"/>
        <v>1.7524685115581722</v>
      </c>
      <c r="H18" s="5">
        <f t="shared" si="1"/>
        <v>1.8441533407953461</v>
      </c>
      <c r="I18" s="30">
        <f t="shared" si="2"/>
        <v>1.9321994058892806</v>
      </c>
    </row>
    <row r="19" spans="5:9" x14ac:dyDescent="0.25">
      <c r="E19" s="4">
        <v>1.6</v>
      </c>
      <c r="F19" s="5">
        <f t="shared" si="3"/>
        <v>3.3196515103672324</v>
      </c>
      <c r="G19" s="5">
        <f t="shared" si="4"/>
        <v>1.9368139703856664</v>
      </c>
      <c r="H19" s="5">
        <f t="shared" si="1"/>
        <v>2.0351752728176056</v>
      </c>
      <c r="I19" s="30">
        <f t="shared" si="2"/>
        <v>2.1296907178491224</v>
      </c>
    </row>
    <row r="20" spans="5:9" x14ac:dyDescent="0.25">
      <c r="E20" s="4">
        <v>1.7</v>
      </c>
      <c r="F20" s="5">
        <f t="shared" si="3"/>
        <v>3.5231049400256524</v>
      </c>
      <c r="G20" s="5">
        <f t="shared" si="4"/>
        <v>2.1346408317823888</v>
      </c>
      <c r="H20" s="5">
        <f t="shared" si="1"/>
        <v>2.2402814760372896</v>
      </c>
      <c r="I20" s="30">
        <f t="shared" si="2"/>
        <v>2.3418472409691176</v>
      </c>
    </row>
    <row r="21" spans="5:9" x14ac:dyDescent="0.25">
      <c r="E21" s="4">
        <v>1.8</v>
      </c>
      <c r="F21" s="5">
        <f t="shared" si="3"/>
        <v>3.747065172973997</v>
      </c>
      <c r="G21" s="5">
        <f t="shared" si="4"/>
        <v>2.3471632305095547</v>
      </c>
      <c r="H21" s="5">
        <f t="shared" si="1"/>
        <v>2.4607340136690206</v>
      </c>
      <c r="I21" s="30">
        <f t="shared" si="2"/>
        <v>2.569977368813738</v>
      </c>
    </row>
    <row r="22" spans="5:9" x14ac:dyDescent="0.25">
      <c r="E22" s="4">
        <v>1.9</v>
      </c>
      <c r="F22" s="5">
        <f t="shared" si="3"/>
        <v>3.9930664505406535</v>
      </c>
      <c r="G22" s="5">
        <f t="shared" si="4"/>
        <v>2.5756919698718321</v>
      </c>
      <c r="H22" s="5">
        <f t="shared" si="1"/>
        <v>2.6978957206207315</v>
      </c>
      <c r="I22" s="30">
        <f t="shared" si="2"/>
        <v>2.8154942255563067</v>
      </c>
    </row>
    <row r="23" spans="5:9" x14ac:dyDescent="0.25">
      <c r="E23" s="4">
        <v>2</v>
      </c>
      <c r="F23" s="5">
        <f t="shared" si="3"/>
        <v>4.2627792685058381</v>
      </c>
      <c r="G23" s="5">
        <f t="shared" si="4"/>
        <v>2.8216427901421959</v>
      </c>
      <c r="H23" s="5">
        <f t="shared" si="1"/>
        <v>2.9532388082282064</v>
      </c>
      <c r="I23" s="30">
        <f t="shared" si="2"/>
        <v>3.0799245955533454</v>
      </c>
    </row>
    <row r="24" spans="5:9" x14ac:dyDescent="0.25">
      <c r="E24" s="4">
        <v>2.1</v>
      </c>
      <c r="F24" s="5">
        <f t="shared" si="3"/>
        <v>4.5580213121493109</v>
      </c>
      <c r="G24" s="5">
        <f t="shared" si="4"/>
        <v>3.0865453150473199</v>
      </c>
      <c r="H24" s="5">
        <f t="shared" si="1"/>
        <v>3.2283541753252152</v>
      </c>
      <c r="I24" s="30">
        <f t="shared" si="2"/>
        <v>3.3649185865477791</v>
      </c>
    </row>
    <row r="25" spans="5:9" x14ac:dyDescent="0.25">
      <c r="E25" s="4">
        <v>2.2000000000000002</v>
      </c>
      <c r="F25" s="5">
        <f t="shared" si="3"/>
        <v>4.880769322197577</v>
      </c>
      <c r="G25" s="5">
        <f t="shared" si="4"/>
        <v>3.3720527333038013</v>
      </c>
      <c r="H25" s="5">
        <f t="shared" si="1"/>
        <v>3.5249614849815631</v>
      </c>
      <c r="I25" s="30">
        <f t="shared" si="2"/>
        <v>3.6722600880949043</v>
      </c>
    </row>
    <row r="26" spans="5:9" x14ac:dyDescent="0.25">
      <c r="E26" s="4">
        <v>2.2999999999999998</v>
      </c>
      <c r="F26" s="5">
        <f t="shared" si="3"/>
        <v>5.2331719682196596</v>
      </c>
      <c r="G26" s="5">
        <f t="shared" si="4"/>
        <v>3.6799522769168265</v>
      </c>
      <c r="H26" s="5">
        <f t="shared" si="1"/>
        <v>3.8449200711583975</v>
      </c>
      <c r="I26" s="30">
        <f t="shared" si="2"/>
        <v>4.0038780919109218</v>
      </c>
    </row>
    <row r="27" spans="5:9" x14ac:dyDescent="0.25">
      <c r="E27" s="4">
        <v>2.4</v>
      </c>
      <c r="F27" s="5">
        <f t="shared" si="3"/>
        <v>5.6175638124440148</v>
      </c>
      <c r="G27" s="5">
        <f t="shared" si="4"/>
        <v>4.012176563068742</v>
      </c>
      <c r="H27" s="5">
        <f t="shared" si="1"/>
        <v>4.1902407448579062</v>
      </c>
      <c r="I27" s="30">
        <f t="shared" si="2"/>
        <v>4.3618589463762891</v>
      </c>
    </row>
    <row r="28" spans="5:9" x14ac:dyDescent="0.25">
      <c r="E28" s="4">
        <v>2.5</v>
      </c>
      <c r="F28" s="5">
        <f t="shared" si="3"/>
        <v>6.0364804539252921</v>
      </c>
      <c r="G28" s="5">
        <f t="shared" si="4"/>
        <v>4.3708158719680039</v>
      </c>
      <c r="H28" s="5">
        <f t="shared" si="1"/>
        <v>4.5630985751171522</v>
      </c>
      <c r="I28" s="30">
        <f t="shared" si="2"/>
        <v>4.7484596234203922</v>
      </c>
    </row>
    <row r="29" spans="5:9" x14ac:dyDescent="0.25">
      <c r="E29" s="4">
        <v>2.6</v>
      </c>
      <c r="F29" s="5">
        <f t="shared" si="3"/>
        <v>6.4926749505229084</v>
      </c>
      <c r="G29" s="5">
        <f t="shared" si="4"/>
        <v>4.7581314390348997</v>
      </c>
      <c r="H29" s="5">
        <f t="shared" si="1"/>
        <v>4.9658467264503656</v>
      </c>
      <c r="I29" s="30">
        <f t="shared" si="2"/>
        <v>5.1661220825087106</v>
      </c>
    </row>
    <row r="30" spans="5:9" x14ac:dyDescent="0.25">
      <c r="E30" s="4">
        <v>2.7</v>
      </c>
      <c r="F30" s="5">
        <f t="shared" si="3"/>
        <v>6.9891356243119933</v>
      </c>
      <c r="G30" s="5">
        <f t="shared" si="4"/>
        <v>5.1765698463074594</v>
      </c>
      <c r="H30" s="5">
        <f t="shared" si="1"/>
        <v>5.4010314411204394</v>
      </c>
      <c r="I30" s="30">
        <f t="shared" si="2"/>
        <v>5.6174888234901168</v>
      </c>
    </row>
    <row r="31" spans="5:9" x14ac:dyDescent="0.25">
      <c r="E31" s="4">
        <v>2.8</v>
      </c>
      <c r="F31" s="5">
        <f t="shared" si="3"/>
        <v>7.5291053648833159</v>
      </c>
      <c r="G31" s="5">
        <f t="shared" si="4"/>
        <v>5.6287786050011226</v>
      </c>
      <c r="H31" s="5">
        <f t="shared" si="1"/>
        <v>5.8714082619622179</v>
      </c>
      <c r="I31" s="30">
        <f t="shared" si="2"/>
        <v>6.1054197276855096</v>
      </c>
    </row>
    <row r="32" spans="5:9" x14ac:dyDescent="0.25">
      <c r="E32" s="4">
        <v>2.9</v>
      </c>
      <c r="F32" s="5">
        <f t="shared" si="3"/>
        <v>8.1161025545589069</v>
      </c>
      <c r="G32" s="5">
        <f t="shared" si="4"/>
        <v>6.1176230287938793</v>
      </c>
      <c r="H32" s="5">
        <f t="shared" si="1"/>
        <v>6.3799595994344793</v>
      </c>
      <c r="I32" s="30">
        <f t="shared" si="2"/>
        <v>6.6330102948583978</v>
      </c>
    </row>
    <row r="33" spans="5:9" x14ac:dyDescent="0.25">
      <c r="E33" s="4">
        <v>3</v>
      </c>
      <c r="F33" s="5">
        <f t="shared" si="3"/>
        <v>8.7539437499154094</v>
      </c>
      <c r="G33" s="5">
        <f t="shared" si="4"/>
        <v>6.6462045056839001</v>
      </c>
      <c r="H33" s="5">
        <f t="shared" si="1"/>
        <v>6.9299137551950309</v>
      </c>
      <c r="I33" s="30">
        <f t="shared" si="2"/>
        <v>7.2036113926560965</v>
      </c>
    </row>
    <row r="34" spans="5:9" x14ac:dyDescent="0.25">
      <c r="E34" s="4">
        <v>3.1</v>
      </c>
      <c r="F34" s="5">
        <f t="shared" si="3"/>
        <v>9.4467682652340788</v>
      </c>
      <c r="G34" s="5">
        <f t="shared" si="4"/>
        <v>7.2178802852320691</v>
      </c>
      <c r="H34" s="5">
        <f t="shared" si="1"/>
        <v>7.5247655238297027</v>
      </c>
      <c r="I34" s="30">
        <f t="shared" si="2"/>
        <v>7.8208506448046773</v>
      </c>
    </row>
    <row r="35" spans="5:9" x14ac:dyDescent="0.25">
      <c r="E35" s="4">
        <v>3.2</v>
      </c>
      <c r="F35" s="5">
        <f t="shared" si="3"/>
        <v>10.199064815656671</v>
      </c>
      <c r="G35" s="5">
        <f t="shared" si="4"/>
        <v>7.8362849077147478</v>
      </c>
      <c r="H35" s="5">
        <f t="shared" si="1"/>
        <v>8.1682985044804877</v>
      </c>
      <c r="I35" s="30">
        <f t="shared" si="2"/>
        <v>8.4886555948429745</v>
      </c>
    </row>
    <row r="36" spans="5:9" x14ac:dyDescent="0.25">
      <c r="E36" s="4">
        <v>3.3</v>
      </c>
      <c r="F36" s="5">
        <f t="shared" si="3"/>
        <v>11.015700390997999</v>
      </c>
      <c r="G36" s="5">
        <f t="shared" si="4"/>
        <v>8.5053534122346157</v>
      </c>
      <c r="H36" s="5">
        <f t="shared" si="1"/>
        <v>8.8646092650759201</v>
      </c>
      <c r="I36" s="30">
        <f t="shared" si="2"/>
        <v>9.211278793559039</v>
      </c>
    </row>
    <row r="37" spans="5:9" x14ac:dyDescent="0.25">
      <c r="E37" s="4">
        <v>3.4</v>
      </c>
      <c r="F37" s="5">
        <f t="shared" si="3"/>
        <v>11.901951545432954</v>
      </c>
      <c r="G37" s="5">
        <f t="shared" si="4"/>
        <v>9.2293464722374221</v>
      </c>
      <c r="H37" s="5">
        <f t="shared" si="1"/>
        <v>9.6181335137379822</v>
      </c>
      <c r="I37" s="30">
        <f t="shared" si="2"/>
        <v>9.9933249706186515</v>
      </c>
    </row>
    <row r="38" spans="5:9" x14ac:dyDescent="0.25">
      <c r="E38" s="4">
        <v>3.5</v>
      </c>
      <c r="F38" s="5">
        <f t="shared" si="3"/>
        <v>12.863538303729754</v>
      </c>
      <c r="G38" s="5">
        <f t="shared" si="4"/>
        <v>10.012877619232178</v>
      </c>
      <c r="H38" s="5">
        <f t="shared" si="1"/>
        <v>10.433674444800193</v>
      </c>
      <c r="I38" s="30">
        <f t="shared" si="2"/>
        <v>10.839780464228916</v>
      </c>
    </row>
    <row r="39" spans="5:9" x14ac:dyDescent="0.25">
      <c r="E39" s="4">
        <v>3.6</v>
      </c>
      <c r="F39" s="5">
        <f t="shared" si="3"/>
        <v>13.906660901440786</v>
      </c>
      <c r="G39" s="5">
        <f t="shared" si="4"/>
        <v>10.860942728891811</v>
      </c>
      <c r="H39" s="5">
        <f t="shared" si="1"/>
        <v>11.316433440804181</v>
      </c>
      <c r="I39" s="30">
        <f t="shared" si="2"/>
        <v>11.756045097146547</v>
      </c>
    </row>
    <row r="40" spans="5:9" x14ac:dyDescent="0.25">
      <c r="E40" s="4">
        <v>3.7</v>
      </c>
      <c r="F40" s="5">
        <f t="shared" si="3"/>
        <v>15.038039594595038</v>
      </c>
      <c r="G40" s="5">
        <f t="shared" si="4"/>
        <v>11.77895195820525</v>
      </c>
      <c r="H40" s="5">
        <f t="shared" si="1"/>
        <v>12.272043326935018</v>
      </c>
      <c r="I40" s="30">
        <f t="shared" si="2"/>
        <v>12.747966703012008</v>
      </c>
    </row>
    <row r="41" spans="5:9" x14ac:dyDescent="0.25">
      <c r="E41" s="4">
        <v>3.8</v>
      </c>
      <c r="F41" s="5">
        <f t="shared" si="3"/>
        <v>16.26495779407766</v>
      </c>
      <c r="G41" s="5">
        <f t="shared" si="4"/>
        <v>12.772764338053928</v>
      </c>
      <c r="H41" s="5">
        <f t="shared" si="1"/>
        <v>13.306604390706903</v>
      </c>
      <c r="I41" s="30">
        <f t="shared" si="2"/>
        <v>13.821878523968573</v>
      </c>
    </row>
    <row r="42" spans="5:9" x14ac:dyDescent="0.25">
      <c r="E42" s="4">
        <v>3.9</v>
      </c>
      <c r="F42" s="5">
        <f t="shared" si="3"/>
        <v>17.595308801158495</v>
      </c>
      <c r="G42" s="5">
        <f t="shared" si="4"/>
        <v>13.848725242596149</v>
      </c>
      <c r="H42" s="5">
        <f t="shared" si="1"/>
        <v>14.426723397423975</v>
      </c>
      <c r="I42" s="30">
        <f t="shared" si="2"/>
        <v>14.984639718917514</v>
      </c>
    </row>
    <row r="43" spans="5:9" ht="15.75" thickBot="1" x14ac:dyDescent="0.3">
      <c r="E43" s="7">
        <v>4</v>
      </c>
      <c r="F43" s="8">
        <f t="shared" si="3"/>
        <v>19.037646443678653</v>
      </c>
      <c r="G43" s="8">
        <f t="shared" si="4"/>
        <v>15.013706975270026</v>
      </c>
      <c r="H43" s="8">
        <f t="shared" si="1"/>
        <v>15.639555851130451</v>
      </c>
      <c r="I43" s="31">
        <f t="shared" si="2"/>
        <v>16.243679241685083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A85FE-D60C-48BE-8832-92D27CAAF209}">
  <dimension ref="E1:P43"/>
  <sheetViews>
    <sheetView workbookViewId="0">
      <selection activeCell="P3" sqref="P3"/>
    </sheetView>
  </sheetViews>
  <sheetFormatPr baseColWidth="10" defaultRowHeight="15" x14ac:dyDescent="0.25"/>
  <sheetData>
    <row r="1" spans="5:16" ht="15.75" thickBot="1" x14ac:dyDescent="0.3">
      <c r="E1" s="34"/>
      <c r="F1" s="35"/>
      <c r="G1" s="36" t="s">
        <v>17</v>
      </c>
      <c r="H1" s="36"/>
      <c r="I1" s="35"/>
      <c r="J1" s="37"/>
    </row>
    <row r="2" spans="5:16" ht="15.75" thickBot="1" x14ac:dyDescent="0.3">
      <c r="E2" s="27" t="s">
        <v>7</v>
      </c>
      <c r="F2" s="28" t="s">
        <v>8</v>
      </c>
      <c r="G2" s="28" t="s">
        <v>9</v>
      </c>
      <c r="H2" s="28" t="s">
        <v>10</v>
      </c>
      <c r="I2" s="28" t="s">
        <v>15</v>
      </c>
      <c r="J2" s="29" t="s">
        <v>16</v>
      </c>
    </row>
    <row r="3" spans="5:16" ht="15.75" thickBot="1" x14ac:dyDescent="0.3">
      <c r="E3" s="4">
        <v>0</v>
      </c>
      <c r="F3" s="5">
        <v>2</v>
      </c>
      <c r="G3" s="5">
        <f>EXP(0.8*E3)-0.5*F3</f>
        <v>0</v>
      </c>
      <c r="H3" s="5">
        <f>EXP(0.8*(E3+0.5*N$3))-0.5*(F3+0.5*N$3*G3)</f>
        <v>4.0810774192388211E-2</v>
      </c>
      <c r="I3" s="32">
        <f>EXP(0.8*(E3+0.5*N$3))-(0.5*(F3+N$3*0.5*H3))</f>
        <v>3.97905048375784E-2</v>
      </c>
      <c r="J3" s="30">
        <f>EXP(0.8*(E3+N$3))-0.5*(F3+N$3*I3)</f>
        <v>8.1297542433079739E-2</v>
      </c>
      <c r="M3" s="10" t="s">
        <v>12</v>
      </c>
      <c r="N3" s="11">
        <v>0.1</v>
      </c>
      <c r="P3" t="s">
        <v>19</v>
      </c>
    </row>
    <row r="4" spans="5:16" x14ac:dyDescent="0.25">
      <c r="E4" s="4">
        <v>0.1</v>
      </c>
      <c r="F4" s="5">
        <f>F3+((N$3/6)*(G3+2*H3+2*I3+J3))</f>
        <v>2.0040416683415501</v>
      </c>
      <c r="G4" s="5">
        <f t="shared" ref="G4:G43" si="0">EXP(0.8*E4)-0.5*F4</f>
        <v>8.1266233504183605E-2</v>
      </c>
      <c r="H4" s="5">
        <f t="shared" ref="H4:H43" si="1">EXP(0.8*(E4+0.5*N$3))-0.5*(F4+0.5*N$3*G4)</f>
        <v>0.12344436157099614</v>
      </c>
      <c r="I4" s="32">
        <f t="shared" ref="I4:I43" si="2">EXP(0.8*(E4+0.5*N$3))-(0.5*(F4+N$3*0.5*H4))</f>
        <v>0.12238990836932584</v>
      </c>
      <c r="J4" s="30">
        <f t="shared" ref="J4:J43" si="3">EXP(0.8*(E4+N$3))-0.5*(F4+N$3*I4)</f>
        <v>0.16537054140256902</v>
      </c>
    </row>
    <row r="5" spans="5:16" x14ac:dyDescent="0.25">
      <c r="E5" s="4">
        <v>0.2</v>
      </c>
      <c r="F5" s="5">
        <f t="shared" ref="F5:F43" si="4">F4+((N$3/6)*(G4+2*H4+2*I4+J4))</f>
        <v>2.0163467569213398</v>
      </c>
      <c r="G5" s="5">
        <f t="shared" ref="G5:G43" si="5">EXP(0.8*E5)-0.5*F5</f>
        <v>0.16533749253114038</v>
      </c>
      <c r="H5" s="5">
        <f t="shared" si="1"/>
        <v>0.20909594238622153</v>
      </c>
      <c r="I5" s="32">
        <f t="shared" si="2"/>
        <v>0.20800198113984436</v>
      </c>
      <c r="J5" s="30">
        <f t="shared" si="3"/>
        <v>0.2526756728037427</v>
      </c>
    </row>
    <row r="6" spans="5:16" x14ac:dyDescent="0.25">
      <c r="E6" s="4">
        <v>0.3</v>
      </c>
      <c r="F6" s="5">
        <f t="shared" si="4"/>
        <v>2.0372169071277901</v>
      </c>
      <c r="G6" s="5">
        <f t="shared" si="5"/>
        <v>0.25264069675750966</v>
      </c>
      <c r="H6" s="5">
        <f t="shared" si="1"/>
        <v>0.29820534135460397</v>
      </c>
      <c r="I6" s="32">
        <f t="shared" si="2"/>
        <v>0.29706622523967674</v>
      </c>
      <c r="J6" s="30">
        <f t="shared" si="3"/>
        <v>0.34366599951007837</v>
      </c>
    </row>
    <row r="7" spans="5:16" x14ac:dyDescent="0.25">
      <c r="E7" s="4">
        <v>0.4</v>
      </c>
      <c r="F7" s="5">
        <f t="shared" si="4"/>
        <v>2.0669977376187258</v>
      </c>
      <c r="G7" s="5">
        <f t="shared" si="5"/>
        <v>0.34362889552659426</v>
      </c>
      <c r="H7" s="5">
        <f t="shared" si="1"/>
        <v>0.39123982336281249</v>
      </c>
      <c r="I7" s="32">
        <f t="shared" si="2"/>
        <v>0.39004955016690701</v>
      </c>
      <c r="J7" s="30">
        <f t="shared" si="3"/>
        <v>0.43882335132356198</v>
      </c>
    </row>
    <row r="8" spans="5:16" x14ac:dyDescent="0.25">
      <c r="E8" s="4">
        <v>0.5</v>
      </c>
      <c r="F8" s="5">
        <f t="shared" si="4"/>
        <v>2.106081587517219</v>
      </c>
      <c r="G8" s="5">
        <f t="shared" si="5"/>
        <v>0.43878390388266086</v>
      </c>
      <c r="H8" s="5">
        <f t="shared" si="1"/>
        <v>0.48869682715566021</v>
      </c>
      <c r="I8" s="32">
        <f t="shared" si="2"/>
        <v>0.48744900407383529</v>
      </c>
      <c r="J8" s="30">
        <f t="shared" si="3"/>
        <v>0.53866115823059224</v>
      </c>
    </row>
    <row r="9" spans="5:16" x14ac:dyDescent="0.25">
      <c r="E9" s="4">
        <v>0.6</v>
      </c>
      <c r="F9" s="5">
        <f t="shared" si="4"/>
        <v>2.1549105329267562</v>
      </c>
      <c r="G9" s="5">
        <f t="shared" si="5"/>
        <v>0.53861913572951536</v>
      </c>
      <c r="H9" s="5">
        <f t="shared" si="1"/>
        <v>0.59110690484227035</v>
      </c>
      <c r="I9" s="32">
        <f t="shared" si="2"/>
        <v>0.58979471061445166</v>
      </c>
      <c r="J9" s="30">
        <f t="shared" si="3"/>
        <v>0.64372749830200027</v>
      </c>
    </row>
    <row r="10" spans="5:16" x14ac:dyDescent="0.25">
      <c r="E10" s="4">
        <v>0.7</v>
      </c>
      <c r="F10" s="5">
        <f t="shared" si="4"/>
        <v>2.2139796973425057</v>
      </c>
      <c r="G10" s="5">
        <f t="shared" si="5"/>
        <v>0.64368265162484817</v>
      </c>
      <c r="H10" s="5">
        <f t="shared" si="1"/>
        <v>0.69903688542863507</v>
      </c>
      <c r="I10" s="32">
        <f t="shared" si="2"/>
        <v>0.69765302958354036</v>
      </c>
      <c r="J10" s="30">
        <f t="shared" si="3"/>
        <v>0.75460837915452172</v>
      </c>
    </row>
    <row r="11" spans="5:16" x14ac:dyDescent="0.25">
      <c r="E11" s="4">
        <v>0.8</v>
      </c>
      <c r="F11" s="5">
        <f t="shared" si="4"/>
        <v>2.283840878355901</v>
      </c>
      <c r="G11" s="5">
        <f t="shared" si="5"/>
        <v>0.75456044012700119</v>
      </c>
      <c r="H11" s="5">
        <f t="shared" si="1"/>
        <v>0.81309328204932241</v>
      </c>
      <c r="I11" s="32">
        <f t="shared" si="2"/>
        <v>0.81162996100126428</v>
      </c>
      <c r="J11" s="30">
        <f t="shared" si="3"/>
        <v>0.8719312734158744</v>
      </c>
    </row>
    <row r="12" spans="5:16" x14ac:dyDescent="0.25">
      <c r="E12" s="4">
        <v>0.9</v>
      </c>
      <c r="F12" s="5">
        <f t="shared" si="4"/>
        <v>2.365106515016635</v>
      </c>
      <c r="G12" s="5">
        <f t="shared" si="5"/>
        <v>0.87187995313557054</v>
      </c>
      <c r="H12" s="5">
        <f t="shared" si="1"/>
        <v>0.93392596416011209</v>
      </c>
      <c r="I12" s="32">
        <f t="shared" si="2"/>
        <v>0.9323748138844985</v>
      </c>
      <c r="J12" s="30">
        <f t="shared" si="3"/>
        <v>0.99636893028992546</v>
      </c>
    </row>
    <row r="13" spans="5:16" x14ac:dyDescent="0.25">
      <c r="E13" s="4">
        <v>1</v>
      </c>
      <c r="F13" s="5">
        <f t="shared" si="4"/>
        <v>2.4584540223418805</v>
      </c>
      <c r="G13" s="5">
        <f t="shared" si="5"/>
        <v>0.99631391732152763</v>
      </c>
      <c r="H13" s="5">
        <f t="shared" si="1"/>
        <v>1.0622321176771135</v>
      </c>
      <c r="I13" s="32">
        <f t="shared" si="2"/>
        <v>1.0605841626682238</v>
      </c>
      <c r="J13" s="30">
        <f t="shared" si="3"/>
        <v>1.1286434871128588</v>
      </c>
    </row>
    <row r="14" spans="5:16" x14ac:dyDescent="0.25">
      <c r="E14" s="4">
        <v>1.1000000000000001</v>
      </c>
      <c r="F14" s="5">
        <f t="shared" si="4"/>
        <v>2.5646305217606313</v>
      </c>
      <c r="G14" s="5">
        <f t="shared" si="5"/>
        <v>1.1285844455368945</v>
      </c>
      <c r="H14" s="5">
        <f t="shared" si="1"/>
        <v>1.19876051791756</v>
      </c>
      <c r="I14" s="32">
        <f t="shared" si="2"/>
        <v>1.1970061161080432</v>
      </c>
      <c r="J14" s="30">
        <f t="shared" si="3"/>
        <v>1.2695309067374005</v>
      </c>
    </row>
    <row r="15" spans="5:16" x14ac:dyDescent="0.25">
      <c r="E15" s="4">
        <v>1.2</v>
      </c>
      <c r="F15" s="5">
        <f t="shared" si="4"/>
        <v>2.6844579987660562</v>
      </c>
      <c r="G15" s="5">
        <f t="shared" si="5"/>
        <v>1.2694674740400897</v>
      </c>
      <c r="H15" s="5">
        <f t="shared" si="1"/>
        <v>1.3443161422250147</v>
      </c>
      <c r="I15" s="32">
        <f t="shared" si="2"/>
        <v>1.3424449255203916</v>
      </c>
      <c r="J15" s="30">
        <f t="shared" si="3"/>
        <v>1.4198657686925122</v>
      </c>
    </row>
    <row r="16" spans="5:16" x14ac:dyDescent="0.25">
      <c r="E16" s="4">
        <v>1.3</v>
      </c>
      <c r="F16" s="5">
        <f t="shared" si="4"/>
        <v>2.8188389217364462</v>
      </c>
      <c r="G16" s="5">
        <f t="shared" si="5"/>
        <v>1.4197975534833367</v>
      </c>
      <c r="H16" s="5">
        <f t="shared" si="1"/>
        <v>1.4997651513602177</v>
      </c>
      <c r="I16" s="32">
        <f t="shared" si="2"/>
        <v>1.4977659614132957</v>
      </c>
      <c r="J16" s="30">
        <f t="shared" si="3"/>
        <v>1.5805464443541144</v>
      </c>
    </row>
    <row r="17" spans="5:10" x14ac:dyDescent="0.25">
      <c r="E17" s="4">
        <v>1.4</v>
      </c>
      <c r="F17" s="5">
        <f t="shared" si="4"/>
        <v>2.968762358792854</v>
      </c>
      <c r="G17" s="5">
        <f t="shared" si="5"/>
        <v>1.5804730238965745</v>
      </c>
      <c r="H17" s="5">
        <f t="shared" si="1"/>
        <v>1.6660402711223432</v>
      </c>
      <c r="I17" s="32">
        <f t="shared" si="2"/>
        <v>1.6639010899416988</v>
      </c>
      <c r="J17" s="30">
        <f t="shared" si="3"/>
        <v>1.7525406888430362</v>
      </c>
    </row>
    <row r="18" spans="5:10" x14ac:dyDescent="0.25">
      <c r="E18" s="4">
        <v>1.5</v>
      </c>
      <c r="F18" s="5">
        <f t="shared" si="4"/>
        <v>3.1353106327073155</v>
      </c>
      <c r="G18" s="5">
        <f t="shared" si="5"/>
        <v>1.7524616063828904</v>
      </c>
      <c r="H18" s="5">
        <f t="shared" si="1"/>
        <v>1.8441466082494464</v>
      </c>
      <c r="I18" s="32">
        <f t="shared" si="2"/>
        <v>1.8418544832027826</v>
      </c>
      <c r="J18" s="30">
        <f t="shared" si="3"/>
        <v>1.9368916850554858</v>
      </c>
    </row>
    <row r="19" spans="5:10" x14ac:dyDescent="0.25">
      <c r="E19" s="4">
        <v>1.6</v>
      </c>
      <c r="F19" s="5">
        <f t="shared" si="4"/>
        <v>3.319666557279696</v>
      </c>
      <c r="G19" s="5">
        <f t="shared" si="5"/>
        <v>1.9368064469294346</v>
      </c>
      <c r="H19" s="5">
        <f t="shared" si="1"/>
        <v>2.0351679374477798</v>
      </c>
      <c r="I19" s="32">
        <f t="shared" si="2"/>
        <v>2.0327089001848213</v>
      </c>
      <c r="J19" s="30">
        <f t="shared" si="3"/>
        <v>2.1347245781461268</v>
      </c>
    </row>
    <row r="20" spans="5:10" x14ac:dyDescent="0.25">
      <c r="E20" s="4">
        <v>1.7</v>
      </c>
      <c r="F20" s="5">
        <f t="shared" si="4"/>
        <v>3.5231213022853751</v>
      </c>
      <c r="G20" s="5">
        <f t="shared" si="5"/>
        <v>2.1346326506525273</v>
      </c>
      <c r="H20" s="5">
        <f t="shared" si="1"/>
        <v>2.2402734994356748</v>
      </c>
      <c r="I20" s="32">
        <f t="shared" si="2"/>
        <v>2.2376324782160957</v>
      </c>
      <c r="J20" s="30">
        <f t="shared" si="3"/>
        <v>2.3472535419430609</v>
      </c>
    </row>
    <row r="21" spans="5:10" x14ac:dyDescent="0.25">
      <c r="E21" s="4">
        <v>1.8</v>
      </c>
      <c r="F21" s="5">
        <f t="shared" si="4"/>
        <v>3.7470829380836941</v>
      </c>
      <c r="G21" s="5">
        <f t="shared" si="5"/>
        <v>2.3471543479547061</v>
      </c>
      <c r="H21" s="5">
        <f t="shared" si="1"/>
        <v>2.4607253531780433</v>
      </c>
      <c r="I21" s="32">
        <f t="shared" si="2"/>
        <v>2.4578860780474598</v>
      </c>
      <c r="J21" s="30">
        <f t="shared" si="3"/>
        <v>2.5757894221979405</v>
      </c>
    </row>
    <row r="22" spans="5:10" x14ac:dyDescent="0.25">
      <c r="E22" s="4">
        <v>1.9</v>
      </c>
      <c r="F22" s="5">
        <f t="shared" si="4"/>
        <v>3.9930857152937551</v>
      </c>
      <c r="G22" s="5">
        <f t="shared" si="5"/>
        <v>2.5756823374952811</v>
      </c>
      <c r="H22" s="5">
        <f t="shared" si="1"/>
        <v>2.6978863290535946</v>
      </c>
      <c r="I22" s="32">
        <f t="shared" si="2"/>
        <v>2.6948312292646368</v>
      </c>
      <c r="J22" s="30">
        <f t="shared" si="3"/>
        <v>2.8217480052850057</v>
      </c>
    </row>
    <row r="23" spans="5:10" x14ac:dyDescent="0.25">
      <c r="E23" s="4">
        <v>2</v>
      </c>
      <c r="F23" s="5">
        <f t="shared" si="4"/>
        <v>4.2628001396173678</v>
      </c>
      <c r="G23" s="5">
        <f t="shared" si="5"/>
        <v>2.821632354586431</v>
      </c>
      <c r="H23" s="5">
        <f t="shared" si="1"/>
        <v>2.9532286335613356</v>
      </c>
      <c r="I23" s="32">
        <f t="shared" si="2"/>
        <v>2.949938726586963</v>
      </c>
      <c r="J23" s="30">
        <f t="shared" si="3"/>
        <v>3.0866589649839433</v>
      </c>
    </row>
    <row r="24" spans="5:10" x14ac:dyDescent="0.25">
      <c r="E24" s="4">
        <v>2.1</v>
      </c>
      <c r="F24" s="5">
        <f t="shared" si="4"/>
        <v>4.5580439069484839</v>
      </c>
      <c r="G24" s="5">
        <f t="shared" si="5"/>
        <v>3.0865340176477334</v>
      </c>
      <c r="H24" s="5">
        <f t="shared" si="1"/>
        <v>3.2283431603606183</v>
      </c>
      <c r="I24" s="32">
        <f t="shared" si="2"/>
        <v>3.2247979317927964</v>
      </c>
      <c r="J24" s="30">
        <f t="shared" si="3"/>
        <v>3.3721755443387078</v>
      </c>
    </row>
    <row r="25" spans="5:10" x14ac:dyDescent="0.25">
      <c r="E25" s="4">
        <v>2.2000000000000002</v>
      </c>
      <c r="F25" s="5">
        <f t="shared" si="4"/>
        <v>4.8807937693867052</v>
      </c>
      <c r="G25" s="5">
        <f t="shared" si="5"/>
        <v>3.3720405097092372</v>
      </c>
      <c r="H25" s="5">
        <f t="shared" si="1"/>
        <v>3.5249495669768631</v>
      </c>
      <c r="I25" s="32">
        <f t="shared" si="2"/>
        <v>3.5211268405451723</v>
      </c>
      <c r="J25" s="30">
        <f t="shared" si="3"/>
        <v>3.6800850343060478</v>
      </c>
    </row>
    <row r="26" spans="5:10" x14ac:dyDescent="0.25">
      <c r="E26" s="4">
        <v>2.2999999999999998</v>
      </c>
      <c r="F26" s="5">
        <f t="shared" si="4"/>
        <v>5.2331984087043608</v>
      </c>
      <c r="G26" s="5">
        <f t="shared" si="5"/>
        <v>3.6799390566744759</v>
      </c>
      <c r="H26" s="5">
        <f t="shared" si="1"/>
        <v>3.8449071814221059</v>
      </c>
      <c r="I26" s="32">
        <f t="shared" si="2"/>
        <v>3.8407829783034151</v>
      </c>
      <c r="J26" s="30">
        <f t="shared" si="3"/>
        <v>4.0123201160233979</v>
      </c>
    </row>
    <row r="27" spans="5:10" x14ac:dyDescent="0.25">
      <c r="E27" s="4">
        <v>2.4</v>
      </c>
      <c r="F27" s="5">
        <f t="shared" si="4"/>
        <v>5.6175924002401763</v>
      </c>
      <c r="G27" s="5">
        <f t="shared" si="5"/>
        <v>4.0121622691706609</v>
      </c>
      <c r="H27" s="5">
        <f t="shared" si="1"/>
        <v>4.190226808307278</v>
      </c>
      <c r="I27" s="32">
        <f t="shared" si="2"/>
        <v>4.1857751948288628</v>
      </c>
      <c r="J27" s="30">
        <f t="shared" si="3"/>
        <v>4.3709711390691197</v>
      </c>
    </row>
    <row r="28" spans="5:10" x14ac:dyDescent="0.25">
      <c r="E28" s="4">
        <v>2.5</v>
      </c>
      <c r="F28" s="5">
        <f t="shared" si="4"/>
        <v>6.0365113571487106</v>
      </c>
      <c r="G28" s="5">
        <f t="shared" si="5"/>
        <v>4.3708004203562947</v>
      </c>
      <c r="H28" s="5">
        <f t="shared" si="1"/>
        <v>4.5630835097957352</v>
      </c>
      <c r="I28" s="32">
        <f t="shared" si="2"/>
        <v>4.5582764325597491</v>
      </c>
      <c r="J28" s="30">
        <f t="shared" si="3"/>
        <v>4.7582994140940107</v>
      </c>
    </row>
    <row r="29" spans="5:10" x14ac:dyDescent="0.25">
      <c r="E29" s="4">
        <v>2.6</v>
      </c>
      <c r="F29" s="5">
        <f t="shared" si="4"/>
        <v>6.4927083524680649</v>
      </c>
      <c r="G29" s="5">
        <f t="shared" si="5"/>
        <v>4.7581147380623214</v>
      </c>
      <c r="H29" s="5">
        <f t="shared" si="1"/>
        <v>4.965830443002103</v>
      </c>
      <c r="I29" s="32">
        <f t="shared" si="2"/>
        <v>4.9606375503786078</v>
      </c>
      <c r="J29" s="30">
        <f t="shared" si="3"/>
        <v>5.1767516047104927</v>
      </c>
    </row>
    <row r="30" spans="5:10" x14ac:dyDescent="0.25">
      <c r="E30" s="4">
        <v>2.7</v>
      </c>
      <c r="F30" s="5">
        <f t="shared" si="4"/>
        <v>6.9891717246269689</v>
      </c>
      <c r="G30" s="5">
        <f t="shared" si="5"/>
        <v>5.1765517961499716</v>
      </c>
      <c r="H30" s="5">
        <f t="shared" si="1"/>
        <v>5.4010138422168881</v>
      </c>
      <c r="I30" s="32">
        <f t="shared" si="2"/>
        <v>5.3954022910652153</v>
      </c>
      <c r="J30" s="30">
        <f t="shared" si="3"/>
        <v>5.6289753105760383</v>
      </c>
    </row>
    <row r="31" spans="5:10" x14ac:dyDescent="0.25">
      <c r="E31" s="4">
        <v>2.8</v>
      </c>
      <c r="F31" s="5">
        <f t="shared" si="4"/>
        <v>7.5291443808484724</v>
      </c>
      <c r="G31" s="5">
        <f t="shared" si="5"/>
        <v>5.6287590970185448</v>
      </c>
      <c r="H31" s="5">
        <f t="shared" si="1"/>
        <v>5.8713892416792035</v>
      </c>
      <c r="I31" s="32">
        <f t="shared" si="2"/>
        <v>5.8653234880626872</v>
      </c>
      <c r="J31" s="30">
        <f t="shared" si="3"/>
        <v>6.1178359412459624</v>
      </c>
    </row>
    <row r="32" spans="5:10" x14ac:dyDescent="0.25">
      <c r="E32" s="4">
        <v>2.9</v>
      </c>
      <c r="F32" s="5">
        <f t="shared" si="4"/>
        <v>8.1161447224776104</v>
      </c>
      <c r="G32" s="5">
        <f t="shared" si="5"/>
        <v>6.1176019448345276</v>
      </c>
      <c r="H32" s="5">
        <f t="shared" si="1"/>
        <v>6.3799390425741116</v>
      </c>
      <c r="I32" s="32">
        <f t="shared" si="2"/>
        <v>6.373380615130622</v>
      </c>
      <c r="J32" s="30">
        <f t="shared" si="3"/>
        <v>6.6464349886462681</v>
      </c>
    </row>
    <row r="33" spans="5:10" x14ac:dyDescent="0.25">
      <c r="E33" s="4">
        <v>3</v>
      </c>
      <c r="F33" s="5">
        <f t="shared" si="4"/>
        <v>8.7539893266257813</v>
      </c>
      <c r="G33" s="5">
        <f t="shared" si="5"/>
        <v>6.6461817173287141</v>
      </c>
      <c r="H33" s="5">
        <f t="shared" si="1"/>
        <v>6.9298915365487241</v>
      </c>
      <c r="I33" s="32">
        <f t="shared" si="2"/>
        <v>6.9227987910682245</v>
      </c>
      <c r="J33" s="30">
        <f t="shared" si="3"/>
        <v>7.2181298149828068</v>
      </c>
    </row>
    <row r="34" spans="5:10" x14ac:dyDescent="0.25">
      <c r="E34" s="4">
        <v>3.1</v>
      </c>
      <c r="F34" s="5">
        <f t="shared" si="4"/>
        <v>9.446817529751538</v>
      </c>
      <c r="G34" s="5">
        <f t="shared" si="5"/>
        <v>7.2178556529733395</v>
      </c>
      <c r="H34" s="5">
        <f t="shared" si="1"/>
        <v>7.5247415073774411</v>
      </c>
      <c r="I34" s="32">
        <f t="shared" si="2"/>
        <v>7.5170693610173389</v>
      </c>
      <c r="J34" s="30">
        <f t="shared" si="3"/>
        <v>7.8365550826164476</v>
      </c>
    </row>
    <row r="35" spans="5:10" x14ac:dyDescent="0.25">
      <c r="E35" s="4">
        <v>3.2</v>
      </c>
      <c r="F35" s="5">
        <f t="shared" si="4"/>
        <v>10.19911807095786</v>
      </c>
      <c r="G35" s="5">
        <f t="shared" si="5"/>
        <v>7.8362582800641531</v>
      </c>
      <c r="H35" s="5">
        <f t="shared" si="1"/>
        <v>8.1682725425211586</v>
      </c>
      <c r="I35" s="32">
        <f t="shared" si="2"/>
        <v>8.1599721859597327</v>
      </c>
      <c r="J35" s="30">
        <f t="shared" si="3"/>
        <v>8.5056459629567041</v>
      </c>
    </row>
    <row r="36" spans="5:10" x14ac:dyDescent="0.25">
      <c r="E36" s="4">
        <v>3.3</v>
      </c>
      <c r="F36" s="5">
        <f t="shared" si="4"/>
        <v>11.015757965957571</v>
      </c>
      <c r="G36" s="5">
        <f t="shared" si="5"/>
        <v>8.5053246247548309</v>
      </c>
      <c r="H36" s="5">
        <f t="shared" si="1"/>
        <v>8.8645811972831297</v>
      </c>
      <c r="I36" s="32">
        <f t="shared" si="2"/>
        <v>8.8555997829699216</v>
      </c>
      <c r="J36" s="30">
        <f t="shared" si="3"/>
        <v>9.2296632728266168</v>
      </c>
    </row>
    <row r="37" spans="5:10" x14ac:dyDescent="0.25">
      <c r="E37" s="4">
        <v>3.4</v>
      </c>
      <c r="F37" s="5">
        <f t="shared" si="4"/>
        <v>11.902013796925697</v>
      </c>
      <c r="G37" s="5">
        <f t="shared" si="5"/>
        <v>9.2293153464910507</v>
      </c>
      <c r="H37" s="5">
        <f t="shared" si="1"/>
        <v>9.6181031661352705</v>
      </c>
      <c r="I37" s="32">
        <f t="shared" si="2"/>
        <v>9.6083834706441635</v>
      </c>
      <c r="J37" s="30">
        <f t="shared" si="3"/>
        <v>10.013220699101998</v>
      </c>
    </row>
    <row r="38" spans="5:10" x14ac:dyDescent="0.25">
      <c r="E38" s="4">
        <v>3.5</v>
      </c>
      <c r="F38" s="5">
        <f t="shared" si="4"/>
        <v>12.863605618911562</v>
      </c>
      <c r="G38" s="5">
        <f t="shared" si="5"/>
        <v>10.012843961641273</v>
      </c>
      <c r="H38" s="5">
        <f t="shared" si="1"/>
        <v>10.433641628649063</v>
      </c>
      <c r="I38" s="32">
        <f t="shared" si="2"/>
        <v>10.423121686973868</v>
      </c>
      <c r="J38" s="30">
        <f t="shared" si="3"/>
        <v>10.86131428580773</v>
      </c>
    </row>
    <row r="39" spans="5:10" x14ac:dyDescent="0.25">
      <c r="E39" s="4">
        <v>3.6</v>
      </c>
      <c r="F39" s="5">
        <f t="shared" si="4"/>
        <v>13.906733700223143</v>
      </c>
      <c r="G39" s="5">
        <f t="shared" si="5"/>
        <v>10.860906329500633</v>
      </c>
      <c r="H39" s="5">
        <f t="shared" si="1"/>
        <v>11.316397951397782</v>
      </c>
      <c r="I39" s="32">
        <f t="shared" si="2"/>
        <v>11.305010660850353</v>
      </c>
      <c r="J39" s="30">
        <f t="shared" si="3"/>
        <v>11.77935437234868</v>
      </c>
    </row>
    <row r="40" spans="5:10" x14ac:dyDescent="0.25">
      <c r="E40" s="4">
        <v>3.7</v>
      </c>
      <c r="F40" s="5">
        <f t="shared" si="4"/>
        <v>15.038118332328903</v>
      </c>
      <c r="G40" s="5">
        <f t="shared" si="5"/>
        <v>11.778912589338317</v>
      </c>
      <c r="H40" s="5">
        <f t="shared" si="1"/>
        <v>12.272004942289758</v>
      </c>
      <c r="I40" s="32">
        <f t="shared" si="2"/>
        <v>12.259677633465973</v>
      </c>
      <c r="J40" s="30">
        <f t="shared" si="3"/>
        <v>12.773200187255014</v>
      </c>
    </row>
    <row r="41" spans="5:10" x14ac:dyDescent="0.25">
      <c r="E41" s="4">
        <v>3.8</v>
      </c>
      <c r="F41" s="5">
        <f t="shared" si="4"/>
        <v>16.265042964463984</v>
      </c>
      <c r="G41" s="5">
        <f t="shared" si="5"/>
        <v>12.772721752860766</v>
      </c>
      <c r="H41" s="5">
        <f t="shared" si="1"/>
        <v>13.306562870143569</v>
      </c>
      <c r="I41" s="32">
        <f t="shared" si="2"/>
        <v>13.2932168422115</v>
      </c>
      <c r="J41" s="30">
        <f t="shared" si="3"/>
        <v>13.849197318832831</v>
      </c>
    </row>
    <row r="42" spans="5:10" x14ac:dyDescent="0.25">
      <c r="E42" s="4">
        <v>3.9</v>
      </c>
      <c r="F42" s="5">
        <f t="shared" si="4"/>
        <v>17.595400939404044</v>
      </c>
      <c r="G42" s="5">
        <f t="shared" si="5"/>
        <v>13.848679173473375</v>
      </c>
      <c r="H42" s="5">
        <f t="shared" si="1"/>
        <v>14.42667848002927</v>
      </c>
      <c r="I42" s="32">
        <f t="shared" si="2"/>
        <v>14.412228497365373</v>
      </c>
      <c r="J42" s="30">
        <f t="shared" si="3"/>
        <v>15.014218302539062</v>
      </c>
    </row>
    <row r="43" spans="5:10" ht="15.75" thickBot="1" x14ac:dyDescent="0.3">
      <c r="E43" s="7">
        <v>4</v>
      </c>
      <c r="F43" s="8">
        <f t="shared" si="4"/>
        <v>19.037746129917405</v>
      </c>
      <c r="G43" s="8">
        <f t="shared" si="5"/>
        <v>15.01365713215065</v>
      </c>
      <c r="H43" s="8">
        <f t="shared" si="1"/>
        <v>15.639507254089059</v>
      </c>
      <c r="I43" s="33">
        <f t="shared" si="2"/>
        <v>15.623861001040598</v>
      </c>
      <c r="J43" s="31">
        <f t="shared" si="3"/>
        <v>16.275706584863222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05454-2945-4042-9D01-28470E5E4353}">
  <dimension ref="F4"/>
  <sheetViews>
    <sheetView tabSelected="1" workbookViewId="0">
      <selection activeCell="F5" sqref="F5"/>
    </sheetView>
  </sheetViews>
  <sheetFormatPr baseColWidth="10" defaultRowHeight="15" x14ac:dyDescent="0.25"/>
  <sheetData>
    <row r="4" spans="6:6" x14ac:dyDescent="0.25">
      <c r="F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Metodo de Euler</vt:lpstr>
      <vt:lpstr>Metodo de Heun</vt:lpstr>
      <vt:lpstr>Metodo de Runge-Kuta Orden 2</vt:lpstr>
      <vt:lpstr>Metodo de Runge-Kuta Orden 3</vt:lpstr>
      <vt:lpstr>Metodo RUnge-Kuta Orden 4</vt:lpstr>
      <vt:lpstr>Metodos Predictores-Correctores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2015-06-05T18:17:20Z</dcterms:created>
  <dcterms:modified xsi:type="dcterms:W3CDTF">2024-10-24T21:07:17Z</dcterms:modified>
</cp:coreProperties>
</file>