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con-fs\Home3\zctpep9\GitHub\Covariatesets\Coding\"/>
    </mc:Choice>
  </mc:AlternateContent>
  <bookViews>
    <workbookView xWindow="0" yWindow="0" windowWidth="25200" windowHeight="11985" activeTab="2"/>
  </bookViews>
  <sheets>
    <sheet name="Experiment 1" sheetId="1" r:id="rId1"/>
    <sheet name="Experiment 2" sheetId="2" r:id="rId2"/>
    <sheet name="Experiment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C21" i="3" s="1"/>
  <c r="B20" i="3"/>
  <c r="C20" i="3" s="1"/>
  <c r="B19" i="3"/>
  <c r="C19" i="3" s="1"/>
  <c r="B18" i="3"/>
  <c r="C18" i="3" s="1"/>
  <c r="B17" i="3"/>
  <c r="B15" i="3"/>
  <c r="B14" i="3"/>
  <c r="C14" i="3" s="1"/>
  <c r="B13" i="3"/>
  <c r="C13" i="3" s="1"/>
  <c r="B12" i="3"/>
  <c r="C12" i="3" s="1"/>
  <c r="C29" i="3" s="1"/>
  <c r="B11" i="3"/>
  <c r="C15" i="3" s="1"/>
  <c r="B21" i="2"/>
  <c r="C21" i="2" s="1"/>
  <c r="B20" i="2"/>
  <c r="C20" i="2" s="1"/>
  <c r="B19" i="2"/>
  <c r="C19" i="2" s="1"/>
  <c r="B18" i="2"/>
  <c r="C18" i="2" s="1"/>
  <c r="B17" i="2"/>
  <c r="B15" i="2"/>
  <c r="C15" i="2" s="1"/>
  <c r="B14" i="2"/>
  <c r="C14" i="2" s="1"/>
  <c r="B13" i="2"/>
  <c r="C13" i="2" s="1"/>
  <c r="C24" i="2" s="1"/>
  <c r="C12" i="2"/>
  <c r="B12" i="2"/>
  <c r="B11" i="2"/>
  <c r="C18" i="1"/>
  <c r="B17" i="1"/>
  <c r="C20" i="1"/>
  <c r="B21" i="1"/>
  <c r="C21" i="1" s="1"/>
  <c r="B20" i="1"/>
  <c r="B19" i="1"/>
  <c r="C19" i="1" s="1"/>
  <c r="B18" i="1"/>
  <c r="B11" i="1"/>
  <c r="C13" i="1" s="1"/>
  <c r="B15" i="1"/>
  <c r="C15" i="1" s="1"/>
  <c r="B14" i="1"/>
  <c r="B13" i="1"/>
  <c r="B12" i="1"/>
  <c r="C12" i="1" s="1"/>
  <c r="C24" i="3" l="1"/>
  <c r="C28" i="3"/>
  <c r="B28" i="3"/>
  <c r="B24" i="3"/>
  <c r="C25" i="3"/>
  <c r="B25" i="3"/>
  <c r="B29" i="3"/>
  <c r="C28" i="2"/>
  <c r="B28" i="2"/>
  <c r="B24" i="2"/>
  <c r="C25" i="2"/>
  <c r="B29" i="2"/>
  <c r="B25" i="2"/>
  <c r="C29" i="2"/>
  <c r="C29" i="1"/>
  <c r="B29" i="1"/>
  <c r="C25" i="1"/>
  <c r="B25" i="1"/>
  <c r="C14" i="1"/>
  <c r="B28" i="1" l="1"/>
  <c r="C28" i="1"/>
  <c r="B24" i="1"/>
  <c r="C24" i="1"/>
</calcChain>
</file>

<file path=xl/sharedStrings.xml><?xml version="1.0" encoding="utf-8"?>
<sst xmlns="http://schemas.openxmlformats.org/spreadsheetml/2006/main" count="102" uniqueCount="21">
  <si>
    <t>Y</t>
  </si>
  <si>
    <t>D</t>
  </si>
  <si>
    <t>Z</t>
  </si>
  <si>
    <t>freq</t>
  </si>
  <si>
    <t>f(0,0)</t>
  </si>
  <si>
    <t>Z=0</t>
  </si>
  <si>
    <t>f(0,1)</t>
  </si>
  <si>
    <t>f(1,1)</t>
  </si>
  <si>
    <t>f(1,0)</t>
  </si>
  <si>
    <t>Z=1</t>
  </si>
  <si>
    <t>ATE(neg)</t>
  </si>
  <si>
    <t>LB</t>
  </si>
  <si>
    <t>UB</t>
  </si>
  <si>
    <t>1-Q(0)</t>
  </si>
  <si>
    <t>1-Q(1)</t>
  </si>
  <si>
    <t>ATE(pos)</t>
  </si>
  <si>
    <t>Confidence</t>
  </si>
  <si>
    <t>workedm</t>
  </si>
  <si>
    <t>morekids</t>
  </si>
  <si>
    <t>boys2</t>
  </si>
  <si>
    <t>girls2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</si>
</sst>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16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F24" sqref="F24:G25"/>
    </sheetView>
  </sheetViews>
  <sheetFormatPr defaultRowHeight="15" x14ac:dyDescent="0.25"/>
  <cols>
    <col min="2" max="2" width="8.5703125" bestFit="1" customWidth="1"/>
    <col min="3" max="3" width="9.5703125" bestFit="1" customWidth="1"/>
  </cols>
  <sheetData>
    <row r="1" spans="1:14" x14ac:dyDescent="0.25">
      <c r="A1" s="1"/>
      <c r="B1" t="s">
        <v>0</v>
      </c>
      <c r="C1" t="s">
        <v>1</v>
      </c>
      <c r="D1" t="s">
        <v>2</v>
      </c>
      <c r="E1" t="s">
        <v>3</v>
      </c>
    </row>
    <row r="2" spans="1:14" x14ac:dyDescent="0.25">
      <c r="A2" s="1">
        <v>1</v>
      </c>
      <c r="B2">
        <v>0</v>
      </c>
      <c r="C2">
        <v>0</v>
      </c>
      <c r="D2">
        <v>0</v>
      </c>
      <c r="E2">
        <v>35186</v>
      </c>
    </row>
    <row r="3" spans="1:14" x14ac:dyDescent="0.25">
      <c r="A3" s="1">
        <v>2</v>
      </c>
      <c r="B3">
        <v>0</v>
      </c>
      <c r="C3">
        <v>0</v>
      </c>
      <c r="D3">
        <v>1</v>
      </c>
      <c r="E3">
        <v>32318</v>
      </c>
    </row>
    <row r="4" spans="1:14" x14ac:dyDescent="0.25">
      <c r="A4" s="1">
        <v>3</v>
      </c>
      <c r="B4">
        <v>0</v>
      </c>
      <c r="C4">
        <v>1</v>
      </c>
      <c r="D4">
        <v>0</v>
      </c>
      <c r="E4">
        <v>23624</v>
      </c>
    </row>
    <row r="5" spans="1:14" x14ac:dyDescent="0.25">
      <c r="A5" s="1">
        <v>4</v>
      </c>
      <c r="B5">
        <v>0</v>
      </c>
      <c r="C5">
        <v>1</v>
      </c>
      <c r="D5">
        <v>1</v>
      </c>
      <c r="E5">
        <v>29013</v>
      </c>
    </row>
    <row r="6" spans="1:14" x14ac:dyDescent="0.25">
      <c r="A6" s="1">
        <v>5</v>
      </c>
      <c r="B6">
        <v>1</v>
      </c>
      <c r="C6">
        <v>0</v>
      </c>
      <c r="D6">
        <v>0</v>
      </c>
      <c r="E6">
        <v>47105</v>
      </c>
    </row>
    <row r="7" spans="1:14" x14ac:dyDescent="0.25">
      <c r="A7" s="1">
        <v>6</v>
      </c>
      <c r="B7">
        <v>1</v>
      </c>
      <c r="C7">
        <v>0</v>
      </c>
      <c r="D7">
        <v>1</v>
      </c>
      <c r="E7">
        <v>43133</v>
      </c>
    </row>
    <row r="8" spans="1:14" x14ac:dyDescent="0.25">
      <c r="A8" s="1">
        <v>7</v>
      </c>
      <c r="B8">
        <v>1</v>
      </c>
      <c r="C8">
        <v>1</v>
      </c>
      <c r="D8">
        <v>0</v>
      </c>
      <c r="E8">
        <v>19994</v>
      </c>
    </row>
    <row r="9" spans="1:14" x14ac:dyDescent="0.25">
      <c r="A9" s="1">
        <v>8</v>
      </c>
      <c r="B9">
        <v>1</v>
      </c>
      <c r="C9">
        <v>1</v>
      </c>
      <c r="D9">
        <v>1</v>
      </c>
      <c r="E9">
        <v>24281</v>
      </c>
    </row>
    <row r="11" spans="1:14" x14ac:dyDescent="0.25">
      <c r="A11" t="s">
        <v>5</v>
      </c>
      <c r="B11">
        <f>SUM(E2,E4,E6,E8)</f>
        <v>125909</v>
      </c>
      <c r="N11" s="2"/>
    </row>
    <row r="12" spans="1:14" x14ac:dyDescent="0.25">
      <c r="A12" t="s">
        <v>4</v>
      </c>
      <c r="B12" s="8">
        <f>E2</f>
        <v>35186</v>
      </c>
      <c r="C12" s="7">
        <f>B12/$B$11</f>
        <v>0.27945579744100896</v>
      </c>
      <c r="N12" s="3"/>
    </row>
    <row r="13" spans="1:14" x14ac:dyDescent="0.25">
      <c r="A13" t="s">
        <v>6</v>
      </c>
      <c r="B13" s="8">
        <f>E4</f>
        <v>23624</v>
      </c>
      <c r="C13" s="7">
        <f t="shared" ref="C13:C15" si="0">B13/$B$11</f>
        <v>0.18762757229427601</v>
      </c>
      <c r="N13" s="2"/>
    </row>
    <row r="14" spans="1:14" x14ac:dyDescent="0.25">
      <c r="A14" t="s">
        <v>8</v>
      </c>
      <c r="B14" s="8">
        <f>E6</f>
        <v>47105</v>
      </c>
      <c r="C14" s="7">
        <f t="shared" si="0"/>
        <v>0.37411940369632035</v>
      </c>
      <c r="N14" s="3"/>
    </row>
    <row r="15" spans="1:14" x14ac:dyDescent="0.25">
      <c r="A15" t="s">
        <v>7</v>
      </c>
      <c r="B15" s="8">
        <f>E8</f>
        <v>19994</v>
      </c>
      <c r="C15" s="7">
        <f t="shared" si="0"/>
        <v>0.15879722656839462</v>
      </c>
      <c r="N15" s="2"/>
    </row>
    <row r="16" spans="1:14" x14ac:dyDescent="0.25">
      <c r="B16" s="8"/>
      <c r="C16" s="7"/>
      <c r="M16" s="6"/>
      <c r="N16" s="3"/>
    </row>
    <row r="17" spans="1:14" x14ac:dyDescent="0.25">
      <c r="A17" t="s">
        <v>9</v>
      </c>
      <c r="B17" s="8">
        <f>E3+E5+E7+E9</f>
        <v>128745</v>
      </c>
      <c r="C17" s="7"/>
      <c r="M17" s="1"/>
      <c r="N17" s="2"/>
    </row>
    <row r="18" spans="1:14" x14ac:dyDescent="0.25">
      <c r="A18" t="s">
        <v>4</v>
      </c>
      <c r="B18" s="8">
        <f>E3</f>
        <v>32318</v>
      </c>
      <c r="C18" s="7">
        <f>B18/$B$17</f>
        <v>0.25102334071226068</v>
      </c>
      <c r="M18" s="6"/>
      <c r="N18" s="3"/>
    </row>
    <row r="19" spans="1:14" x14ac:dyDescent="0.25">
      <c r="A19" t="s">
        <v>6</v>
      </c>
      <c r="B19" s="8">
        <f>E5</f>
        <v>29013</v>
      </c>
      <c r="C19" s="7">
        <f t="shared" ref="C19:C21" si="1">B19/$B$17</f>
        <v>0.22535244087149015</v>
      </c>
      <c r="M19" s="1"/>
      <c r="N19" s="2"/>
    </row>
    <row r="20" spans="1:14" x14ac:dyDescent="0.25">
      <c r="A20" t="s">
        <v>8</v>
      </c>
      <c r="B20" s="8">
        <f>E7</f>
        <v>43133</v>
      </c>
      <c r="C20" s="7">
        <f t="shared" si="1"/>
        <v>0.3350266029748728</v>
      </c>
      <c r="M20" s="6"/>
      <c r="N20" s="3"/>
    </row>
    <row r="21" spans="1:14" x14ac:dyDescent="0.25">
      <c r="A21" t="s">
        <v>7</v>
      </c>
      <c r="B21" s="8">
        <f>E9</f>
        <v>24281</v>
      </c>
      <c r="C21" s="7">
        <f t="shared" si="1"/>
        <v>0.18859761544137638</v>
      </c>
      <c r="M21" s="1"/>
      <c r="N21" s="2"/>
    </row>
    <row r="22" spans="1:14" x14ac:dyDescent="0.25">
      <c r="B22" s="7"/>
      <c r="C22" s="7"/>
      <c r="M22" s="6"/>
      <c r="N22" s="3"/>
    </row>
    <row r="23" spans="1:14" x14ac:dyDescent="0.25">
      <c r="A23" t="s">
        <v>10</v>
      </c>
      <c r="B23" s="7" t="s">
        <v>11</v>
      </c>
      <c r="C23" s="7" t="s">
        <v>12</v>
      </c>
      <c r="E23" t="s">
        <v>16</v>
      </c>
      <c r="F23" t="s">
        <v>11</v>
      </c>
      <c r="G23" t="s">
        <v>12</v>
      </c>
      <c r="M23" s="1"/>
      <c r="N23" s="2"/>
    </row>
    <row r="24" spans="1:14" x14ac:dyDescent="0.25">
      <c r="A24" t="s">
        <v>13</v>
      </c>
      <c r="B24" s="7">
        <f>MAX(C14+C15,C20+C21)</f>
        <v>0.53291663026471503</v>
      </c>
      <c r="C24" s="7">
        <f>MIN(C13+C14+C15,C19+C20+C21)</f>
        <v>0.72054420255899099</v>
      </c>
      <c r="E24" t="s">
        <v>13</v>
      </c>
      <c r="F24">
        <v>0.52976509999999999</v>
      </c>
      <c r="G24">
        <v>0.72298099999999998</v>
      </c>
      <c r="I24" s="7"/>
      <c r="J24" s="7"/>
      <c r="M24" s="6"/>
      <c r="N24" s="3"/>
    </row>
    <row r="25" spans="1:14" x14ac:dyDescent="0.25">
      <c r="A25" t="s">
        <v>14</v>
      </c>
      <c r="B25" s="7">
        <f>MAX(C15,C21)</f>
        <v>0.18859761544137638</v>
      </c>
      <c r="C25" s="7">
        <f>MIN(C15+C14,C21+C20)</f>
        <v>0.52362421841624918</v>
      </c>
      <c r="E25" t="s">
        <v>14</v>
      </c>
      <c r="F25">
        <v>0.1865272</v>
      </c>
      <c r="G25">
        <v>0.52674080000000001</v>
      </c>
      <c r="I25" s="7"/>
      <c r="J25" s="7"/>
      <c r="M25" s="1"/>
      <c r="N25" s="2"/>
    </row>
    <row r="26" spans="1:14" x14ac:dyDescent="0.25">
      <c r="B26" s="7"/>
      <c r="C26" s="7"/>
      <c r="I26" s="7"/>
      <c r="J26" s="7"/>
      <c r="M26" s="6"/>
      <c r="N26" s="3"/>
    </row>
    <row r="27" spans="1:14" x14ac:dyDescent="0.25">
      <c r="A27" t="s">
        <v>15</v>
      </c>
      <c r="B27" s="7" t="s">
        <v>11</v>
      </c>
      <c r="C27" s="7" t="s">
        <v>12</v>
      </c>
      <c r="E27" t="s">
        <v>16</v>
      </c>
      <c r="F27" t="s">
        <v>11</v>
      </c>
      <c r="G27" t="s">
        <v>12</v>
      </c>
      <c r="I27" s="7"/>
      <c r="J27" s="7"/>
      <c r="M27" s="1"/>
      <c r="N27" s="4"/>
    </row>
    <row r="28" spans="1:14" x14ac:dyDescent="0.25">
      <c r="A28" t="s">
        <v>13</v>
      </c>
      <c r="B28" s="7">
        <f>MAX(C14,C20)</f>
        <v>0.37411940369632035</v>
      </c>
      <c r="C28" s="7">
        <f>MIN(C14+C15,C20+C21)</f>
        <v>0.52362421841624918</v>
      </c>
      <c r="E28" t="s">
        <v>13</v>
      </c>
      <c r="F28">
        <v>0.37147950000000002</v>
      </c>
      <c r="G28">
        <v>0.52674080000000001</v>
      </c>
      <c r="I28" s="7"/>
      <c r="J28" s="7"/>
      <c r="M28" s="6"/>
      <c r="N28" s="5"/>
    </row>
    <row r="29" spans="1:14" x14ac:dyDescent="0.25">
      <c r="A29" t="s">
        <v>14</v>
      </c>
      <c r="B29" s="7">
        <f>MAX(C15+C14,C21+C20)</f>
        <v>0.53291663026471503</v>
      </c>
      <c r="C29" s="7">
        <f>MIN(C12+C14+C15,C18+C20+C21)</f>
        <v>0.7746475591285098</v>
      </c>
      <c r="E29" t="s">
        <v>14</v>
      </c>
      <c r="F29">
        <v>0.52976509999999999</v>
      </c>
      <c r="G29">
        <v>0.77685899999999997</v>
      </c>
      <c r="I29" s="7"/>
      <c r="J29" s="7"/>
      <c r="M29" s="1"/>
    </row>
    <row r="30" spans="1:14" x14ac:dyDescent="0.25">
      <c r="I30" s="7"/>
      <c r="J30" s="7"/>
      <c r="M30" s="6"/>
    </row>
    <row r="31" spans="1:14" x14ac:dyDescent="0.25">
      <c r="M3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A11" sqref="A11:G29"/>
    </sheetView>
  </sheetViews>
  <sheetFormatPr defaultRowHeight="15" x14ac:dyDescent="0.25"/>
  <sheetData>
    <row r="1" spans="1:11" x14ac:dyDescent="0.25">
      <c r="A1" s="1"/>
      <c r="B1" t="s">
        <v>17</v>
      </c>
      <c r="C1" t="s">
        <v>18</v>
      </c>
      <c r="D1" t="s">
        <v>19</v>
      </c>
      <c r="E1" t="s">
        <v>3</v>
      </c>
    </row>
    <row r="2" spans="1:11" x14ac:dyDescent="0.25">
      <c r="A2" s="1">
        <v>1</v>
      </c>
      <c r="B2">
        <v>0</v>
      </c>
      <c r="C2">
        <v>0</v>
      </c>
      <c r="D2">
        <v>0</v>
      </c>
      <c r="E2">
        <v>50216</v>
      </c>
    </row>
    <row r="3" spans="1:11" x14ac:dyDescent="0.25">
      <c r="A3" s="1">
        <v>2</v>
      </c>
      <c r="B3">
        <v>0</v>
      </c>
      <c r="C3">
        <v>0</v>
      </c>
      <c r="D3">
        <v>1</v>
      </c>
      <c r="E3">
        <v>17288</v>
      </c>
    </row>
    <row r="4" spans="1:11" x14ac:dyDescent="0.25">
      <c r="A4" s="1">
        <v>3</v>
      </c>
      <c r="B4">
        <v>0</v>
      </c>
      <c r="C4">
        <v>1</v>
      </c>
      <c r="D4">
        <v>0</v>
      </c>
      <c r="E4">
        <v>37583</v>
      </c>
    </row>
    <row r="5" spans="1:11" x14ac:dyDescent="0.25">
      <c r="A5" s="1">
        <v>4</v>
      </c>
      <c r="B5">
        <v>0</v>
      </c>
      <c r="C5">
        <v>1</v>
      </c>
      <c r="D5">
        <v>1</v>
      </c>
      <c r="E5">
        <v>15054</v>
      </c>
    </row>
    <row r="6" spans="1:11" x14ac:dyDescent="0.25">
      <c r="A6" s="1">
        <v>5</v>
      </c>
      <c r="B6">
        <v>1</v>
      </c>
      <c r="C6">
        <v>0</v>
      </c>
      <c r="D6">
        <v>0</v>
      </c>
      <c r="E6">
        <v>67132</v>
      </c>
    </row>
    <row r="7" spans="1:11" x14ac:dyDescent="0.25">
      <c r="A7" s="1">
        <v>6</v>
      </c>
      <c r="B7">
        <v>1</v>
      </c>
      <c r="C7">
        <v>0</v>
      </c>
      <c r="D7">
        <v>1</v>
      </c>
      <c r="E7">
        <v>23106</v>
      </c>
    </row>
    <row r="8" spans="1:11" x14ac:dyDescent="0.25">
      <c r="A8" s="1">
        <v>7</v>
      </c>
      <c r="B8">
        <v>1</v>
      </c>
      <c r="C8">
        <v>1</v>
      </c>
      <c r="D8">
        <v>0</v>
      </c>
      <c r="E8">
        <v>31924</v>
      </c>
    </row>
    <row r="9" spans="1:11" x14ac:dyDescent="0.25">
      <c r="A9" s="1">
        <v>8</v>
      </c>
      <c r="B9">
        <v>1</v>
      </c>
      <c r="C9">
        <v>1</v>
      </c>
      <c r="D9">
        <v>1</v>
      </c>
      <c r="E9">
        <v>12351</v>
      </c>
    </row>
    <row r="11" spans="1:11" x14ac:dyDescent="0.25">
      <c r="A11" t="s">
        <v>5</v>
      </c>
      <c r="B11">
        <f>SUM(E2,E4,E6,E8)</f>
        <v>186855</v>
      </c>
    </row>
    <row r="12" spans="1:11" x14ac:dyDescent="0.25">
      <c r="A12" t="s">
        <v>4</v>
      </c>
      <c r="B12" s="8">
        <f>E2</f>
        <v>50216</v>
      </c>
      <c r="C12" s="7">
        <f>B12/$B$11</f>
        <v>0.26874314307885794</v>
      </c>
      <c r="K12" s="6"/>
    </row>
    <row r="13" spans="1:11" x14ac:dyDescent="0.25">
      <c r="A13" t="s">
        <v>6</v>
      </c>
      <c r="B13" s="8">
        <f>E4</f>
        <v>37583</v>
      </c>
      <c r="C13" s="7">
        <f t="shared" ref="C13:C15" si="0">B13/$B$11</f>
        <v>0.20113456958604264</v>
      </c>
      <c r="K13" s="1"/>
    </row>
    <row r="14" spans="1:11" x14ac:dyDescent="0.25">
      <c r="A14" t="s">
        <v>8</v>
      </c>
      <c r="B14" s="8">
        <f>E6</f>
        <v>67132</v>
      </c>
      <c r="C14" s="7">
        <f t="shared" si="0"/>
        <v>0.35927323325573307</v>
      </c>
      <c r="K14" s="6"/>
    </row>
    <row r="15" spans="1:11" x14ac:dyDescent="0.25">
      <c r="A15" t="s">
        <v>7</v>
      </c>
      <c r="B15" s="8">
        <f>E8</f>
        <v>31924</v>
      </c>
      <c r="C15" s="7">
        <f t="shared" si="0"/>
        <v>0.17084905407936635</v>
      </c>
      <c r="K15" s="1"/>
    </row>
    <row r="16" spans="1:11" x14ac:dyDescent="0.25">
      <c r="B16" s="8"/>
      <c r="C16" s="7"/>
      <c r="K16" s="6"/>
    </row>
    <row r="17" spans="1:11" x14ac:dyDescent="0.25">
      <c r="A17" t="s">
        <v>9</v>
      </c>
      <c r="B17" s="8">
        <f>E3+E5+E7+E9</f>
        <v>67799</v>
      </c>
      <c r="C17" s="7"/>
      <c r="K17" s="1"/>
    </row>
    <row r="18" spans="1:11" x14ac:dyDescent="0.25">
      <c r="A18" t="s">
        <v>4</v>
      </c>
      <c r="B18" s="8">
        <f>E3</f>
        <v>17288</v>
      </c>
      <c r="C18" s="7">
        <f>B18/$B$17</f>
        <v>0.25498901163733978</v>
      </c>
      <c r="K18" s="6"/>
    </row>
    <row r="19" spans="1:11" x14ac:dyDescent="0.25">
      <c r="A19" t="s">
        <v>6</v>
      </c>
      <c r="B19" s="8">
        <f>E5</f>
        <v>15054</v>
      </c>
      <c r="C19" s="7">
        <f t="shared" ref="C19:C21" si="1">B19/$B$17</f>
        <v>0.22203867313677192</v>
      </c>
      <c r="K19" s="1"/>
    </row>
    <row r="20" spans="1:11" x14ac:dyDescent="0.25">
      <c r="A20" t="s">
        <v>8</v>
      </c>
      <c r="B20" s="8">
        <f>E7</f>
        <v>23106</v>
      </c>
      <c r="C20" s="7">
        <f t="shared" si="1"/>
        <v>0.34080148674759214</v>
      </c>
      <c r="K20" s="6"/>
    </row>
    <row r="21" spans="1:11" x14ac:dyDescent="0.25">
      <c r="A21" t="s">
        <v>7</v>
      </c>
      <c r="B21" s="8">
        <f>E9</f>
        <v>12351</v>
      </c>
      <c r="C21" s="7">
        <f t="shared" si="1"/>
        <v>0.18217082847829613</v>
      </c>
      <c r="K21" s="1"/>
    </row>
    <row r="22" spans="1:11" x14ac:dyDescent="0.25">
      <c r="B22" s="7"/>
      <c r="C22" s="7"/>
      <c r="K22" s="6"/>
    </row>
    <row r="23" spans="1:11" x14ac:dyDescent="0.25">
      <c r="A23" t="s">
        <v>10</v>
      </c>
      <c r="B23" s="7" t="s">
        <v>11</v>
      </c>
      <c r="C23" s="7" t="s">
        <v>12</v>
      </c>
      <c r="E23" t="s">
        <v>16</v>
      </c>
      <c r="F23" t="s">
        <v>11</v>
      </c>
      <c r="G23" t="s">
        <v>12</v>
      </c>
      <c r="K23" s="1"/>
    </row>
    <row r="24" spans="1:11" x14ac:dyDescent="0.25">
      <c r="A24" t="s">
        <v>13</v>
      </c>
      <c r="B24" s="7">
        <f>MAX(C14+C15,C20+C21)</f>
        <v>0.53012228733509947</v>
      </c>
      <c r="C24" s="7">
        <f>MIN(C13+C14+C15,C19+C20+C21)</f>
        <v>0.73125685692114206</v>
      </c>
      <c r="E24" t="s">
        <v>13</v>
      </c>
      <c r="F24">
        <v>0.52753519999999998</v>
      </c>
      <c r="G24">
        <v>0.73325799999999997</v>
      </c>
      <c r="K24" s="6"/>
    </row>
    <row r="25" spans="1:11" x14ac:dyDescent="0.25">
      <c r="A25" t="s">
        <v>14</v>
      </c>
      <c r="B25" s="7">
        <f>MAX(C15,C21)</f>
        <v>0.18217082847829613</v>
      </c>
      <c r="C25" s="7">
        <f>MIN(C15+C14,C21+C20)</f>
        <v>0.52297231522588827</v>
      </c>
      <c r="E25" t="s">
        <v>14</v>
      </c>
      <c r="F25">
        <v>0.1793159</v>
      </c>
      <c r="G25">
        <v>0.52726709999999999</v>
      </c>
      <c r="K25" s="1"/>
    </row>
    <row r="26" spans="1:11" x14ac:dyDescent="0.25">
      <c r="B26" s="7"/>
      <c r="C26" s="7"/>
      <c r="K26" s="6"/>
    </row>
    <row r="27" spans="1:11" x14ac:dyDescent="0.25">
      <c r="A27" t="s">
        <v>15</v>
      </c>
      <c r="B27" s="7" t="s">
        <v>11</v>
      </c>
      <c r="C27" s="7" t="s">
        <v>12</v>
      </c>
      <c r="E27" t="s">
        <v>16</v>
      </c>
      <c r="F27" t="s">
        <v>11</v>
      </c>
      <c r="G27" t="s">
        <v>12</v>
      </c>
      <c r="K27" s="1"/>
    </row>
    <row r="28" spans="1:11" x14ac:dyDescent="0.25">
      <c r="A28" t="s">
        <v>13</v>
      </c>
      <c r="B28" s="7">
        <f>MAX(C14,C20)</f>
        <v>0.35927323325573307</v>
      </c>
      <c r="C28" s="7">
        <f>MIN(C14+C15,C20+C21)</f>
        <v>0.52297231522588827</v>
      </c>
      <c r="E28" t="s">
        <v>13</v>
      </c>
      <c r="F28">
        <v>0.3571047</v>
      </c>
      <c r="G28">
        <v>0.52726709999999999</v>
      </c>
      <c r="H28" s="7"/>
      <c r="I28" s="7"/>
      <c r="J28" s="7"/>
    </row>
    <row r="29" spans="1:11" x14ac:dyDescent="0.25">
      <c r="A29" t="s">
        <v>14</v>
      </c>
      <c r="B29" s="7">
        <f>MAX(C15+C14,C21+C20)</f>
        <v>0.53012228733509947</v>
      </c>
      <c r="C29" s="7">
        <f>MIN(C12+C14+C15,C18+C20+C21)</f>
        <v>0.77796132686322805</v>
      </c>
      <c r="E29" t="s">
        <v>14</v>
      </c>
      <c r="F29">
        <v>0.52753519999999998</v>
      </c>
      <c r="G29">
        <v>0.78101120000000002</v>
      </c>
      <c r="H29" s="7"/>
      <c r="I29" s="7"/>
      <c r="J2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K27" sqref="K27"/>
    </sheetView>
  </sheetViews>
  <sheetFormatPr defaultRowHeight="15" x14ac:dyDescent="0.25"/>
  <sheetData>
    <row r="1" spans="1:19" x14ac:dyDescent="0.25">
      <c r="A1" s="1"/>
      <c r="B1" t="s">
        <v>17</v>
      </c>
      <c r="C1" t="s">
        <v>18</v>
      </c>
      <c r="D1" t="s">
        <v>20</v>
      </c>
      <c r="E1" t="s">
        <v>3</v>
      </c>
    </row>
    <row r="2" spans="1:19" x14ac:dyDescent="0.25">
      <c r="A2" s="1">
        <v>1</v>
      </c>
      <c r="B2">
        <v>0</v>
      </c>
      <c r="C2">
        <v>0</v>
      </c>
      <c r="D2">
        <v>0</v>
      </c>
      <c r="E2">
        <v>52474</v>
      </c>
    </row>
    <row r="3" spans="1:19" x14ac:dyDescent="0.25">
      <c r="A3" s="1">
        <v>2</v>
      </c>
      <c r="B3">
        <v>0</v>
      </c>
      <c r="C3">
        <v>0</v>
      </c>
      <c r="D3">
        <v>1</v>
      </c>
      <c r="E3">
        <v>15030</v>
      </c>
    </row>
    <row r="4" spans="1:19" x14ac:dyDescent="0.25">
      <c r="A4" s="1">
        <v>3</v>
      </c>
      <c r="B4">
        <v>0</v>
      </c>
      <c r="C4">
        <v>1</v>
      </c>
      <c r="D4">
        <v>0</v>
      </c>
      <c r="E4">
        <v>38678</v>
      </c>
    </row>
    <row r="5" spans="1:19" x14ac:dyDescent="0.25">
      <c r="A5" s="1">
        <v>4</v>
      </c>
      <c r="B5">
        <v>0</v>
      </c>
      <c r="C5">
        <v>1</v>
      </c>
      <c r="D5">
        <v>1</v>
      </c>
      <c r="E5">
        <v>13959</v>
      </c>
    </row>
    <row r="6" spans="1:19" x14ac:dyDescent="0.25">
      <c r="A6" s="1">
        <v>5</v>
      </c>
      <c r="B6">
        <v>1</v>
      </c>
      <c r="C6">
        <v>0</v>
      </c>
      <c r="D6">
        <v>0</v>
      </c>
      <c r="E6">
        <v>70211</v>
      </c>
    </row>
    <row r="7" spans="1:19" x14ac:dyDescent="0.25">
      <c r="A7" s="1">
        <v>6</v>
      </c>
      <c r="B7">
        <v>1</v>
      </c>
      <c r="C7">
        <v>0</v>
      </c>
      <c r="D7">
        <v>1</v>
      </c>
      <c r="E7">
        <v>20027</v>
      </c>
    </row>
    <row r="8" spans="1:19" x14ac:dyDescent="0.25">
      <c r="A8" s="1">
        <v>7</v>
      </c>
      <c r="B8">
        <v>1</v>
      </c>
      <c r="C8">
        <v>1</v>
      </c>
      <c r="D8">
        <v>0</v>
      </c>
      <c r="E8">
        <v>32345</v>
      </c>
    </row>
    <row r="9" spans="1:19" x14ac:dyDescent="0.25">
      <c r="A9" s="1">
        <v>8</v>
      </c>
      <c r="B9">
        <v>1</v>
      </c>
      <c r="C9">
        <v>1</v>
      </c>
      <c r="D9">
        <v>1</v>
      </c>
      <c r="E9">
        <v>11930</v>
      </c>
    </row>
    <row r="11" spans="1:19" x14ac:dyDescent="0.25">
      <c r="A11" t="s">
        <v>5</v>
      </c>
      <c r="B11">
        <f>SUM(E2,E4,E6,E8)</f>
        <v>193708</v>
      </c>
    </row>
    <row r="12" spans="1:19" x14ac:dyDescent="0.25">
      <c r="A12" t="s">
        <v>4</v>
      </c>
      <c r="B12" s="8">
        <f>E2</f>
        <v>52474</v>
      </c>
      <c r="C12" s="7">
        <f>B12/$B$11</f>
        <v>0.27089227084064676</v>
      </c>
    </row>
    <row r="13" spans="1:19" x14ac:dyDescent="0.25">
      <c r="A13" t="s">
        <v>6</v>
      </c>
      <c r="B13" s="8">
        <f>E4</f>
        <v>38678</v>
      </c>
      <c r="C13" s="7">
        <f t="shared" ref="C13:C15" si="0">B13/$B$11</f>
        <v>0.19967167076217812</v>
      </c>
    </row>
    <row r="14" spans="1:19" x14ac:dyDescent="0.25">
      <c r="A14" t="s">
        <v>8</v>
      </c>
      <c r="B14" s="8">
        <f>E6</f>
        <v>70211</v>
      </c>
      <c r="C14" s="7">
        <f t="shared" si="0"/>
        <v>0.3624579263633923</v>
      </c>
      <c r="N14" s="6"/>
      <c r="S14" s="2"/>
    </row>
    <row r="15" spans="1:19" x14ac:dyDescent="0.25">
      <c r="A15" t="s">
        <v>7</v>
      </c>
      <c r="B15" s="8">
        <f>E8</f>
        <v>32345</v>
      </c>
      <c r="C15" s="7">
        <f t="shared" si="0"/>
        <v>0.16697813203378281</v>
      </c>
      <c r="N15" s="1"/>
      <c r="S15" s="3"/>
    </row>
    <row r="16" spans="1:19" x14ac:dyDescent="0.25">
      <c r="B16" s="8"/>
      <c r="C16" s="7"/>
      <c r="N16" s="6"/>
      <c r="S16" s="2"/>
    </row>
    <row r="17" spans="1:19" x14ac:dyDescent="0.25">
      <c r="A17" t="s">
        <v>9</v>
      </c>
      <c r="B17" s="8">
        <f>E3+E5+E7+E9</f>
        <v>60946</v>
      </c>
      <c r="C17" s="7"/>
      <c r="N17" s="1"/>
      <c r="S17" s="3"/>
    </row>
    <row r="18" spans="1:19" x14ac:dyDescent="0.25">
      <c r="A18" t="s">
        <v>4</v>
      </c>
      <c r="B18" s="8">
        <f>E3</f>
        <v>15030</v>
      </c>
      <c r="C18" s="7">
        <f>B18/$B$17</f>
        <v>0.24661175466806681</v>
      </c>
      <c r="N18" s="6"/>
      <c r="S18" s="2"/>
    </row>
    <row r="19" spans="1:19" x14ac:dyDescent="0.25">
      <c r="A19" t="s">
        <v>6</v>
      </c>
      <c r="B19" s="8">
        <f>E5</f>
        <v>13959</v>
      </c>
      <c r="C19" s="7">
        <f t="shared" ref="C19:C21" si="1">B19/$B$17</f>
        <v>0.22903882125159977</v>
      </c>
      <c r="N19" s="1"/>
      <c r="S19" s="3"/>
    </row>
    <row r="20" spans="1:19" x14ac:dyDescent="0.25">
      <c r="A20" t="s">
        <v>8</v>
      </c>
      <c r="B20" s="8">
        <f>E7</f>
        <v>20027</v>
      </c>
      <c r="C20" s="7">
        <f t="shared" si="1"/>
        <v>0.32860236931053721</v>
      </c>
      <c r="N20" s="6"/>
      <c r="S20" s="2"/>
    </row>
    <row r="21" spans="1:19" x14ac:dyDescent="0.25">
      <c r="A21" t="s">
        <v>7</v>
      </c>
      <c r="B21" s="8">
        <f>E9</f>
        <v>11930</v>
      </c>
      <c r="C21" s="7">
        <f t="shared" si="1"/>
        <v>0.1957470547697962</v>
      </c>
      <c r="N21" s="1"/>
      <c r="S21" s="3"/>
    </row>
    <row r="22" spans="1:19" x14ac:dyDescent="0.25">
      <c r="B22" s="7"/>
      <c r="C22" s="7"/>
      <c r="N22" s="6"/>
      <c r="S22" s="2"/>
    </row>
    <row r="23" spans="1:19" x14ac:dyDescent="0.25">
      <c r="A23" t="s">
        <v>10</v>
      </c>
      <c r="B23" s="7" t="s">
        <v>11</v>
      </c>
      <c r="C23" s="7" t="s">
        <v>12</v>
      </c>
      <c r="E23" t="s">
        <v>16</v>
      </c>
      <c r="F23" t="s">
        <v>11</v>
      </c>
      <c r="G23" t="s">
        <v>12</v>
      </c>
      <c r="N23" s="1"/>
      <c r="S23" s="3"/>
    </row>
    <row r="24" spans="1:19" x14ac:dyDescent="0.25">
      <c r="A24" t="s">
        <v>13</v>
      </c>
      <c r="B24" s="7">
        <f>MAX(C14+C15,C20+C21)</f>
        <v>0.52943605839717511</v>
      </c>
      <c r="C24" s="7">
        <f>MIN(C13+C14+C15,C19+C20+C21)</f>
        <v>0.72910772915935329</v>
      </c>
      <c r="E24" t="s">
        <v>13</v>
      </c>
      <c r="F24">
        <v>0.52689520000000001</v>
      </c>
      <c r="G24">
        <v>0.73107279999999997</v>
      </c>
      <c r="N24" s="6"/>
      <c r="S24" s="2"/>
    </row>
    <row r="25" spans="1:19" x14ac:dyDescent="0.25">
      <c r="A25" t="s">
        <v>14</v>
      </c>
      <c r="B25" s="7">
        <f>MAX(C15,C21)</f>
        <v>0.1957470547697962</v>
      </c>
      <c r="C25" s="7">
        <f>MIN(C15+C14,C21+C20)</f>
        <v>0.52434942408033347</v>
      </c>
      <c r="E25" t="s">
        <v>14</v>
      </c>
      <c r="F25">
        <v>0.1927372</v>
      </c>
      <c r="G25">
        <v>0.52887930000000005</v>
      </c>
      <c r="N25" s="1"/>
      <c r="S25" s="3"/>
    </row>
    <row r="26" spans="1:19" x14ac:dyDescent="0.25">
      <c r="B26" s="7"/>
      <c r="C26" s="7"/>
      <c r="N26" s="6"/>
      <c r="S26" s="2"/>
    </row>
    <row r="27" spans="1:19" x14ac:dyDescent="0.25">
      <c r="A27" t="s">
        <v>15</v>
      </c>
      <c r="B27" s="7" t="s">
        <v>11</v>
      </c>
      <c r="C27" s="7" t="s">
        <v>12</v>
      </c>
      <c r="E27" t="s">
        <v>16</v>
      </c>
      <c r="F27" t="s">
        <v>11</v>
      </c>
      <c r="G27" t="s">
        <v>12</v>
      </c>
      <c r="N27" s="1"/>
      <c r="S27" s="3"/>
    </row>
    <row r="28" spans="1:19" x14ac:dyDescent="0.25">
      <c r="A28" t="s">
        <v>13</v>
      </c>
      <c r="B28" s="7">
        <f>MAX(C14,C20)</f>
        <v>0.3624579263633923</v>
      </c>
      <c r="C28" s="7">
        <f>MIN(C14+C15,C20+C21)</f>
        <v>0.52434942408033347</v>
      </c>
      <c r="E28" t="s">
        <v>13</v>
      </c>
      <c r="F28">
        <v>0.3603287</v>
      </c>
      <c r="G28">
        <v>0.52887930000000005</v>
      </c>
      <c r="N28" s="6"/>
      <c r="S28" s="2"/>
    </row>
    <row r="29" spans="1:19" x14ac:dyDescent="0.25">
      <c r="A29" t="s">
        <v>14</v>
      </c>
      <c r="B29" s="7">
        <f>MAX(C15+C14,C21+C20)</f>
        <v>0.52943605839717511</v>
      </c>
      <c r="C29" s="7">
        <f>MIN(C12+C14+C15,C18+C20+C21)</f>
        <v>0.77096117874840031</v>
      </c>
      <c r="E29" t="s">
        <v>14</v>
      </c>
      <c r="F29">
        <v>0.52689520000000001</v>
      </c>
      <c r="G29">
        <v>0.77417729999999996</v>
      </c>
      <c r="N29" s="1"/>
      <c r="S29" s="3"/>
    </row>
    <row r="30" spans="1:19" x14ac:dyDescent="0.25">
      <c r="S30" s="4"/>
    </row>
    <row r="31" spans="1:19" x14ac:dyDescent="0.25">
      <c r="S3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 1</vt:lpstr>
      <vt:lpstr>Experiment 2</vt:lpstr>
      <vt:lpstr>Experiment 3</vt:lpstr>
    </vt:vector>
  </TitlesOfParts>
  <Company>University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Rowley</dc:creator>
  <cp:lastModifiedBy>Jeffrey Rowley</cp:lastModifiedBy>
  <dcterms:created xsi:type="dcterms:W3CDTF">2014-08-11T10:29:43Z</dcterms:created>
  <dcterms:modified xsi:type="dcterms:W3CDTF">2014-08-11T13:41:06Z</dcterms:modified>
</cp:coreProperties>
</file>