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9F5B5E7F-818A-4A6D-962B-01824A1CC437}" xr6:coauthVersionLast="45" xr6:coauthVersionMax="45" xr10:uidLastSave="{00000000-0000-0000-0000-000000000000}"/>
  <bookViews>
    <workbookView xWindow="-28920" yWindow="-120" windowWidth="29040" windowHeight="15840" activeTab="2" xr2:uid="{43E7A59C-3C50-479C-B837-45E07CEB65C6}"/>
  </bookViews>
  <sheets>
    <sheet name="Market" sheetId="1" r:id="rId1"/>
    <sheet name="Market 2" sheetId="4" r:id="rId2"/>
    <sheet name="Market 3" sheetId="5" r:id="rId3"/>
    <sheet name="SETTINGS" sheetId="3" r:id="rId4"/>
  </sheets>
  <definedNames>
    <definedName name="Fav">SETTINGS!$C$5</definedName>
    <definedName name="InPlay1">Market!$E$2</definedName>
    <definedName name="InPlay2" localSheetId="1">'Market 2'!$E$2</definedName>
    <definedName name="InPlay3" localSheetId="2">'Market 3'!$E$2</definedName>
    <definedName name="MarketStatus1">Market!$F$2</definedName>
    <definedName name="MarketStatus2" localSheetId="1">'Market 2'!$F$2</definedName>
    <definedName name="MarketStatus3" localSheetId="2">'Market 3'!$F$2</definedName>
    <definedName name="MaxTime">SETTINGS!$E$3</definedName>
    <definedName name="MinTime">SETTINGS!$C$3</definedName>
    <definedName name="Overrounds1">Market!$Y$4</definedName>
    <definedName name="Overrounds2" localSheetId="1">'Market 2'!$Y$4</definedName>
    <definedName name="Overrounds3" localSheetId="2">'Market 3'!$Y$4</definedName>
    <definedName name="stake">SETTINGS!$C$6</definedName>
    <definedName name="TakeSP">SETTINGS!#REF!</definedName>
    <definedName name="TimeTillJump1">SETTINGS!$C$8</definedName>
    <definedName name="TimeTillJump2">SETTINGS!$C$9</definedName>
    <definedName name="TimeTillJump3">SETTINGS!$C$10</definedName>
    <definedName name="UserOverrounds">SETTINGS!$C$4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S5" i="1" l="1"/>
  <c r="R5" i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" i="4"/>
  <c r="R6" i="4" l="1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C10" i="3" l="1"/>
  <c r="C9" i="3"/>
  <c r="C8" i="3"/>
  <c r="Y50" i="5"/>
  <c r="S50" i="5"/>
  <c r="Y49" i="5"/>
  <c r="S49" i="5"/>
  <c r="Y48" i="5"/>
  <c r="S48" i="5"/>
  <c r="Y47" i="5"/>
  <c r="S47" i="5"/>
  <c r="Y46" i="5"/>
  <c r="S46" i="5"/>
  <c r="Y45" i="5"/>
  <c r="S45" i="5"/>
  <c r="Y44" i="5"/>
  <c r="S44" i="5"/>
  <c r="Y43" i="5"/>
  <c r="S43" i="5"/>
  <c r="Y42" i="5"/>
  <c r="S42" i="5"/>
  <c r="Y41" i="5"/>
  <c r="S41" i="5"/>
  <c r="Y40" i="5"/>
  <c r="S40" i="5"/>
  <c r="Y39" i="5"/>
  <c r="S39" i="5"/>
  <c r="Y38" i="5"/>
  <c r="S38" i="5"/>
  <c r="Y37" i="5"/>
  <c r="S37" i="5"/>
  <c r="Y36" i="5"/>
  <c r="S36" i="5"/>
  <c r="Y35" i="5"/>
  <c r="S35" i="5"/>
  <c r="Y34" i="5"/>
  <c r="S34" i="5"/>
  <c r="Y33" i="5"/>
  <c r="S33" i="5"/>
  <c r="Y32" i="5"/>
  <c r="S32" i="5"/>
  <c r="Y31" i="5"/>
  <c r="S31" i="5"/>
  <c r="Y30" i="5"/>
  <c r="S30" i="5"/>
  <c r="Y29" i="5"/>
  <c r="S29" i="5"/>
  <c r="Y28" i="5"/>
  <c r="S28" i="5"/>
  <c r="Y27" i="5"/>
  <c r="S27" i="5"/>
  <c r="Y26" i="5"/>
  <c r="S26" i="5"/>
  <c r="Y25" i="5"/>
  <c r="S25" i="5"/>
  <c r="Y24" i="5"/>
  <c r="S24" i="5"/>
  <c r="Y23" i="5"/>
  <c r="S23" i="5"/>
  <c r="Y22" i="5"/>
  <c r="S22" i="5"/>
  <c r="Y21" i="5"/>
  <c r="S21" i="5"/>
  <c r="Y20" i="5"/>
  <c r="S20" i="5"/>
  <c r="Y19" i="5"/>
  <c r="S19" i="5"/>
  <c r="Y18" i="5"/>
  <c r="S18" i="5"/>
  <c r="Y17" i="5"/>
  <c r="S17" i="5"/>
  <c r="Y16" i="5"/>
  <c r="S16" i="5"/>
  <c r="Y15" i="5"/>
  <c r="S15" i="5"/>
  <c r="Y14" i="5"/>
  <c r="S14" i="5"/>
  <c r="Y13" i="5"/>
  <c r="S13" i="5"/>
  <c r="Y12" i="5"/>
  <c r="S12" i="5"/>
  <c r="Y11" i="5"/>
  <c r="S11" i="5"/>
  <c r="Y10" i="5"/>
  <c r="S10" i="5"/>
  <c r="Y9" i="5"/>
  <c r="S9" i="5"/>
  <c r="Y8" i="5"/>
  <c r="S8" i="5"/>
  <c r="Y7" i="5"/>
  <c r="S7" i="5"/>
  <c r="Y6" i="5"/>
  <c r="S6" i="5"/>
  <c r="Y5" i="5"/>
  <c r="S5" i="5"/>
  <c r="Y4" i="5"/>
  <c r="Y50" i="4"/>
  <c r="S50" i="4"/>
  <c r="Y49" i="4"/>
  <c r="S49" i="4"/>
  <c r="Y48" i="4"/>
  <c r="S48" i="4"/>
  <c r="Y47" i="4"/>
  <c r="S47" i="4"/>
  <c r="Y46" i="4"/>
  <c r="S46" i="4"/>
  <c r="Y45" i="4"/>
  <c r="S45" i="4"/>
  <c r="Y44" i="4"/>
  <c r="S44" i="4"/>
  <c r="Y43" i="4"/>
  <c r="S43" i="4"/>
  <c r="Y42" i="4"/>
  <c r="S42" i="4"/>
  <c r="Y41" i="4"/>
  <c r="S41" i="4"/>
  <c r="Y40" i="4"/>
  <c r="S40" i="4"/>
  <c r="Y39" i="4"/>
  <c r="S39" i="4"/>
  <c r="Y38" i="4"/>
  <c r="S38" i="4"/>
  <c r="Y37" i="4"/>
  <c r="S37" i="4"/>
  <c r="Y36" i="4"/>
  <c r="S36" i="4"/>
  <c r="Y35" i="4"/>
  <c r="S35" i="4"/>
  <c r="Y34" i="4"/>
  <c r="S34" i="4"/>
  <c r="Y33" i="4"/>
  <c r="S33" i="4"/>
  <c r="Y32" i="4"/>
  <c r="S32" i="4"/>
  <c r="Y31" i="4"/>
  <c r="S31" i="4"/>
  <c r="Y30" i="4"/>
  <c r="S30" i="4"/>
  <c r="Y29" i="4"/>
  <c r="S29" i="4"/>
  <c r="Y28" i="4"/>
  <c r="S28" i="4"/>
  <c r="Y27" i="4"/>
  <c r="S27" i="4"/>
  <c r="Y26" i="4"/>
  <c r="S26" i="4"/>
  <c r="Y25" i="4"/>
  <c r="S25" i="4"/>
  <c r="Y24" i="4"/>
  <c r="S24" i="4"/>
  <c r="Y23" i="4"/>
  <c r="S23" i="4"/>
  <c r="Y22" i="4"/>
  <c r="S22" i="4"/>
  <c r="Y21" i="4"/>
  <c r="S21" i="4"/>
  <c r="Y20" i="4"/>
  <c r="S20" i="4"/>
  <c r="Y19" i="4"/>
  <c r="S19" i="4"/>
  <c r="Y18" i="4"/>
  <c r="S18" i="4"/>
  <c r="Y17" i="4"/>
  <c r="S17" i="4"/>
  <c r="Y16" i="4"/>
  <c r="S16" i="4"/>
  <c r="Y15" i="4"/>
  <c r="S15" i="4"/>
  <c r="Y14" i="4"/>
  <c r="S14" i="4"/>
  <c r="Y13" i="4"/>
  <c r="S13" i="4"/>
  <c r="Y12" i="4"/>
  <c r="S12" i="4"/>
  <c r="Y11" i="4"/>
  <c r="S11" i="4"/>
  <c r="Y10" i="4"/>
  <c r="S10" i="4"/>
  <c r="Y9" i="4"/>
  <c r="S9" i="4"/>
  <c r="Y8" i="4"/>
  <c r="S8" i="4"/>
  <c r="Y7" i="4"/>
  <c r="S7" i="4"/>
  <c r="Y6" i="4"/>
  <c r="S6" i="4"/>
  <c r="Y5" i="4"/>
  <c r="S5" i="4"/>
  <c r="Y4" i="4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4" i="1" l="1"/>
  <c r="Q5" i="1" l="1"/>
  <c r="Q21" i="1"/>
  <c r="Q45" i="1"/>
  <c r="Q18" i="1"/>
  <c r="Q34" i="1"/>
  <c r="Q50" i="1"/>
  <c r="Q7" i="1"/>
  <c r="Q27" i="1"/>
  <c r="Q12" i="1"/>
  <c r="Q28" i="1"/>
  <c r="Q44" i="1"/>
  <c r="Q49" i="1"/>
  <c r="Q35" i="1"/>
  <c r="Q48" i="1"/>
  <c r="Q20" i="1"/>
  <c r="Q9" i="1"/>
  <c r="Q25" i="1"/>
  <c r="Q6" i="1"/>
  <c r="Q22" i="1"/>
  <c r="Q23" i="1"/>
  <c r="Q16" i="1"/>
  <c r="Q47" i="1"/>
  <c r="Q36" i="1"/>
  <c r="Q13" i="1"/>
  <c r="Q29" i="1"/>
  <c r="Q10" i="1"/>
  <c r="Q26" i="1"/>
  <c r="Q42" i="1"/>
  <c r="Q31" i="1"/>
  <c r="Q43" i="1"/>
  <c r="Q17" i="1"/>
  <c r="Q37" i="1"/>
  <c r="Q14" i="1"/>
  <c r="Q30" i="1"/>
  <c r="Q46" i="1"/>
  <c r="Q39" i="1"/>
  <c r="Q19" i="1"/>
  <c r="Q8" i="1"/>
  <c r="Q24" i="1"/>
  <c r="Q40" i="1"/>
  <c r="Q41" i="1"/>
  <c r="Q38" i="1"/>
  <c r="Q11" i="1"/>
  <c r="Q32" i="1"/>
  <c r="Q15" i="1"/>
  <c r="Q33" i="1"/>
</calcChain>
</file>

<file path=xl/sharedStrings.xml><?xml version="1.0" encoding="utf-8"?>
<sst xmlns="http://schemas.openxmlformats.org/spreadsheetml/2006/main" count="151" uniqueCount="68">
  <si>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</si>
  <si>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</si>
  <si>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</si>
  <si>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</si>
  <si>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</si>
  <si>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</si>
  <si>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</si>
  <si>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</si>
  <si>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</si>
  <si>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</si>
  <si>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</si>
  <si>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</si>
  <si>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</si>
  <si>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</si>
  <si>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</si>
  <si>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</si>
  <si>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</si>
  <si>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</si>
  <si>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</si>
  <si>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</si>
  <si>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</si>
  <si>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</si>
  <si>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</si>
  <si>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</si>
  <si>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</si>
  <si>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</si>
  <si>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</si>
  <si>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</si>
  <si>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</si>
  <si>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</si>
  <si>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</si>
  <si>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</si>
  <si>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Y</t>
  </si>
  <si>
    <t>BMP</t>
  </si>
  <si>
    <t>percent</t>
  </si>
  <si>
    <t>5. Smokin Cindy</t>
  </si>
  <si>
    <t>7. Hook Along Mint</t>
  </si>
  <si>
    <t>3. Riverdale Bear</t>
  </si>
  <si>
    <t>8. Breakfast Creek</t>
  </si>
  <si>
    <t>1. Potent</t>
  </si>
  <si>
    <t>2. Cherokee Cat</t>
  </si>
  <si>
    <t>4. Dressed Up</t>
  </si>
  <si>
    <t>6. Go Quantum</t>
  </si>
  <si>
    <t>4. Awesome Shep</t>
  </si>
  <si>
    <t>1. Cawbourne Dolly</t>
  </si>
  <si>
    <t>8. Lektra Rainbow</t>
  </si>
  <si>
    <t>Place Bets between</t>
  </si>
  <si>
    <t xml:space="preserve">and </t>
  </si>
  <si>
    <t>seconds from the jump</t>
  </si>
  <si>
    <t>Back BMP Less than</t>
  </si>
  <si>
    <t xml:space="preserve">Back top </t>
  </si>
  <si>
    <t>favourites</t>
  </si>
  <si>
    <t>dollars</t>
  </si>
  <si>
    <t>Market Seconds until start</t>
  </si>
  <si>
    <t>Market 2 Seconds until start</t>
  </si>
  <si>
    <t>Market 3 Seconds until start</t>
  </si>
  <si>
    <t>KemG (AUS) 7th Jan - 14:25 R3 1400m CL2</t>
  </si>
  <si>
    <t>Horse Racing\AUS\KemG (AUS) 7th Jan</t>
  </si>
  <si>
    <t>1. Come Along</t>
  </si>
  <si>
    <t>2. Dambulla</t>
  </si>
  <si>
    <t>3. Mr Plow</t>
  </si>
  <si>
    <t>4. Southern Romance</t>
  </si>
  <si>
    <t>5. A Touch Of Luck</t>
  </si>
  <si>
    <t>6. Quick Finance</t>
  </si>
  <si>
    <t>7. Auburn Boy</t>
  </si>
  <si>
    <t>8. Skillet</t>
  </si>
  <si>
    <t>9. Buzz N Joe</t>
  </si>
  <si>
    <t>10. Sister Maree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</si>
</sst>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theme="0"/>
        <bgColor rgb="FFFF99FF"/>
      </patternFill>
    </fill>
    <fill>
      <patternFill patternType="lightGray">
        <fgColor theme="0"/>
        <bgColor rgb="FFFF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lightGray">
        <fgColor theme="0"/>
        <bgColor rgb="FF6699FF"/>
      </patternFill>
    </fill>
    <fill>
      <patternFill patternType="solid">
        <fgColor rgb="FF99CCFF"/>
        <bgColor indexed="64"/>
      </patternFill>
    </fill>
    <fill>
      <patternFill patternType="lightGray">
        <fgColor theme="0"/>
        <bgColor rgb="FF99CCFF"/>
      </patternFill>
    </fill>
    <fill>
      <patternFill patternType="solid">
        <fgColor rgb="FFCCECFF"/>
        <bgColor indexed="64"/>
      </patternFill>
    </fill>
    <fill>
      <patternFill patternType="lightGray">
        <fgColor theme="0"/>
        <bgColor rgb="FFCCECFF"/>
      </patternFill>
    </fill>
    <fill>
      <patternFill patternType="solid">
        <fgColor rgb="FFFF66FF"/>
        <bgColor indexed="64"/>
      </patternFill>
    </fill>
    <fill>
      <patternFill patternType="lightGray">
        <fgColor theme="0"/>
        <bgColor rgb="FFFF66FF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2">
    <xf numFmtId="0" fontId="0" fillId="0" borderId="0" xfId="0"/>
    <xf numFmtId="21" fontId="0" fillId="0" borderId="0" xfId="0" applyNumberFormat="1"/>
    <xf numFmtId="0" fontId="19" fillId="0" borderId="0" xfId="42" applyFont="1"/>
    <xf numFmtId="1" fontId="18" fillId="0" borderId="0" xfId="42" applyNumberFormat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0" fillId="0" borderId="29" xfId="0" applyFont="1" applyBorder="1" applyAlignment="1">
      <alignment horizontal="center"/>
    </xf>
    <xf numFmtId="21" fontId="20" fillId="0" borderId="29" xfId="0" applyNumberFormat="1" applyFont="1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0" fontId="20" fillId="0" borderId="29" xfId="0" quotePrefix="1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/>
    </xf>
    <xf numFmtId="0" fontId="18" fillId="0" borderId="11" xfId="42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38" borderId="26" xfId="0" applyFont="1" applyFill="1" applyBorder="1" applyAlignment="1">
      <alignment horizontal="center"/>
    </xf>
    <xf numFmtId="0" fontId="21" fillId="38" borderId="1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4" xfId="0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22" fillId="42" borderId="17" xfId="0" applyFont="1" applyFill="1" applyBorder="1" applyAlignment="1">
      <alignment horizontal="center"/>
    </xf>
    <xf numFmtId="0" fontId="22" fillId="42" borderId="18" xfId="0" applyFont="1" applyFill="1" applyBorder="1" applyAlignment="1">
      <alignment horizontal="center"/>
    </xf>
    <xf numFmtId="0" fontId="22" fillId="43" borderId="13" xfId="0" applyFont="1" applyFill="1" applyBorder="1" applyAlignment="1">
      <alignment horizontal="center"/>
    </xf>
    <xf numFmtId="0" fontId="22" fillId="43" borderId="14" xfId="0" applyFont="1" applyFill="1" applyBorder="1" applyAlignment="1">
      <alignment horizontal="center"/>
    </xf>
    <xf numFmtId="0" fontId="22" fillId="42" borderId="13" xfId="0" applyFont="1" applyFill="1" applyBorder="1" applyAlignment="1">
      <alignment horizontal="center"/>
    </xf>
    <xf numFmtId="0" fontId="22" fillId="42" borderId="14" xfId="0" applyFont="1" applyFill="1" applyBorder="1" applyAlignment="1">
      <alignment horizontal="center"/>
    </xf>
    <xf numFmtId="0" fontId="21" fillId="44" borderId="17" xfId="0" applyFont="1" applyFill="1" applyBorder="1" applyAlignment="1">
      <alignment horizontal="center"/>
    </xf>
    <xf numFmtId="0" fontId="21" fillId="44" borderId="23" xfId="0" applyFont="1" applyFill="1" applyBorder="1" applyAlignment="1">
      <alignment horizontal="center"/>
    </xf>
    <xf numFmtId="0" fontId="21" fillId="45" borderId="13" xfId="0" applyFont="1" applyFill="1" applyBorder="1" applyAlignment="1">
      <alignment horizontal="center"/>
    </xf>
    <xf numFmtId="0" fontId="21" fillId="45" borderId="24" xfId="0" applyFont="1" applyFill="1" applyBorder="1" applyAlignment="1">
      <alignment horizontal="center"/>
    </xf>
    <xf numFmtId="0" fontId="21" fillId="44" borderId="13" xfId="0" applyFont="1" applyFill="1" applyBorder="1" applyAlignment="1">
      <alignment horizontal="center"/>
    </xf>
    <xf numFmtId="0" fontId="21" fillId="44" borderId="24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22" fillId="34" borderId="18" xfId="0" applyFont="1" applyFill="1" applyBorder="1" applyAlignment="1">
      <alignment horizontal="center"/>
    </xf>
    <xf numFmtId="0" fontId="22" fillId="36" borderId="13" xfId="0" applyFont="1" applyFill="1" applyBorder="1" applyAlignment="1">
      <alignment horizontal="center"/>
    </xf>
    <xf numFmtId="0" fontId="22" fillId="36" borderId="14" xfId="0" applyFont="1" applyFill="1" applyBorder="1" applyAlignment="1">
      <alignment horizontal="center"/>
    </xf>
    <xf numFmtId="0" fontId="22" fillId="34" borderId="13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2" fontId="0" fillId="0" borderId="0" xfId="0" applyNumberFormat="1"/>
    <xf numFmtId="2" fontId="0" fillId="0" borderId="11" xfId="0" applyNumberFormat="1" applyBorder="1" applyAlignment="1">
      <alignment horizontal="center"/>
    </xf>
    <xf numFmtId="2" fontId="18" fillId="0" borderId="29" xfId="42" applyNumberFormat="1" applyBorder="1" applyAlignment="1">
      <alignment horizontal="center"/>
    </xf>
    <xf numFmtId="0" fontId="18" fillId="0" borderId="24" xfId="0" applyFont="1" applyBorder="1"/>
    <xf numFmtId="0" fontId="19" fillId="37" borderId="10" xfId="0" applyFont="1" applyFill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10" xfId="0" applyFont="1" applyBorder="1"/>
    <xf numFmtId="0" fontId="20" fillId="0" borderId="29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2" fontId="20" fillId="0" borderId="29" xfId="0" applyNumberFormat="1" applyFont="1" applyFill="1" applyBorder="1" applyAlignment="1">
      <alignment horizontal="center"/>
    </xf>
    <xf numFmtId="2" fontId="18" fillId="0" borderId="29" xfId="42" applyNumberFormat="1" applyFill="1" applyBorder="1" applyAlignment="1">
      <alignment horizontal="center"/>
    </xf>
    <xf numFmtId="0" fontId="20" fillId="0" borderId="29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2" fontId="20" fillId="0" borderId="3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99FF"/>
      <color rgb="FFFF66FF"/>
      <color rgb="FFCCECFF"/>
      <color rgb="FF99CCFF"/>
      <color rgb="FF6699FF"/>
      <color rgb="FFFFE6FF"/>
      <color rgb="FFFFFF99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BC4DC-1437-4A95-BE26-1693E0D5C147}" name="Table11" displayName="Table11" ref="A5:A50" headerRowCount="0" totalsRowShown="0" headerRowDxfId="62" dataDxfId="61">
  <tableColumns count="1">
    <tableColumn id="1" xr3:uid="{84AD5D9C-20AD-4680-934D-C77A72B766B6}" name="Column1" dataDxfId="6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062A1F-D788-4047-8E7D-B6E8D99ECB9F}" name="Table13" displayName="Table13" ref="N5:Y50" headerRowCount="0" totalsRowShown="0" headerRowDxfId="59" dataDxfId="58">
  <tableColumns count="12">
    <tableColumn id="1" xr3:uid="{DE76A775-AD20-4F60-9B41-A37C7FFDB442}" name="Column1" dataDxfId="57"/>
    <tableColumn id="2" xr3:uid="{DDB692EE-C54B-41A2-8DFB-48E32EFDCA47}" name="Column2" dataDxfId="56"/>
    <tableColumn id="3" xr3:uid="{45446E7F-5319-46FE-88B1-F91B93A17CC6}" name="Column3" dataDxfId="55"/>
    <tableColumn id="4" xr3:uid="{43D2C3A4-6216-471F-B886-95B02DF5D758}" name="Column4" dataDxfId="54">
      <calculatedColumnFormula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calculatedColumnFormula>
    </tableColumn>
    <tableColumn id="5" xr3:uid="{9F529BD6-B6C4-47BD-B907-68891FA47558}" name="Column5" headerRowDxfId="53" dataDxfId="52">
      <calculatedColumnFormula>IF(A5="","","1000")</calculatedColumnFormula>
    </tableColumn>
    <tableColumn id="6" xr3:uid="{58E48E72-992E-4C08-827D-B0EA61BDCB26}" name="Column6" headerRowDxfId="51" dataDxfId="50" dataCellStyle="Normal 2">
      <calculatedColumnFormula>IF(A5="","",stake)</calculatedColumnFormula>
    </tableColumn>
    <tableColumn id="7" xr3:uid="{9AF55648-4BE7-4A9D-A2C1-DBC35FB592AF}" name="Column7" dataDxfId="49"/>
    <tableColumn id="8" xr3:uid="{CBBBCB87-B8AC-474B-AAA8-D3C462AF7712}" name="Column8" headerRowDxfId="48" dataDxfId="47"/>
    <tableColumn id="9" xr3:uid="{23C87B71-3219-4F47-8317-DF8002B912AE}" name="Column9" dataDxfId="46"/>
    <tableColumn id="10" xr3:uid="{4509516A-6E70-462B-8961-3046AD36D5C0}" name="Column10" dataDxfId="45"/>
    <tableColumn id="11" xr3:uid="{B0A8E436-D699-4298-B258-418E16C3F2A1}" name="Column11" dataDxfId="44"/>
    <tableColumn id="16" xr3:uid="{D828D602-3A6F-4204-B491-98CE7F14C55B}" name="Column16" headerRowDxfId="43" dataDxfId="42">
      <calculatedColumnFormula>IFERROR(100/F5,"")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1E79D-6D88-4144-8DFE-900E9B16CC7A}" name="Table112" displayName="Table112" ref="A5:A50" headerRowCount="0" totalsRowShown="0" headerRowDxfId="41" dataDxfId="40">
  <tableColumns count="1">
    <tableColumn id="1" xr3:uid="{59FAF0E3-DC98-4D2E-AC9C-E0BBD6465A97}" name="Column1" dataDxfId="39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CCC499-3780-4454-80D2-0B6DAAD83019}" name="Table133" displayName="Table133" ref="N5:Y50" headerRowCount="0" totalsRowShown="0" headerRowDxfId="38" dataDxfId="37">
  <tableColumns count="12">
    <tableColumn id="1" xr3:uid="{BAB988A0-45A5-4AAE-AB99-9826BCE68769}" name="Column1" dataDxfId="36"/>
    <tableColumn id="2" xr3:uid="{6FA46A6A-4968-4678-9226-7C04660550DC}" name="Column2" dataDxfId="35"/>
    <tableColumn id="3" xr3:uid="{B365099A-11D7-44CE-83A4-2A953DEA7ED8}" name="Column3" dataDxfId="34"/>
    <tableColumn id="4" xr3:uid="{65B56634-927A-442B-A8D7-574708409E95}" name="Column4" dataDxfId="1">
      <calculatedColumnFormula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calculatedColumnFormula>
    </tableColumn>
    <tableColumn id="5" xr3:uid="{79748FBB-A138-45F1-A4E4-E22353F35FA8}" name="Column5" headerRowDxfId="33" dataDxfId="32">
      <calculatedColumnFormula>IF(A5="","","1000")</calculatedColumnFormula>
    </tableColumn>
    <tableColumn id="6" xr3:uid="{F916FE42-BE63-4C77-966A-F1D36FC51B16}" name="Column6" headerRowDxfId="31" dataDxfId="30" dataCellStyle="Normal 2">
      <calculatedColumnFormula>IF(B5="","",stake)</calculatedColumnFormula>
    </tableColumn>
    <tableColumn id="7" xr3:uid="{0CE37A21-7A79-44C0-B298-559CEDB64A7C}" name="Column7" dataDxfId="29"/>
    <tableColumn id="8" xr3:uid="{AF8B4769-F720-4CB6-935E-E4DD12FF97F6}" name="Column8" headerRowDxfId="28" dataDxfId="27"/>
    <tableColumn id="9" xr3:uid="{CDFE150D-EB90-44CD-BB28-2CD1CAD24D27}" name="Column9" dataDxfId="26"/>
    <tableColumn id="10" xr3:uid="{427D5C51-EF7E-426C-909D-8C76F7542508}" name="Column10" dataDxfId="25"/>
    <tableColumn id="11" xr3:uid="{AD6DEA6E-0C34-4329-A302-DB12C12FC88E}" name="Column11" dataDxfId="24"/>
    <tableColumn id="16" xr3:uid="{EC893D6C-0F13-4066-9800-D673F1C131CE}" name="Column16" headerRowDxfId="23" dataDxfId="22">
      <calculatedColumnFormula>IFERROR(100/F5,"")</calculatedColumnFormula>
    </tableColumn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88E18-3BDD-46E8-B50C-58BE8973AD11}" name="Table1124" displayName="Table1124" ref="A5:A50" headerRowCount="0" totalsRowShown="0" headerRowDxfId="21" dataDxfId="20">
  <tableColumns count="1">
    <tableColumn id="1" xr3:uid="{1937C617-D3FE-4D9B-AFD6-DD1CFBDDC723}" name="Column1" dataDxfId="19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7D36EE-EF73-467B-A647-2F38D0D5538D}" name="Table1335" displayName="Table1335" ref="N5:Y50" headerRowCount="0" totalsRowShown="0" headerRowDxfId="18" dataDxfId="17">
  <tableColumns count="12">
    <tableColumn id="1" xr3:uid="{D254339F-E725-4F0A-940A-905233B6DC74}" name="Column1" dataDxfId="16"/>
    <tableColumn id="2" xr3:uid="{64C80210-3528-4C9E-A5FA-5A67C02AFAA4}" name="Column2" dataDxfId="15"/>
    <tableColumn id="3" xr3:uid="{C903A566-54BD-4A00-B194-3B5A7B9968E3}" name="Column3" dataDxfId="14"/>
    <tableColumn id="4" xr3:uid="{ED9CB28D-47F0-430F-8018-CF63080D3000}" name="Column4" dataDxfId="0">
      <calculatedColumnFormula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calculatedColumnFormula>
    </tableColumn>
    <tableColumn id="5" xr3:uid="{8A059974-B637-47E0-BDE6-EC082D20CE06}" name="Column5" headerRowDxfId="13" dataDxfId="12">
      <calculatedColumnFormula>IF(A5="","","1000")</calculatedColumnFormula>
    </tableColumn>
    <tableColumn id="6" xr3:uid="{E9DDA679-9A1D-4B62-8117-A2AC6872C427}" name="Column6" headerRowDxfId="11" dataDxfId="10" dataCellStyle="Normal 2">
      <calculatedColumnFormula>IF(B5="","",stake)</calculatedColumnFormula>
    </tableColumn>
    <tableColumn id="7" xr3:uid="{6DE5AD17-261E-4A4F-A345-CC1BE7302AB8}" name="Column7" dataDxfId="9"/>
    <tableColumn id="8" xr3:uid="{57400457-DC0C-4A5E-8B4B-107ECAE555F2}" name="Column8" headerRowDxfId="8" dataDxfId="7"/>
    <tableColumn id="9" xr3:uid="{5534A1C0-AA78-4BF5-8572-9A696AB90FCF}" name="Column9" dataDxfId="6"/>
    <tableColumn id="10" xr3:uid="{789B29B9-CD33-435B-9875-88379BEC5ED6}" name="Column10" dataDxfId="5"/>
    <tableColumn id="11" xr3:uid="{E78B762E-ADE7-4F56-AB1D-18ACAD7DD5B9}" name="Column11" dataDxfId="4"/>
    <tableColumn id="16" xr3:uid="{F6E16E24-A041-4A83-BC77-C9F453C2831B}" name="Column16" headerRowDxfId="3" dataDxfId="2">
      <calculatedColumnFormula>IFERROR(100/F5,"")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sheetPr codeName="Sheet1"/>
  <dimension ref="A1:Y50"/>
  <sheetViews>
    <sheetView workbookViewId="0">
      <selection activeCell="Q5" sqref="Q5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style="61" customWidth="1"/>
    <col min="20" max="21" width="11" customWidth="1"/>
    <col min="22" max="22" width="17.85546875" customWidth="1"/>
    <col min="23" max="23" width="14" customWidth="1"/>
    <col min="24" max="24" width="12" customWidth="1"/>
  </cols>
  <sheetData>
    <row r="1" spans="1:25" x14ac:dyDescent="0.25">
      <c r="A1" t="s">
        <v>56</v>
      </c>
      <c r="D1" s="1">
        <v>0.98958333333333337</v>
      </c>
      <c r="F1" t="s">
        <v>57</v>
      </c>
      <c r="H1" t="s">
        <v>8</v>
      </c>
      <c r="I1" t="s">
        <v>32</v>
      </c>
      <c r="M1" t="s">
        <v>9</v>
      </c>
      <c r="O1" t="s">
        <v>10</v>
      </c>
      <c r="P1">
        <v>3107668136</v>
      </c>
    </row>
    <row r="2" spans="1:25" x14ac:dyDescent="0.25">
      <c r="A2" t="s">
        <v>11</v>
      </c>
      <c r="B2">
        <v>43837.595338263891</v>
      </c>
      <c r="C2" s="1">
        <v>0.5953356481481481</v>
      </c>
      <c r="D2" s="1">
        <v>5.3587962962962964E-3</v>
      </c>
      <c r="E2" t="s">
        <v>12</v>
      </c>
      <c r="M2" t="s">
        <v>13</v>
      </c>
      <c r="N2">
        <v>1</v>
      </c>
      <c r="P2" t="s">
        <v>14</v>
      </c>
    </row>
    <row r="3" spans="1:25" ht="15.75" thickBot="1" x14ac:dyDescent="0.3">
      <c r="A3" t="s">
        <v>15</v>
      </c>
      <c r="B3">
        <v>8001.89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32</v>
      </c>
      <c r="J3">
        <v>1</v>
      </c>
      <c r="K3" t="s">
        <v>19</v>
      </c>
      <c r="L3">
        <v>0</v>
      </c>
      <c r="M3" t="s">
        <v>20</v>
      </c>
      <c r="N3">
        <v>167058451</v>
      </c>
      <c r="O3" t="s">
        <v>21</v>
      </c>
      <c r="P3">
        <v>10</v>
      </c>
      <c r="Y3" t="s">
        <v>33</v>
      </c>
    </row>
    <row r="4" spans="1:25" ht="16.5" thickBot="1" x14ac:dyDescent="0.3">
      <c r="A4" s="6" t="s">
        <v>22</v>
      </c>
      <c r="B4" s="15" t="s">
        <v>23</v>
      </c>
      <c r="C4" s="16"/>
      <c r="D4" s="4" t="s">
        <v>24</v>
      </c>
      <c r="E4" s="5"/>
      <c r="F4" s="11" t="s">
        <v>25</v>
      </c>
      <c r="G4" s="12"/>
      <c r="H4" s="13" t="s">
        <v>26</v>
      </c>
      <c r="I4" s="14"/>
      <c r="J4" s="4" t="s">
        <v>27</v>
      </c>
      <c r="K4" s="5"/>
      <c r="L4" s="15" t="s">
        <v>28</v>
      </c>
      <c r="M4" s="16"/>
      <c r="N4" s="6" t="s">
        <v>29</v>
      </c>
      <c r="O4" s="6" t="s">
        <v>30</v>
      </c>
      <c r="P4" s="6" t="s">
        <v>31</v>
      </c>
      <c r="Q4" s="6" t="s">
        <v>0</v>
      </c>
      <c r="R4" s="6" t="s">
        <v>1</v>
      </c>
      <c r="S4" s="62" t="s">
        <v>2</v>
      </c>
      <c r="T4" s="6" t="s">
        <v>3</v>
      </c>
      <c r="U4" s="6" t="s">
        <v>4</v>
      </c>
      <c r="V4" s="6" t="s">
        <v>5</v>
      </c>
      <c r="W4" s="6" t="s">
        <v>6</v>
      </c>
      <c r="X4" s="6" t="s">
        <v>7</v>
      </c>
      <c r="Y4" s="18">
        <f>SUM(Y5:Y50)</f>
        <v>104.53216983976996</v>
      </c>
    </row>
    <row r="5" spans="1:25" ht="15.75" x14ac:dyDescent="0.25">
      <c r="A5" s="10" t="s">
        <v>58</v>
      </c>
      <c r="B5" s="35">
        <v>4.3</v>
      </c>
      <c r="C5" s="36">
        <v>10</v>
      </c>
      <c r="D5" s="29">
        <v>4.4000000000000004</v>
      </c>
      <c r="E5" s="30">
        <v>8</v>
      </c>
      <c r="F5" s="23">
        <v>4.5</v>
      </c>
      <c r="G5" s="24">
        <v>10</v>
      </c>
      <c r="H5" s="41">
        <v>4.9000000000000004</v>
      </c>
      <c r="I5" s="42">
        <v>15</v>
      </c>
      <c r="J5" s="47">
        <v>5</v>
      </c>
      <c r="K5" s="48">
        <v>39</v>
      </c>
      <c r="L5" s="53">
        <v>5.2</v>
      </c>
      <c r="M5" s="54">
        <v>24</v>
      </c>
      <c r="N5" s="7">
        <v>28.369</v>
      </c>
      <c r="O5" s="7">
        <v>4.9000000000000004</v>
      </c>
      <c r="P5" s="7">
        <v>2539.29</v>
      </c>
      <c r="Q5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5" s="9" t="str">
        <f>IF(A5="","","1000")</f>
        <v>1000</v>
      </c>
      <c r="S5" s="63">
        <f>IF(A5="","",stake)</f>
        <v>10</v>
      </c>
      <c r="T5" s="7"/>
      <c r="U5" s="8"/>
      <c r="V5" s="7">
        <v>0</v>
      </c>
      <c r="W5" s="7">
        <v>0</v>
      </c>
      <c r="X5" s="7">
        <v>0</v>
      </c>
      <c r="Y5" s="17">
        <f t="shared" ref="Y5:Y50" si="0">IFERROR(100/F5,"")</f>
        <v>22.222222222222221</v>
      </c>
    </row>
    <row r="6" spans="1:25" ht="15.75" x14ac:dyDescent="0.25">
      <c r="A6" s="10" t="s">
        <v>59</v>
      </c>
      <c r="B6" s="37">
        <v>7</v>
      </c>
      <c r="C6" s="38">
        <v>4</v>
      </c>
      <c r="D6" s="31">
        <v>7.4</v>
      </c>
      <c r="E6" s="32">
        <v>5</v>
      </c>
      <c r="F6" s="25">
        <v>7.6</v>
      </c>
      <c r="G6" s="26">
        <v>4</v>
      </c>
      <c r="H6" s="43">
        <v>8.6</v>
      </c>
      <c r="I6" s="44">
        <v>3</v>
      </c>
      <c r="J6" s="49">
        <v>8.8000000000000007</v>
      </c>
      <c r="K6" s="50">
        <v>12</v>
      </c>
      <c r="L6" s="55">
        <v>9</v>
      </c>
      <c r="M6" s="56">
        <v>100</v>
      </c>
      <c r="N6" s="7">
        <v>10.622999999999999</v>
      </c>
      <c r="O6" s="7">
        <v>7.8</v>
      </c>
      <c r="P6" s="7">
        <v>142.47999999999999</v>
      </c>
      <c r="Q6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6" s="9" t="str">
        <f t="shared" ref="R6:R50" si="1">IF(A6="","","1000")</f>
        <v>1000</v>
      </c>
      <c r="S6" s="63">
        <f t="shared" ref="S6:S50" si="2">IF(A6="","",stake)</f>
        <v>10</v>
      </c>
      <c r="T6" s="7"/>
      <c r="U6" s="8"/>
      <c r="V6" s="7">
        <v>0</v>
      </c>
      <c r="W6" s="7">
        <v>0</v>
      </c>
      <c r="X6" s="7">
        <v>0</v>
      </c>
      <c r="Y6" s="17">
        <f t="shared" si="0"/>
        <v>13.157894736842106</v>
      </c>
    </row>
    <row r="7" spans="1:25" ht="15.75" x14ac:dyDescent="0.25">
      <c r="A7" s="10" t="s">
        <v>60</v>
      </c>
      <c r="B7" s="39">
        <v>32</v>
      </c>
      <c r="C7" s="40">
        <v>6</v>
      </c>
      <c r="D7" s="33">
        <v>34</v>
      </c>
      <c r="E7" s="34">
        <v>32</v>
      </c>
      <c r="F7" s="27">
        <v>36</v>
      </c>
      <c r="G7" s="28">
        <v>3</v>
      </c>
      <c r="H7" s="45">
        <v>48</v>
      </c>
      <c r="I7" s="46">
        <v>3</v>
      </c>
      <c r="J7" s="51">
        <v>50</v>
      </c>
      <c r="K7" s="52">
        <v>21</v>
      </c>
      <c r="L7" s="57">
        <v>65</v>
      </c>
      <c r="M7" s="58">
        <v>5</v>
      </c>
      <c r="N7" s="7">
        <v>0.68700000000000006</v>
      </c>
      <c r="O7" s="7">
        <v>36</v>
      </c>
      <c r="P7" s="7">
        <v>255.44</v>
      </c>
      <c r="Q7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7" s="9" t="str">
        <f t="shared" si="1"/>
        <v>1000</v>
      </c>
      <c r="S7" s="63">
        <f t="shared" si="2"/>
        <v>10</v>
      </c>
      <c r="T7" s="7"/>
      <c r="U7" s="8"/>
      <c r="V7" s="7">
        <v>0</v>
      </c>
      <c r="W7" s="7">
        <v>0</v>
      </c>
      <c r="X7" s="7">
        <v>0</v>
      </c>
      <c r="Y7" s="17">
        <f t="shared" si="0"/>
        <v>2.7777777777777777</v>
      </c>
    </row>
    <row r="8" spans="1:25" ht="15.75" x14ac:dyDescent="0.25">
      <c r="A8" s="10" t="s">
        <v>61</v>
      </c>
      <c r="B8" s="37">
        <v>8.6</v>
      </c>
      <c r="C8" s="38">
        <v>4</v>
      </c>
      <c r="D8" s="31">
        <v>8.8000000000000007</v>
      </c>
      <c r="E8" s="32">
        <v>4</v>
      </c>
      <c r="F8" s="25">
        <v>9</v>
      </c>
      <c r="G8" s="26">
        <v>4</v>
      </c>
      <c r="H8" s="43">
        <v>12</v>
      </c>
      <c r="I8" s="44">
        <v>4</v>
      </c>
      <c r="J8" s="49">
        <v>12.5</v>
      </c>
      <c r="K8" s="50">
        <v>3</v>
      </c>
      <c r="L8" s="55">
        <v>13</v>
      </c>
      <c r="M8" s="56">
        <v>90</v>
      </c>
      <c r="N8" s="7">
        <v>7.11</v>
      </c>
      <c r="O8" s="7">
        <v>9</v>
      </c>
      <c r="P8" s="7">
        <v>806.25</v>
      </c>
      <c r="Q8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8" s="9" t="str">
        <f t="shared" si="1"/>
        <v>1000</v>
      </c>
      <c r="S8" s="63">
        <f t="shared" si="2"/>
        <v>10</v>
      </c>
      <c r="T8" s="7"/>
      <c r="U8" s="8"/>
      <c r="V8" s="7">
        <v>0</v>
      </c>
      <c r="W8" s="7">
        <v>0</v>
      </c>
      <c r="X8" s="7">
        <v>0</v>
      </c>
      <c r="Y8" s="17">
        <f t="shared" si="0"/>
        <v>11.111111111111111</v>
      </c>
    </row>
    <row r="9" spans="1:25" ht="15.75" x14ac:dyDescent="0.25">
      <c r="A9" s="10" t="s">
        <v>62</v>
      </c>
      <c r="B9" s="39">
        <v>75</v>
      </c>
      <c r="C9" s="40">
        <v>4</v>
      </c>
      <c r="D9" s="33">
        <v>80</v>
      </c>
      <c r="E9" s="34">
        <v>3</v>
      </c>
      <c r="F9" s="27">
        <v>85</v>
      </c>
      <c r="G9" s="28">
        <v>6</v>
      </c>
      <c r="H9" s="45">
        <v>250</v>
      </c>
      <c r="I9" s="46">
        <v>5</v>
      </c>
      <c r="J9" s="51">
        <v>260</v>
      </c>
      <c r="K9" s="52">
        <v>3</v>
      </c>
      <c r="L9" s="57">
        <v>280</v>
      </c>
      <c r="M9" s="58">
        <v>5</v>
      </c>
      <c r="N9" s="7">
        <v>2.27</v>
      </c>
      <c r="O9" s="7">
        <v>130</v>
      </c>
      <c r="P9" s="7">
        <v>21.97</v>
      </c>
      <c r="Q9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9" s="9" t="str">
        <f t="shared" si="1"/>
        <v>1000</v>
      </c>
      <c r="S9" s="63">
        <f t="shared" si="2"/>
        <v>10</v>
      </c>
      <c r="T9" s="7"/>
      <c r="U9" s="8"/>
      <c r="V9" s="7">
        <v>0</v>
      </c>
      <c r="W9" s="7">
        <v>0</v>
      </c>
      <c r="X9" s="7">
        <v>0</v>
      </c>
      <c r="Y9" s="17">
        <f t="shared" si="0"/>
        <v>1.1764705882352942</v>
      </c>
    </row>
    <row r="10" spans="1:25" ht="15.75" x14ac:dyDescent="0.25">
      <c r="A10" s="10" t="s">
        <v>63</v>
      </c>
      <c r="B10" s="37">
        <v>3</v>
      </c>
      <c r="C10" s="38">
        <v>65</v>
      </c>
      <c r="D10" s="31">
        <v>3.05</v>
      </c>
      <c r="E10" s="32">
        <v>72</v>
      </c>
      <c r="F10" s="25">
        <v>3.1</v>
      </c>
      <c r="G10" s="26">
        <v>8</v>
      </c>
      <c r="H10" s="43">
        <v>3.25</v>
      </c>
      <c r="I10" s="44">
        <v>21</v>
      </c>
      <c r="J10" s="49">
        <v>3.4</v>
      </c>
      <c r="K10" s="50">
        <v>20</v>
      </c>
      <c r="L10" s="55">
        <v>3.45</v>
      </c>
      <c r="M10" s="56">
        <v>48</v>
      </c>
      <c r="N10" s="7">
        <v>24.759</v>
      </c>
      <c r="O10" s="7">
        <v>3.25</v>
      </c>
      <c r="P10" s="7">
        <v>3246.61</v>
      </c>
      <c r="Q10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10" s="9" t="str">
        <f t="shared" si="1"/>
        <v>1000</v>
      </c>
      <c r="S10" s="63">
        <f t="shared" si="2"/>
        <v>10</v>
      </c>
      <c r="T10" s="7"/>
      <c r="U10" s="8"/>
      <c r="V10" s="7">
        <v>0</v>
      </c>
      <c r="W10" s="7">
        <v>0</v>
      </c>
      <c r="X10" s="7">
        <v>0</v>
      </c>
      <c r="Y10" s="17">
        <f t="shared" si="0"/>
        <v>32.258064516129032</v>
      </c>
    </row>
    <row r="11" spans="1:25" ht="15.75" x14ac:dyDescent="0.25">
      <c r="A11" s="10" t="s">
        <v>64</v>
      </c>
      <c r="B11" s="39">
        <v>16</v>
      </c>
      <c r="C11" s="40">
        <v>11</v>
      </c>
      <c r="D11" s="33">
        <v>16.5</v>
      </c>
      <c r="E11" s="34">
        <v>9</v>
      </c>
      <c r="F11" s="27">
        <v>17</v>
      </c>
      <c r="G11" s="28">
        <v>3</v>
      </c>
      <c r="H11" s="45">
        <v>22</v>
      </c>
      <c r="I11" s="46">
        <v>18</v>
      </c>
      <c r="J11" s="51">
        <v>26</v>
      </c>
      <c r="K11" s="52">
        <v>2</v>
      </c>
      <c r="L11" s="57">
        <v>36</v>
      </c>
      <c r="M11" s="58">
        <v>14</v>
      </c>
      <c r="N11" s="7">
        <v>4.1029999999999998</v>
      </c>
      <c r="O11" s="7">
        <v>17</v>
      </c>
      <c r="P11" s="7">
        <v>536.01</v>
      </c>
      <c r="Q11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11" s="9" t="str">
        <f t="shared" si="1"/>
        <v>1000</v>
      </c>
      <c r="S11" s="63">
        <f t="shared" si="2"/>
        <v>10</v>
      </c>
      <c r="T11" s="7"/>
      <c r="U11" s="8"/>
      <c r="V11" s="7">
        <v>0</v>
      </c>
      <c r="W11" s="7">
        <v>0</v>
      </c>
      <c r="X11" s="7">
        <v>0</v>
      </c>
      <c r="Y11" s="17">
        <f t="shared" si="0"/>
        <v>5.882352941176471</v>
      </c>
    </row>
    <row r="12" spans="1:25" ht="15.75" x14ac:dyDescent="0.25">
      <c r="A12" s="10" t="s">
        <v>65</v>
      </c>
      <c r="B12" s="37">
        <v>12</v>
      </c>
      <c r="C12" s="38">
        <v>70</v>
      </c>
      <c r="D12" s="31">
        <v>12.5</v>
      </c>
      <c r="E12" s="32">
        <v>12</v>
      </c>
      <c r="F12" s="25">
        <v>13</v>
      </c>
      <c r="G12" s="26">
        <v>15</v>
      </c>
      <c r="H12" s="43">
        <v>16</v>
      </c>
      <c r="I12" s="44">
        <v>5</v>
      </c>
      <c r="J12" s="49">
        <v>17.5</v>
      </c>
      <c r="K12" s="50">
        <v>1</v>
      </c>
      <c r="L12" s="55">
        <v>18</v>
      </c>
      <c r="M12" s="56">
        <v>19</v>
      </c>
      <c r="N12" s="7">
        <v>13.872999999999999</v>
      </c>
      <c r="O12" s="7">
        <v>15.5</v>
      </c>
      <c r="P12" s="7">
        <v>216.15</v>
      </c>
      <c r="Q12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12" s="9" t="str">
        <f t="shared" si="1"/>
        <v>1000</v>
      </c>
      <c r="S12" s="63">
        <f t="shared" si="2"/>
        <v>10</v>
      </c>
      <c r="T12" s="7"/>
      <c r="U12" s="8"/>
      <c r="V12" s="7">
        <v>0</v>
      </c>
      <c r="W12" s="7">
        <v>0</v>
      </c>
      <c r="X12" s="7">
        <v>0</v>
      </c>
      <c r="Y12" s="17">
        <f t="shared" si="0"/>
        <v>7.6923076923076925</v>
      </c>
    </row>
    <row r="13" spans="1:25" ht="15.75" x14ac:dyDescent="0.25">
      <c r="A13" s="10" t="s">
        <v>66</v>
      </c>
      <c r="B13" s="39">
        <v>13</v>
      </c>
      <c r="C13" s="40">
        <v>17</v>
      </c>
      <c r="D13" s="33">
        <v>13.5</v>
      </c>
      <c r="E13" s="34">
        <v>25</v>
      </c>
      <c r="F13" s="27">
        <v>14</v>
      </c>
      <c r="G13" s="28">
        <v>7</v>
      </c>
      <c r="H13" s="45">
        <v>16</v>
      </c>
      <c r="I13" s="46">
        <v>6</v>
      </c>
      <c r="J13" s="51">
        <v>16.5</v>
      </c>
      <c r="K13" s="52">
        <v>3</v>
      </c>
      <c r="L13" s="57">
        <v>17</v>
      </c>
      <c r="M13" s="58">
        <v>33</v>
      </c>
      <c r="N13" s="7">
        <v>4.1029999999999998</v>
      </c>
      <c r="O13" s="7">
        <v>14.5</v>
      </c>
      <c r="P13" s="7">
        <v>199.27</v>
      </c>
      <c r="Q13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13" s="9" t="str">
        <f t="shared" si="1"/>
        <v>1000</v>
      </c>
      <c r="S13" s="63">
        <f t="shared" si="2"/>
        <v>10</v>
      </c>
      <c r="T13" s="7"/>
      <c r="U13" s="7"/>
      <c r="V13" s="7">
        <v>0</v>
      </c>
      <c r="W13" s="7">
        <v>0</v>
      </c>
      <c r="X13" s="7">
        <v>0</v>
      </c>
      <c r="Y13" s="17">
        <f t="shared" si="0"/>
        <v>7.1428571428571432</v>
      </c>
    </row>
    <row r="14" spans="1:25" ht="15.75" x14ac:dyDescent="0.25">
      <c r="A14" s="10" t="s">
        <v>67</v>
      </c>
      <c r="B14" s="37">
        <v>60</v>
      </c>
      <c r="C14" s="38">
        <v>6</v>
      </c>
      <c r="D14" s="31">
        <v>85</v>
      </c>
      <c r="E14" s="32">
        <v>4</v>
      </c>
      <c r="F14" s="25">
        <v>90</v>
      </c>
      <c r="G14" s="26">
        <v>11</v>
      </c>
      <c r="H14" s="43">
        <v>120</v>
      </c>
      <c r="I14" s="44">
        <v>2</v>
      </c>
      <c r="J14" s="49">
        <v>160</v>
      </c>
      <c r="K14" s="50">
        <v>6</v>
      </c>
      <c r="L14" s="55">
        <v>230</v>
      </c>
      <c r="M14" s="56">
        <v>3</v>
      </c>
      <c r="N14" s="7">
        <v>4.1029999999999998</v>
      </c>
      <c r="O14" s="7">
        <v>90</v>
      </c>
      <c r="P14" s="7">
        <v>38.42</v>
      </c>
      <c r="Q14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/>
      </c>
      <c r="R14" s="9" t="str">
        <f t="shared" si="1"/>
        <v>1000</v>
      </c>
      <c r="S14" s="63">
        <f t="shared" si="2"/>
        <v>10</v>
      </c>
      <c r="T14" s="7"/>
      <c r="U14" s="8"/>
      <c r="V14" s="7">
        <v>0</v>
      </c>
      <c r="W14" s="7">
        <v>0</v>
      </c>
      <c r="X14" s="7">
        <v>0</v>
      </c>
      <c r="Y14" s="17">
        <f t="shared" si="0"/>
        <v>1.1111111111111112</v>
      </c>
    </row>
    <row r="15" spans="1:25" ht="15.75" x14ac:dyDescent="0.25">
      <c r="A15" s="10"/>
      <c r="B15" s="39"/>
      <c r="C15" s="40"/>
      <c r="D15" s="33"/>
      <c r="E15" s="34"/>
      <c r="F15" s="27"/>
      <c r="G15" s="28"/>
      <c r="H15" s="45"/>
      <c r="I15" s="46"/>
      <c r="J15" s="51"/>
      <c r="K15" s="52"/>
      <c r="L15" s="57"/>
      <c r="M15" s="58"/>
      <c r="N15" s="7"/>
      <c r="O15" s="7"/>
      <c r="P15" s="7"/>
      <c r="Q1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15" s="9" t="str">
        <f t="shared" si="1"/>
        <v/>
      </c>
      <c r="S15" s="63" t="str">
        <f t="shared" si="2"/>
        <v/>
      </c>
      <c r="T15" s="7"/>
      <c r="U15" s="7"/>
      <c r="V15" s="7">
        <v>0</v>
      </c>
      <c r="W15" s="7">
        <v>0</v>
      </c>
      <c r="X15" s="7"/>
      <c r="Y15" s="17" t="str">
        <f t="shared" si="0"/>
        <v/>
      </c>
    </row>
    <row r="16" spans="1:25" ht="15.75" x14ac:dyDescent="0.25">
      <c r="A16" s="10"/>
      <c r="B16" s="37"/>
      <c r="C16" s="38"/>
      <c r="D16" s="31"/>
      <c r="E16" s="32"/>
      <c r="F16" s="25"/>
      <c r="G16" s="26"/>
      <c r="H16" s="43"/>
      <c r="I16" s="44"/>
      <c r="J16" s="49"/>
      <c r="K16" s="50"/>
      <c r="L16" s="55"/>
      <c r="M16" s="56"/>
      <c r="N16" s="7"/>
      <c r="O16" s="7"/>
      <c r="P16" s="7"/>
      <c r="Q1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16" s="9" t="str">
        <f t="shared" si="1"/>
        <v/>
      </c>
      <c r="S16" s="63" t="str">
        <f t="shared" si="2"/>
        <v/>
      </c>
      <c r="T16" s="7"/>
      <c r="U16" s="7"/>
      <c r="V16" s="7"/>
      <c r="W16" s="7"/>
      <c r="X16" s="7"/>
      <c r="Y16" s="17" t="str">
        <f t="shared" si="0"/>
        <v/>
      </c>
    </row>
    <row r="17" spans="1:25" ht="15.75" x14ac:dyDescent="0.25">
      <c r="A17" s="10"/>
      <c r="B17" s="39"/>
      <c r="C17" s="40"/>
      <c r="D17" s="33"/>
      <c r="E17" s="34"/>
      <c r="F17" s="27"/>
      <c r="G17" s="28"/>
      <c r="H17" s="45"/>
      <c r="I17" s="46"/>
      <c r="J17" s="51"/>
      <c r="K17" s="52"/>
      <c r="L17" s="57"/>
      <c r="M17" s="58"/>
      <c r="N17" s="7"/>
      <c r="O17" s="7"/>
      <c r="P17" s="7"/>
      <c r="Q1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17" s="9" t="str">
        <f t="shared" si="1"/>
        <v/>
      </c>
      <c r="S17" s="63" t="str">
        <f t="shared" si="2"/>
        <v/>
      </c>
      <c r="T17" s="7"/>
      <c r="U17" s="7"/>
      <c r="V17" s="7"/>
      <c r="W17" s="7"/>
      <c r="X17" s="7"/>
      <c r="Y17" s="17" t="str">
        <f t="shared" si="0"/>
        <v/>
      </c>
    </row>
    <row r="18" spans="1:25" ht="15.75" x14ac:dyDescent="0.25">
      <c r="A18" s="10"/>
      <c r="B18" s="37"/>
      <c r="C18" s="38"/>
      <c r="D18" s="31"/>
      <c r="E18" s="32"/>
      <c r="F18" s="25"/>
      <c r="G18" s="26"/>
      <c r="H18" s="43"/>
      <c r="I18" s="44"/>
      <c r="J18" s="49"/>
      <c r="K18" s="50"/>
      <c r="L18" s="55"/>
      <c r="M18" s="56"/>
      <c r="N18" s="7"/>
      <c r="O18" s="7"/>
      <c r="P18" s="7"/>
      <c r="Q1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18" s="9" t="str">
        <f t="shared" si="1"/>
        <v/>
      </c>
      <c r="S18" s="63" t="str">
        <f t="shared" si="2"/>
        <v/>
      </c>
      <c r="T18" s="7"/>
      <c r="U18" s="7"/>
      <c r="V18" s="7"/>
      <c r="W18" s="7"/>
      <c r="X18" s="7"/>
      <c r="Y18" s="17" t="str">
        <f t="shared" si="0"/>
        <v/>
      </c>
    </row>
    <row r="19" spans="1:25" ht="15.75" x14ac:dyDescent="0.25">
      <c r="A19" s="10"/>
      <c r="B19" s="39"/>
      <c r="C19" s="40"/>
      <c r="D19" s="33"/>
      <c r="E19" s="34"/>
      <c r="F19" s="27"/>
      <c r="G19" s="28"/>
      <c r="H19" s="45"/>
      <c r="I19" s="46"/>
      <c r="J19" s="51"/>
      <c r="K19" s="52"/>
      <c r="L19" s="57"/>
      <c r="M19" s="58"/>
      <c r="N19" s="7"/>
      <c r="O19" s="7"/>
      <c r="P19" s="7"/>
      <c r="Q1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19" s="9" t="str">
        <f t="shared" si="1"/>
        <v/>
      </c>
      <c r="S19" s="63" t="str">
        <f t="shared" si="2"/>
        <v/>
      </c>
      <c r="T19" s="7"/>
      <c r="U19" s="7"/>
      <c r="V19" s="7"/>
      <c r="W19" s="7"/>
      <c r="X19" s="7"/>
      <c r="Y19" s="17" t="str">
        <f t="shared" si="0"/>
        <v/>
      </c>
    </row>
    <row r="20" spans="1:25" ht="15.75" x14ac:dyDescent="0.25">
      <c r="A20" s="7"/>
      <c r="B20" s="37"/>
      <c r="C20" s="38"/>
      <c r="D20" s="31"/>
      <c r="E20" s="32"/>
      <c r="F20" s="25"/>
      <c r="G20" s="26"/>
      <c r="H20" s="43"/>
      <c r="I20" s="44"/>
      <c r="J20" s="49"/>
      <c r="K20" s="50"/>
      <c r="L20" s="55"/>
      <c r="M20" s="56"/>
      <c r="N20" s="7"/>
      <c r="O20" s="7"/>
      <c r="P20" s="7"/>
      <c r="Q2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0" s="9" t="str">
        <f t="shared" si="1"/>
        <v/>
      </c>
      <c r="S20" s="63" t="str">
        <f t="shared" si="2"/>
        <v/>
      </c>
      <c r="T20" s="7"/>
      <c r="U20" s="7"/>
      <c r="V20" s="7"/>
      <c r="W20" s="7"/>
      <c r="X20" s="7"/>
      <c r="Y20" s="17" t="str">
        <f t="shared" si="0"/>
        <v/>
      </c>
    </row>
    <row r="21" spans="1:25" ht="15.75" x14ac:dyDescent="0.25">
      <c r="A21" s="7"/>
      <c r="B21" s="39"/>
      <c r="C21" s="40"/>
      <c r="D21" s="33"/>
      <c r="E21" s="34"/>
      <c r="F21" s="27"/>
      <c r="G21" s="28"/>
      <c r="H21" s="45"/>
      <c r="I21" s="46"/>
      <c r="J21" s="51"/>
      <c r="K21" s="52"/>
      <c r="L21" s="57"/>
      <c r="M21" s="58"/>
      <c r="N21" s="7"/>
      <c r="O21" s="7"/>
      <c r="P21" s="7"/>
      <c r="Q21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1" s="9" t="str">
        <f t="shared" si="1"/>
        <v/>
      </c>
      <c r="S21" s="63" t="str">
        <f t="shared" si="2"/>
        <v/>
      </c>
      <c r="T21" s="7"/>
      <c r="U21" s="7"/>
      <c r="V21" s="7"/>
      <c r="W21" s="7"/>
      <c r="X21" s="7"/>
      <c r="Y21" s="17" t="str">
        <f t="shared" si="0"/>
        <v/>
      </c>
    </row>
    <row r="22" spans="1:25" ht="15.75" x14ac:dyDescent="0.25">
      <c r="A22" s="7"/>
      <c r="B22" s="37"/>
      <c r="C22" s="38"/>
      <c r="D22" s="31"/>
      <c r="E22" s="32"/>
      <c r="F22" s="25"/>
      <c r="G22" s="26"/>
      <c r="H22" s="43"/>
      <c r="I22" s="44"/>
      <c r="J22" s="49"/>
      <c r="K22" s="50"/>
      <c r="L22" s="55"/>
      <c r="M22" s="56"/>
      <c r="N22" s="7"/>
      <c r="O22" s="7"/>
      <c r="P22" s="7"/>
      <c r="Q22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2" s="9" t="str">
        <f t="shared" si="1"/>
        <v/>
      </c>
      <c r="S22" s="63" t="str">
        <f t="shared" si="2"/>
        <v/>
      </c>
      <c r="T22" s="7"/>
      <c r="U22" s="7"/>
      <c r="V22" s="7"/>
      <c r="W22" s="7"/>
      <c r="X22" s="7"/>
      <c r="Y22" s="17" t="str">
        <f t="shared" si="0"/>
        <v/>
      </c>
    </row>
    <row r="23" spans="1:25" ht="15.75" x14ac:dyDescent="0.25">
      <c r="A23" s="7"/>
      <c r="B23" s="39"/>
      <c r="C23" s="40"/>
      <c r="D23" s="33"/>
      <c r="E23" s="34"/>
      <c r="F23" s="27"/>
      <c r="G23" s="28"/>
      <c r="H23" s="45"/>
      <c r="I23" s="46"/>
      <c r="J23" s="51"/>
      <c r="K23" s="52"/>
      <c r="L23" s="57"/>
      <c r="M23" s="58"/>
      <c r="N23" s="7"/>
      <c r="O23" s="7"/>
      <c r="P23" s="7"/>
      <c r="Q23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3" s="9" t="str">
        <f t="shared" si="1"/>
        <v/>
      </c>
      <c r="S23" s="63" t="str">
        <f t="shared" si="2"/>
        <v/>
      </c>
      <c r="T23" s="7"/>
      <c r="U23" s="7"/>
      <c r="V23" s="7"/>
      <c r="W23" s="7"/>
      <c r="X23" s="7"/>
      <c r="Y23" s="17" t="str">
        <f t="shared" si="0"/>
        <v/>
      </c>
    </row>
    <row r="24" spans="1:25" ht="15.75" x14ac:dyDescent="0.25">
      <c r="A24" s="7"/>
      <c r="B24" s="37"/>
      <c r="C24" s="38"/>
      <c r="D24" s="31"/>
      <c r="E24" s="32"/>
      <c r="F24" s="25"/>
      <c r="G24" s="26"/>
      <c r="H24" s="43"/>
      <c r="I24" s="44"/>
      <c r="J24" s="49"/>
      <c r="K24" s="50"/>
      <c r="L24" s="55"/>
      <c r="M24" s="56"/>
      <c r="N24" s="7"/>
      <c r="O24" s="7"/>
      <c r="P24" s="7"/>
      <c r="Q24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4" s="9" t="str">
        <f t="shared" si="1"/>
        <v/>
      </c>
      <c r="S24" s="63" t="str">
        <f t="shared" si="2"/>
        <v/>
      </c>
      <c r="T24" s="7"/>
      <c r="U24" s="7"/>
      <c r="V24" s="7"/>
      <c r="W24" s="7"/>
      <c r="X24" s="7"/>
      <c r="Y24" s="17" t="str">
        <f t="shared" si="0"/>
        <v/>
      </c>
    </row>
    <row r="25" spans="1:25" ht="15.75" x14ac:dyDescent="0.25">
      <c r="A25" s="7"/>
      <c r="B25" s="39"/>
      <c r="C25" s="40"/>
      <c r="D25" s="33"/>
      <c r="E25" s="34"/>
      <c r="F25" s="27"/>
      <c r="G25" s="28"/>
      <c r="H25" s="45"/>
      <c r="I25" s="46"/>
      <c r="J25" s="51"/>
      <c r="K25" s="52"/>
      <c r="L25" s="57"/>
      <c r="M25" s="58"/>
      <c r="N25" s="7"/>
      <c r="O25" s="7"/>
      <c r="P25" s="7"/>
      <c r="Q2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5" s="9" t="str">
        <f t="shared" si="1"/>
        <v/>
      </c>
      <c r="S25" s="63" t="str">
        <f t="shared" si="2"/>
        <v/>
      </c>
      <c r="T25" s="7"/>
      <c r="U25" s="7"/>
      <c r="V25" s="7"/>
      <c r="W25" s="7"/>
      <c r="X25" s="7"/>
      <c r="Y25" s="17" t="str">
        <f t="shared" si="0"/>
        <v/>
      </c>
    </row>
    <row r="26" spans="1:25" ht="15.75" x14ac:dyDescent="0.25">
      <c r="A26" s="7"/>
      <c r="B26" s="37"/>
      <c r="C26" s="38"/>
      <c r="D26" s="31"/>
      <c r="E26" s="32"/>
      <c r="F26" s="25"/>
      <c r="G26" s="26"/>
      <c r="H26" s="43"/>
      <c r="I26" s="44"/>
      <c r="J26" s="49"/>
      <c r="K26" s="50"/>
      <c r="L26" s="55"/>
      <c r="M26" s="56"/>
      <c r="N26" s="7"/>
      <c r="O26" s="7"/>
      <c r="P26" s="7"/>
      <c r="Q2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6" s="9" t="str">
        <f t="shared" si="1"/>
        <v/>
      </c>
      <c r="S26" s="63" t="str">
        <f t="shared" si="2"/>
        <v/>
      </c>
      <c r="T26" s="7"/>
      <c r="U26" s="7"/>
      <c r="V26" s="7"/>
      <c r="W26" s="7"/>
      <c r="X26" s="7"/>
      <c r="Y26" s="17" t="str">
        <f t="shared" si="0"/>
        <v/>
      </c>
    </row>
    <row r="27" spans="1:25" ht="15.75" x14ac:dyDescent="0.25">
      <c r="A27" s="7"/>
      <c r="B27" s="39"/>
      <c r="C27" s="40"/>
      <c r="D27" s="33"/>
      <c r="E27" s="34"/>
      <c r="F27" s="27"/>
      <c r="G27" s="28"/>
      <c r="H27" s="45"/>
      <c r="I27" s="46"/>
      <c r="J27" s="51"/>
      <c r="K27" s="52"/>
      <c r="L27" s="57"/>
      <c r="M27" s="58"/>
      <c r="N27" s="7"/>
      <c r="O27" s="7"/>
      <c r="P27" s="7"/>
      <c r="Q2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7" s="9" t="str">
        <f t="shared" si="1"/>
        <v/>
      </c>
      <c r="S27" s="63" t="str">
        <f t="shared" si="2"/>
        <v/>
      </c>
      <c r="T27" s="7"/>
      <c r="U27" s="7"/>
      <c r="V27" s="7"/>
      <c r="W27" s="7"/>
      <c r="X27" s="7"/>
      <c r="Y27" s="17" t="str">
        <f t="shared" si="0"/>
        <v/>
      </c>
    </row>
    <row r="28" spans="1:25" ht="15.75" x14ac:dyDescent="0.25">
      <c r="A28" s="7"/>
      <c r="B28" s="37"/>
      <c r="C28" s="38"/>
      <c r="D28" s="31"/>
      <c r="E28" s="32"/>
      <c r="F28" s="25"/>
      <c r="G28" s="26"/>
      <c r="H28" s="43"/>
      <c r="I28" s="44"/>
      <c r="J28" s="49"/>
      <c r="K28" s="50"/>
      <c r="L28" s="55"/>
      <c r="M28" s="56"/>
      <c r="N28" s="7"/>
      <c r="O28" s="7"/>
      <c r="P28" s="7"/>
      <c r="Q2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8" s="9" t="str">
        <f t="shared" si="1"/>
        <v/>
      </c>
      <c r="S28" s="63" t="str">
        <f t="shared" si="2"/>
        <v/>
      </c>
      <c r="T28" s="7"/>
      <c r="U28" s="7"/>
      <c r="V28" s="7"/>
      <c r="W28" s="7"/>
      <c r="X28" s="7"/>
      <c r="Y28" s="17" t="str">
        <f t="shared" si="0"/>
        <v/>
      </c>
    </row>
    <row r="29" spans="1:25" ht="15.75" x14ac:dyDescent="0.25">
      <c r="A29" s="7"/>
      <c r="B29" s="39"/>
      <c r="C29" s="40"/>
      <c r="D29" s="33"/>
      <c r="E29" s="34"/>
      <c r="F29" s="27"/>
      <c r="G29" s="28"/>
      <c r="H29" s="45"/>
      <c r="I29" s="46"/>
      <c r="J29" s="51"/>
      <c r="K29" s="52"/>
      <c r="L29" s="57"/>
      <c r="M29" s="58"/>
      <c r="N29" s="7"/>
      <c r="O29" s="7"/>
      <c r="P29" s="7"/>
      <c r="Q2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29" s="9" t="str">
        <f t="shared" si="1"/>
        <v/>
      </c>
      <c r="S29" s="63" t="str">
        <f t="shared" si="2"/>
        <v/>
      </c>
      <c r="T29" s="7"/>
      <c r="U29" s="7"/>
      <c r="V29" s="7"/>
      <c r="W29" s="7"/>
      <c r="X29" s="7"/>
      <c r="Y29" s="17" t="str">
        <f t="shared" si="0"/>
        <v/>
      </c>
    </row>
    <row r="30" spans="1:25" ht="15.75" x14ac:dyDescent="0.25">
      <c r="A30" s="7"/>
      <c r="B30" s="37"/>
      <c r="C30" s="38"/>
      <c r="D30" s="31"/>
      <c r="E30" s="32"/>
      <c r="F30" s="25"/>
      <c r="G30" s="26"/>
      <c r="H30" s="43"/>
      <c r="I30" s="44"/>
      <c r="J30" s="49"/>
      <c r="K30" s="50"/>
      <c r="L30" s="55"/>
      <c r="M30" s="56"/>
      <c r="N30" s="7"/>
      <c r="O30" s="7"/>
      <c r="P30" s="7"/>
      <c r="Q3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0" s="9" t="str">
        <f t="shared" si="1"/>
        <v/>
      </c>
      <c r="S30" s="63" t="str">
        <f t="shared" si="2"/>
        <v/>
      </c>
      <c r="T30" s="7"/>
      <c r="U30" s="7"/>
      <c r="V30" s="7"/>
      <c r="W30" s="7"/>
      <c r="X30" s="7"/>
      <c r="Y30" s="17" t="str">
        <f t="shared" si="0"/>
        <v/>
      </c>
    </row>
    <row r="31" spans="1:25" ht="15.75" x14ac:dyDescent="0.25">
      <c r="A31" s="7"/>
      <c r="B31" s="39"/>
      <c r="C31" s="40"/>
      <c r="D31" s="33"/>
      <c r="E31" s="34"/>
      <c r="F31" s="27"/>
      <c r="G31" s="28"/>
      <c r="H31" s="45"/>
      <c r="I31" s="46"/>
      <c r="J31" s="51"/>
      <c r="K31" s="52"/>
      <c r="L31" s="57"/>
      <c r="M31" s="58"/>
      <c r="N31" s="7"/>
      <c r="O31" s="7"/>
      <c r="P31" s="7"/>
      <c r="Q31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1" s="9" t="str">
        <f t="shared" si="1"/>
        <v/>
      </c>
      <c r="S31" s="63" t="str">
        <f t="shared" si="2"/>
        <v/>
      </c>
      <c r="T31" s="7"/>
      <c r="U31" s="7"/>
      <c r="V31" s="7"/>
      <c r="W31" s="7"/>
      <c r="X31" s="7"/>
      <c r="Y31" s="17" t="str">
        <f t="shared" si="0"/>
        <v/>
      </c>
    </row>
    <row r="32" spans="1:25" ht="15.75" x14ac:dyDescent="0.25">
      <c r="A32" s="7"/>
      <c r="B32" s="37"/>
      <c r="C32" s="38"/>
      <c r="D32" s="31"/>
      <c r="E32" s="32"/>
      <c r="F32" s="25"/>
      <c r="G32" s="26"/>
      <c r="H32" s="43"/>
      <c r="I32" s="44"/>
      <c r="J32" s="49"/>
      <c r="K32" s="50"/>
      <c r="L32" s="55"/>
      <c r="M32" s="56"/>
      <c r="N32" s="7"/>
      <c r="O32" s="7"/>
      <c r="P32" s="7"/>
      <c r="Q32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2" s="9" t="str">
        <f t="shared" si="1"/>
        <v/>
      </c>
      <c r="S32" s="63" t="str">
        <f t="shared" si="2"/>
        <v/>
      </c>
      <c r="T32" s="7"/>
      <c r="U32" s="7"/>
      <c r="V32" s="7"/>
      <c r="W32" s="7"/>
      <c r="X32" s="7"/>
      <c r="Y32" s="17" t="str">
        <f t="shared" si="0"/>
        <v/>
      </c>
    </row>
    <row r="33" spans="1:25" ht="15.75" x14ac:dyDescent="0.25">
      <c r="A33" s="7"/>
      <c r="B33" s="39"/>
      <c r="C33" s="40"/>
      <c r="D33" s="33"/>
      <c r="E33" s="34"/>
      <c r="F33" s="27"/>
      <c r="G33" s="28"/>
      <c r="H33" s="45"/>
      <c r="I33" s="46"/>
      <c r="J33" s="51"/>
      <c r="K33" s="52"/>
      <c r="L33" s="57"/>
      <c r="M33" s="58"/>
      <c r="N33" s="7"/>
      <c r="O33" s="7"/>
      <c r="P33" s="7"/>
      <c r="Q33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3" s="9" t="str">
        <f t="shared" si="1"/>
        <v/>
      </c>
      <c r="S33" s="63" t="str">
        <f t="shared" si="2"/>
        <v/>
      </c>
      <c r="T33" s="7"/>
      <c r="U33" s="7"/>
      <c r="V33" s="7"/>
      <c r="W33" s="7"/>
      <c r="X33" s="7"/>
      <c r="Y33" s="17" t="str">
        <f t="shared" si="0"/>
        <v/>
      </c>
    </row>
    <row r="34" spans="1:25" ht="15.75" x14ac:dyDescent="0.25">
      <c r="A34" s="7"/>
      <c r="B34" s="37"/>
      <c r="C34" s="38"/>
      <c r="D34" s="31"/>
      <c r="E34" s="32"/>
      <c r="F34" s="25"/>
      <c r="G34" s="26"/>
      <c r="H34" s="43"/>
      <c r="I34" s="44"/>
      <c r="J34" s="49"/>
      <c r="K34" s="50"/>
      <c r="L34" s="55"/>
      <c r="M34" s="56"/>
      <c r="N34" s="7"/>
      <c r="O34" s="7"/>
      <c r="P34" s="7"/>
      <c r="Q34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4" s="9" t="str">
        <f t="shared" si="1"/>
        <v/>
      </c>
      <c r="S34" s="63" t="str">
        <f t="shared" si="2"/>
        <v/>
      </c>
      <c r="T34" s="7"/>
      <c r="U34" s="7"/>
      <c r="V34" s="7"/>
      <c r="W34" s="7"/>
      <c r="X34" s="7"/>
      <c r="Y34" s="17" t="str">
        <f t="shared" si="0"/>
        <v/>
      </c>
    </row>
    <row r="35" spans="1:25" ht="15.75" x14ac:dyDescent="0.25">
      <c r="A35" s="7"/>
      <c r="B35" s="39"/>
      <c r="C35" s="40"/>
      <c r="D35" s="33"/>
      <c r="E35" s="34"/>
      <c r="F35" s="27"/>
      <c r="G35" s="28"/>
      <c r="H35" s="45"/>
      <c r="I35" s="46"/>
      <c r="J35" s="51"/>
      <c r="K35" s="52"/>
      <c r="L35" s="57"/>
      <c r="M35" s="58"/>
      <c r="N35" s="7"/>
      <c r="O35" s="7"/>
      <c r="P35" s="7"/>
      <c r="Q3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5" s="9" t="str">
        <f t="shared" si="1"/>
        <v/>
      </c>
      <c r="S35" s="63" t="str">
        <f t="shared" si="2"/>
        <v/>
      </c>
      <c r="T35" s="7"/>
      <c r="U35" s="7"/>
      <c r="V35" s="7"/>
      <c r="W35" s="7"/>
      <c r="X35" s="7"/>
      <c r="Y35" s="17" t="str">
        <f t="shared" si="0"/>
        <v/>
      </c>
    </row>
    <row r="36" spans="1:25" ht="15.75" x14ac:dyDescent="0.25">
      <c r="A36" s="7"/>
      <c r="B36" s="37"/>
      <c r="C36" s="38"/>
      <c r="D36" s="31"/>
      <c r="E36" s="32"/>
      <c r="F36" s="25"/>
      <c r="G36" s="26"/>
      <c r="H36" s="43"/>
      <c r="I36" s="44"/>
      <c r="J36" s="49"/>
      <c r="K36" s="50"/>
      <c r="L36" s="55"/>
      <c r="M36" s="56"/>
      <c r="N36" s="7"/>
      <c r="O36" s="7"/>
      <c r="P36" s="7"/>
      <c r="Q3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6" s="9" t="str">
        <f t="shared" si="1"/>
        <v/>
      </c>
      <c r="S36" s="63" t="str">
        <f t="shared" si="2"/>
        <v/>
      </c>
      <c r="T36" s="7"/>
      <c r="U36" s="7"/>
      <c r="V36" s="7"/>
      <c r="W36" s="7"/>
      <c r="X36" s="7"/>
      <c r="Y36" s="17" t="str">
        <f t="shared" si="0"/>
        <v/>
      </c>
    </row>
    <row r="37" spans="1:25" ht="15.75" x14ac:dyDescent="0.25">
      <c r="A37" s="7"/>
      <c r="B37" s="39"/>
      <c r="C37" s="40"/>
      <c r="D37" s="33"/>
      <c r="E37" s="34"/>
      <c r="F37" s="27"/>
      <c r="G37" s="28"/>
      <c r="H37" s="45"/>
      <c r="I37" s="46"/>
      <c r="J37" s="51"/>
      <c r="K37" s="52"/>
      <c r="L37" s="57"/>
      <c r="M37" s="58"/>
      <c r="N37" s="7"/>
      <c r="O37" s="7"/>
      <c r="P37" s="7"/>
      <c r="Q3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7" s="9" t="str">
        <f t="shared" si="1"/>
        <v/>
      </c>
      <c r="S37" s="63" t="str">
        <f t="shared" si="2"/>
        <v/>
      </c>
      <c r="T37" s="7"/>
      <c r="U37" s="7"/>
      <c r="V37" s="7"/>
      <c r="W37" s="7"/>
      <c r="X37" s="7"/>
      <c r="Y37" s="17" t="str">
        <f t="shared" si="0"/>
        <v/>
      </c>
    </row>
    <row r="38" spans="1:25" ht="15.75" x14ac:dyDescent="0.25">
      <c r="A38" s="7"/>
      <c r="B38" s="37"/>
      <c r="C38" s="38"/>
      <c r="D38" s="31"/>
      <c r="E38" s="32"/>
      <c r="F38" s="25"/>
      <c r="G38" s="26"/>
      <c r="H38" s="43"/>
      <c r="I38" s="44"/>
      <c r="J38" s="49"/>
      <c r="K38" s="50"/>
      <c r="L38" s="55"/>
      <c r="M38" s="56"/>
      <c r="N38" s="7"/>
      <c r="O38" s="7"/>
      <c r="P38" s="7"/>
      <c r="Q3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8" s="9" t="str">
        <f t="shared" si="1"/>
        <v/>
      </c>
      <c r="S38" s="63" t="str">
        <f t="shared" si="2"/>
        <v/>
      </c>
      <c r="T38" s="7"/>
      <c r="U38" s="7"/>
      <c r="V38" s="7"/>
      <c r="W38" s="7"/>
      <c r="X38" s="7"/>
      <c r="Y38" s="17" t="str">
        <f t="shared" si="0"/>
        <v/>
      </c>
    </row>
    <row r="39" spans="1:25" ht="15.75" x14ac:dyDescent="0.25">
      <c r="A39" s="7"/>
      <c r="B39" s="39"/>
      <c r="C39" s="40"/>
      <c r="D39" s="33"/>
      <c r="E39" s="34"/>
      <c r="F39" s="27"/>
      <c r="G39" s="28"/>
      <c r="H39" s="45"/>
      <c r="I39" s="46"/>
      <c r="J39" s="51"/>
      <c r="K39" s="52"/>
      <c r="L39" s="57"/>
      <c r="M39" s="58"/>
      <c r="N39" s="7"/>
      <c r="O39" s="7"/>
      <c r="P39" s="7"/>
      <c r="Q3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39" s="9" t="str">
        <f t="shared" si="1"/>
        <v/>
      </c>
      <c r="S39" s="63" t="str">
        <f t="shared" si="2"/>
        <v/>
      </c>
      <c r="T39" s="7"/>
      <c r="U39" s="7"/>
      <c r="V39" s="7"/>
      <c r="W39" s="7"/>
      <c r="X39" s="7"/>
      <c r="Y39" s="17" t="str">
        <f t="shared" si="0"/>
        <v/>
      </c>
    </row>
    <row r="40" spans="1:25" ht="15.75" x14ac:dyDescent="0.25">
      <c r="A40" s="7"/>
      <c r="B40" s="37"/>
      <c r="C40" s="38"/>
      <c r="D40" s="31"/>
      <c r="E40" s="32"/>
      <c r="F40" s="25"/>
      <c r="G40" s="26"/>
      <c r="H40" s="43"/>
      <c r="I40" s="44"/>
      <c r="J40" s="49"/>
      <c r="K40" s="50"/>
      <c r="L40" s="55"/>
      <c r="M40" s="56"/>
      <c r="N40" s="7"/>
      <c r="O40" s="7"/>
      <c r="P40" s="7"/>
      <c r="Q4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0" s="9" t="str">
        <f t="shared" si="1"/>
        <v/>
      </c>
      <c r="S40" s="63" t="str">
        <f t="shared" si="2"/>
        <v/>
      </c>
      <c r="T40" s="7"/>
      <c r="U40" s="7"/>
      <c r="V40" s="7"/>
      <c r="W40" s="7"/>
      <c r="X40" s="7"/>
      <c r="Y40" s="17" t="str">
        <f t="shared" si="0"/>
        <v/>
      </c>
    </row>
    <row r="41" spans="1:25" ht="15.75" x14ac:dyDescent="0.25">
      <c r="A41" s="70"/>
      <c r="B41" s="71"/>
      <c r="C41" s="72"/>
      <c r="D41" s="73"/>
      <c r="E41" s="74"/>
      <c r="F41" s="75"/>
      <c r="G41" s="76"/>
      <c r="H41" s="77"/>
      <c r="I41" s="78"/>
      <c r="J41" s="73"/>
      <c r="K41" s="74"/>
      <c r="L41" s="71"/>
      <c r="M41" s="72"/>
      <c r="N41" s="70"/>
      <c r="O41" s="70"/>
      <c r="P41" s="70"/>
      <c r="Q41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1" s="79" t="str">
        <f t="shared" si="1"/>
        <v/>
      </c>
      <c r="S41" s="80" t="str">
        <f t="shared" si="2"/>
        <v/>
      </c>
      <c r="T41" s="70"/>
      <c r="U41" s="70"/>
      <c r="V41" s="70"/>
      <c r="W41" s="70"/>
      <c r="X41" s="70"/>
      <c r="Y41" s="81" t="str">
        <f t="shared" si="0"/>
        <v/>
      </c>
    </row>
    <row r="42" spans="1:25" ht="15.75" x14ac:dyDescent="0.25">
      <c r="A42" s="70"/>
      <c r="B42" s="71"/>
      <c r="C42" s="72"/>
      <c r="D42" s="73"/>
      <c r="E42" s="74"/>
      <c r="F42" s="75"/>
      <c r="G42" s="76"/>
      <c r="H42" s="77"/>
      <c r="I42" s="78"/>
      <c r="J42" s="73"/>
      <c r="K42" s="74"/>
      <c r="L42" s="71"/>
      <c r="M42" s="72"/>
      <c r="N42" s="70"/>
      <c r="O42" s="70"/>
      <c r="P42" s="70"/>
      <c r="Q42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2" s="79" t="str">
        <f t="shared" si="1"/>
        <v/>
      </c>
      <c r="S42" s="80" t="str">
        <f t="shared" si="2"/>
        <v/>
      </c>
      <c r="T42" s="70"/>
      <c r="U42" s="70"/>
      <c r="V42" s="70"/>
      <c r="W42" s="70"/>
      <c r="X42" s="70"/>
      <c r="Y42" s="81" t="str">
        <f t="shared" si="0"/>
        <v/>
      </c>
    </row>
    <row r="43" spans="1:25" ht="15.75" x14ac:dyDescent="0.25">
      <c r="A43" s="70"/>
      <c r="B43" s="71"/>
      <c r="C43" s="72"/>
      <c r="D43" s="73"/>
      <c r="E43" s="74"/>
      <c r="F43" s="75"/>
      <c r="G43" s="76"/>
      <c r="H43" s="77"/>
      <c r="I43" s="78"/>
      <c r="J43" s="73"/>
      <c r="K43" s="74"/>
      <c r="L43" s="71"/>
      <c r="M43" s="72"/>
      <c r="N43" s="70"/>
      <c r="O43" s="70"/>
      <c r="P43" s="70"/>
      <c r="Q43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3" s="79" t="str">
        <f t="shared" si="1"/>
        <v/>
      </c>
      <c r="S43" s="80" t="str">
        <f t="shared" si="2"/>
        <v/>
      </c>
      <c r="T43" s="70"/>
      <c r="U43" s="70"/>
      <c r="V43" s="70"/>
      <c r="W43" s="70"/>
      <c r="X43" s="70"/>
      <c r="Y43" s="81" t="str">
        <f t="shared" si="0"/>
        <v/>
      </c>
    </row>
    <row r="44" spans="1:25" ht="15.75" x14ac:dyDescent="0.25">
      <c r="A44" s="70"/>
      <c r="B44" s="71"/>
      <c r="C44" s="72"/>
      <c r="D44" s="73"/>
      <c r="E44" s="74"/>
      <c r="F44" s="75"/>
      <c r="G44" s="76"/>
      <c r="H44" s="77"/>
      <c r="I44" s="78"/>
      <c r="J44" s="73"/>
      <c r="K44" s="74"/>
      <c r="L44" s="71"/>
      <c r="M44" s="72"/>
      <c r="N44" s="70"/>
      <c r="O44" s="70"/>
      <c r="P44" s="70"/>
      <c r="Q44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4" s="79" t="str">
        <f t="shared" si="1"/>
        <v/>
      </c>
      <c r="S44" s="80" t="str">
        <f t="shared" si="2"/>
        <v/>
      </c>
      <c r="T44" s="70"/>
      <c r="U44" s="70"/>
      <c r="V44" s="70"/>
      <c r="W44" s="70"/>
      <c r="X44" s="70"/>
      <c r="Y44" s="81" t="str">
        <f t="shared" si="0"/>
        <v/>
      </c>
    </row>
    <row r="45" spans="1:25" ht="15.75" x14ac:dyDescent="0.25">
      <c r="A45" s="70"/>
      <c r="B45" s="71"/>
      <c r="C45" s="72"/>
      <c r="D45" s="73"/>
      <c r="E45" s="74"/>
      <c r="F45" s="75"/>
      <c r="G45" s="76"/>
      <c r="H45" s="77"/>
      <c r="I45" s="78"/>
      <c r="J45" s="73"/>
      <c r="K45" s="74"/>
      <c r="L45" s="71"/>
      <c r="M45" s="72"/>
      <c r="N45" s="70"/>
      <c r="O45" s="70"/>
      <c r="P45" s="70"/>
      <c r="Q45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5" s="79" t="str">
        <f t="shared" si="1"/>
        <v/>
      </c>
      <c r="S45" s="80" t="str">
        <f t="shared" si="2"/>
        <v/>
      </c>
      <c r="T45" s="70"/>
      <c r="U45" s="70"/>
      <c r="V45" s="70"/>
      <c r="W45" s="70"/>
      <c r="X45" s="70"/>
      <c r="Y45" s="81" t="str">
        <f t="shared" si="0"/>
        <v/>
      </c>
    </row>
    <row r="46" spans="1:25" ht="15.75" x14ac:dyDescent="0.25">
      <c r="A46" s="70"/>
      <c r="B46" s="71"/>
      <c r="C46" s="72"/>
      <c r="D46" s="73"/>
      <c r="E46" s="74"/>
      <c r="F46" s="75"/>
      <c r="G46" s="76"/>
      <c r="H46" s="77"/>
      <c r="I46" s="78"/>
      <c r="J46" s="73"/>
      <c r="K46" s="74"/>
      <c r="L46" s="71"/>
      <c r="M46" s="72"/>
      <c r="N46" s="70"/>
      <c r="O46" s="70"/>
      <c r="P46" s="70"/>
      <c r="Q46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6" s="79" t="str">
        <f t="shared" si="1"/>
        <v/>
      </c>
      <c r="S46" s="80" t="str">
        <f t="shared" si="2"/>
        <v/>
      </c>
      <c r="T46" s="70"/>
      <c r="U46" s="70"/>
      <c r="V46" s="70"/>
      <c r="W46" s="70"/>
      <c r="X46" s="70"/>
      <c r="Y46" s="81" t="str">
        <f t="shared" si="0"/>
        <v/>
      </c>
    </row>
    <row r="47" spans="1:25" ht="15.75" x14ac:dyDescent="0.25">
      <c r="A47" s="70"/>
      <c r="B47" s="71"/>
      <c r="C47" s="72"/>
      <c r="D47" s="73"/>
      <c r="E47" s="74"/>
      <c r="F47" s="75"/>
      <c r="G47" s="76"/>
      <c r="H47" s="77"/>
      <c r="I47" s="78"/>
      <c r="J47" s="73"/>
      <c r="K47" s="74"/>
      <c r="L47" s="71"/>
      <c r="M47" s="72"/>
      <c r="N47" s="70"/>
      <c r="O47" s="70"/>
      <c r="P47" s="70"/>
      <c r="Q47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7" s="79" t="str">
        <f t="shared" si="1"/>
        <v/>
      </c>
      <c r="S47" s="80" t="str">
        <f t="shared" si="2"/>
        <v/>
      </c>
      <c r="T47" s="70"/>
      <c r="U47" s="70"/>
      <c r="V47" s="70"/>
      <c r="W47" s="70"/>
      <c r="X47" s="70"/>
      <c r="Y47" s="81" t="str">
        <f t="shared" si="0"/>
        <v/>
      </c>
    </row>
    <row r="48" spans="1:25" ht="15.75" x14ac:dyDescent="0.25">
      <c r="A48" s="70"/>
      <c r="B48" s="71"/>
      <c r="C48" s="72"/>
      <c r="D48" s="73"/>
      <c r="E48" s="74"/>
      <c r="F48" s="75"/>
      <c r="G48" s="76"/>
      <c r="H48" s="77"/>
      <c r="I48" s="78"/>
      <c r="J48" s="73"/>
      <c r="K48" s="74"/>
      <c r="L48" s="71"/>
      <c r="M48" s="72"/>
      <c r="N48" s="70"/>
      <c r="O48" s="70"/>
      <c r="P48" s="70"/>
      <c r="Q48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8" s="79" t="str">
        <f t="shared" si="1"/>
        <v/>
      </c>
      <c r="S48" s="80" t="str">
        <f t="shared" si="2"/>
        <v/>
      </c>
      <c r="T48" s="70"/>
      <c r="U48" s="70"/>
      <c r="V48" s="70"/>
      <c r="W48" s="70"/>
      <c r="X48" s="70"/>
      <c r="Y48" s="81" t="str">
        <f t="shared" si="0"/>
        <v/>
      </c>
    </row>
    <row r="49" spans="1:25" ht="15.75" x14ac:dyDescent="0.25">
      <c r="A49" s="70"/>
      <c r="B49" s="71"/>
      <c r="C49" s="72"/>
      <c r="D49" s="73"/>
      <c r="E49" s="74"/>
      <c r="F49" s="75"/>
      <c r="G49" s="76"/>
      <c r="H49" s="77"/>
      <c r="I49" s="78"/>
      <c r="J49" s="73"/>
      <c r="K49" s="74"/>
      <c r="L49" s="71"/>
      <c r="M49" s="72"/>
      <c r="N49" s="70"/>
      <c r="O49" s="70"/>
      <c r="P49" s="70"/>
      <c r="Q49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49" s="79" t="str">
        <f t="shared" si="1"/>
        <v/>
      </c>
      <c r="S49" s="80" t="str">
        <f t="shared" si="2"/>
        <v/>
      </c>
      <c r="T49" s="70"/>
      <c r="U49" s="70"/>
      <c r="V49" s="70"/>
      <c r="W49" s="70"/>
      <c r="X49" s="70"/>
      <c r="Y49" s="81" t="str">
        <f t="shared" si="0"/>
        <v/>
      </c>
    </row>
    <row r="50" spans="1:25" ht="16.5" thickBot="1" x14ac:dyDescent="0.3">
      <c r="A50" s="82"/>
      <c r="B50" s="83"/>
      <c r="C50" s="84"/>
      <c r="D50" s="85"/>
      <c r="E50" s="86"/>
      <c r="F50" s="87"/>
      <c r="G50" s="88"/>
      <c r="H50" s="89"/>
      <c r="I50" s="90"/>
      <c r="J50" s="85"/>
      <c r="K50" s="86"/>
      <c r="L50" s="83"/>
      <c r="M50" s="84"/>
      <c r="N50" s="82"/>
      <c r="O50" s="82"/>
      <c r="P50" s="82"/>
      <c r="Q50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TimeTillJump1 &lt; MaxTime,
        TimeTillJump1 &gt; MinTime,
        Overrounds1&lt;UserOverrounds,
        InPlay1="Not In Play",
        MarketStatus1&lt;&gt;"Suspended"),
    "BACK-SP",
    "")</f>
        <v>#N/A</v>
      </c>
      <c r="R50" s="91" t="str">
        <f t="shared" si="1"/>
        <v/>
      </c>
      <c r="S50" s="80" t="str">
        <f t="shared" si="2"/>
        <v/>
      </c>
      <c r="T50" s="82"/>
      <c r="U50" s="82"/>
      <c r="V50" s="82"/>
      <c r="W50" s="82"/>
      <c r="X50" s="82"/>
      <c r="Y50" s="81" t="str">
        <f t="shared" si="0"/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CDDA-AC59-45C2-8EC0-7B761A80132D}">
  <dimension ref="A1:Y50"/>
  <sheetViews>
    <sheetView topLeftCell="E1" workbookViewId="0">
      <selection activeCell="Q13" sqref="Q13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style="61" customWidth="1"/>
    <col min="20" max="21" width="11" customWidth="1"/>
    <col min="22" max="22" width="17.85546875" customWidth="1"/>
    <col min="23" max="23" width="14" customWidth="1"/>
    <col min="24" max="24" width="12" customWidth="1"/>
  </cols>
  <sheetData>
    <row r="1" spans="1:25" x14ac:dyDescent="0.25">
      <c r="D1" s="1">
        <v>0.62986111111111109</v>
      </c>
      <c r="H1" t="s">
        <v>8</v>
      </c>
      <c r="I1" t="s">
        <v>32</v>
      </c>
      <c r="M1" t="s">
        <v>9</v>
      </c>
      <c r="N1">
        <v>29202417</v>
      </c>
      <c r="O1" t="s">
        <v>10</v>
      </c>
      <c r="P1">
        <v>2707281917</v>
      </c>
    </row>
    <row r="2" spans="1:25" x14ac:dyDescent="0.25">
      <c r="A2" t="s">
        <v>11</v>
      </c>
      <c r="B2">
        <v>43551.593038923609</v>
      </c>
      <c r="C2" s="1">
        <v>0.59303240740740748</v>
      </c>
      <c r="D2" s="1">
        <v>1.252314814814815E-2</v>
      </c>
      <c r="E2" t="s">
        <v>12</v>
      </c>
      <c r="M2" t="s">
        <v>13</v>
      </c>
      <c r="N2">
        <v>0</v>
      </c>
      <c r="P2" t="s">
        <v>14</v>
      </c>
    </row>
    <row r="3" spans="1:25" ht="15.75" thickBot="1" x14ac:dyDescent="0.3">
      <c r="A3" t="s">
        <v>15</v>
      </c>
      <c r="B3">
        <v>0.22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32</v>
      </c>
      <c r="J3">
        <v>8</v>
      </c>
      <c r="K3" t="s">
        <v>19</v>
      </c>
      <c r="L3">
        <v>0</v>
      </c>
      <c r="M3" t="s">
        <v>20</v>
      </c>
      <c r="N3">
        <v>156714751</v>
      </c>
      <c r="O3" t="s">
        <v>21</v>
      </c>
      <c r="P3">
        <v>6</v>
      </c>
      <c r="Y3" t="s">
        <v>33</v>
      </c>
    </row>
    <row r="4" spans="1:25" ht="16.5" thickBot="1" x14ac:dyDescent="0.3">
      <c r="A4" s="6" t="s">
        <v>22</v>
      </c>
      <c r="B4" s="15" t="s">
        <v>23</v>
      </c>
      <c r="C4" s="16"/>
      <c r="D4" s="4" t="s">
        <v>24</v>
      </c>
      <c r="E4" s="5"/>
      <c r="F4" s="11" t="s">
        <v>25</v>
      </c>
      <c r="G4" s="12"/>
      <c r="H4" s="13" t="s">
        <v>26</v>
      </c>
      <c r="I4" s="14"/>
      <c r="J4" s="4" t="s">
        <v>27</v>
      </c>
      <c r="K4" s="5"/>
      <c r="L4" s="15" t="s">
        <v>28</v>
      </c>
      <c r="M4" s="16"/>
      <c r="N4" s="6" t="s">
        <v>29</v>
      </c>
      <c r="O4" s="6" t="s">
        <v>30</v>
      </c>
      <c r="P4" s="6" t="s">
        <v>31</v>
      </c>
      <c r="Q4" s="6" t="s">
        <v>0</v>
      </c>
      <c r="R4" s="6" t="s">
        <v>1</v>
      </c>
      <c r="S4" s="62" t="s">
        <v>2</v>
      </c>
      <c r="T4" s="6" t="s">
        <v>3</v>
      </c>
      <c r="U4" s="6" t="s">
        <v>4</v>
      </c>
      <c r="V4" s="6" t="s">
        <v>5</v>
      </c>
      <c r="W4" s="6" t="s">
        <v>6</v>
      </c>
      <c r="X4" s="6" t="s">
        <v>7</v>
      </c>
      <c r="Y4" s="18">
        <f>SUM(Y5:Y50)</f>
        <v>131.42880785751765</v>
      </c>
    </row>
    <row r="5" spans="1:25" ht="15.75" x14ac:dyDescent="0.25">
      <c r="A5" s="10" t="s">
        <v>35</v>
      </c>
      <c r="B5" s="35">
        <v>10.5</v>
      </c>
      <c r="C5" s="36">
        <v>2</v>
      </c>
      <c r="D5" s="29">
        <v>12.5</v>
      </c>
      <c r="E5" s="30">
        <v>2</v>
      </c>
      <c r="F5" s="23">
        <v>13</v>
      </c>
      <c r="G5" s="24">
        <v>4</v>
      </c>
      <c r="H5" s="41">
        <v>42</v>
      </c>
      <c r="I5" s="42">
        <v>6</v>
      </c>
      <c r="J5" s="47">
        <v>44</v>
      </c>
      <c r="K5" s="48">
        <v>7</v>
      </c>
      <c r="L5" s="53">
        <v>55</v>
      </c>
      <c r="M5" s="54">
        <v>4</v>
      </c>
      <c r="N5" s="7">
        <v>12.053000000000001</v>
      </c>
      <c r="O5" s="7">
        <v>0</v>
      </c>
      <c r="P5" s="7">
        <v>0</v>
      </c>
      <c r="Q5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5" s="9" t="str">
        <f>IF(A5="","","1000")</f>
        <v>1000</v>
      </c>
      <c r="S5" s="63">
        <f t="shared" ref="S5:S50" si="0">IF(B5="","",stake)</f>
        <v>10</v>
      </c>
      <c r="T5" s="7"/>
      <c r="U5" s="8"/>
      <c r="V5" s="7">
        <v>0</v>
      </c>
      <c r="W5" s="7">
        <v>0</v>
      </c>
      <c r="X5" s="7">
        <v>0</v>
      </c>
      <c r="Y5" s="17">
        <f t="shared" ref="Y5:Y50" si="1">IFERROR(100/F5,"")</f>
        <v>7.6923076923076925</v>
      </c>
    </row>
    <row r="6" spans="1:25" ht="15.75" x14ac:dyDescent="0.25">
      <c r="A6" s="10" t="s">
        <v>36</v>
      </c>
      <c r="B6" s="37">
        <v>40</v>
      </c>
      <c r="C6" s="38">
        <v>8</v>
      </c>
      <c r="D6" s="31">
        <v>50</v>
      </c>
      <c r="E6" s="32">
        <v>10</v>
      </c>
      <c r="F6" s="25">
        <v>75</v>
      </c>
      <c r="G6" s="26">
        <v>6</v>
      </c>
      <c r="H6" s="43">
        <v>1000</v>
      </c>
      <c r="I6" s="44">
        <v>2</v>
      </c>
      <c r="J6" s="49">
        <v>0</v>
      </c>
      <c r="K6" s="50">
        <v>0</v>
      </c>
      <c r="L6" s="55">
        <v>0</v>
      </c>
      <c r="M6" s="56">
        <v>0</v>
      </c>
      <c r="N6" s="7">
        <v>1.581</v>
      </c>
      <c r="O6" s="7">
        <v>0</v>
      </c>
      <c r="P6" s="7">
        <v>0</v>
      </c>
      <c r="Q6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6" s="9" t="str">
        <f t="shared" ref="R6:R50" si="2">IF(A6="","","1000")</f>
        <v>1000</v>
      </c>
      <c r="S6" s="63">
        <f t="shared" si="0"/>
        <v>10</v>
      </c>
      <c r="T6" s="7"/>
      <c r="U6" s="8"/>
      <c r="V6" s="7">
        <v>0</v>
      </c>
      <c r="W6" s="7">
        <v>0</v>
      </c>
      <c r="X6" s="7">
        <v>0</v>
      </c>
      <c r="Y6" s="17">
        <f t="shared" si="1"/>
        <v>1.3333333333333333</v>
      </c>
    </row>
    <row r="7" spans="1:25" ht="15.75" x14ac:dyDescent="0.25">
      <c r="A7" s="10" t="s">
        <v>37</v>
      </c>
      <c r="B7" s="39">
        <v>18</v>
      </c>
      <c r="C7" s="40">
        <v>4</v>
      </c>
      <c r="D7" s="33">
        <v>19.5</v>
      </c>
      <c r="E7" s="34">
        <v>3</v>
      </c>
      <c r="F7" s="27">
        <v>20</v>
      </c>
      <c r="G7" s="28">
        <v>2</v>
      </c>
      <c r="H7" s="45">
        <v>65</v>
      </c>
      <c r="I7" s="46">
        <v>5</v>
      </c>
      <c r="J7" s="51">
        <v>95</v>
      </c>
      <c r="K7" s="52">
        <v>5</v>
      </c>
      <c r="L7" s="57">
        <v>130</v>
      </c>
      <c r="M7" s="58">
        <v>4</v>
      </c>
      <c r="N7" s="7">
        <v>7.7080000000000002</v>
      </c>
      <c r="O7" s="7">
        <v>0</v>
      </c>
      <c r="P7" s="7">
        <v>0</v>
      </c>
      <c r="Q7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7" s="9" t="str">
        <f t="shared" si="2"/>
        <v>1000</v>
      </c>
      <c r="S7" s="63">
        <f t="shared" si="0"/>
        <v>10</v>
      </c>
      <c r="T7" s="7"/>
      <c r="U7" s="8"/>
      <c r="V7" s="7">
        <v>0</v>
      </c>
      <c r="W7" s="7">
        <v>0</v>
      </c>
      <c r="X7" s="7">
        <v>0</v>
      </c>
      <c r="Y7" s="17">
        <f t="shared" si="1"/>
        <v>5</v>
      </c>
    </row>
    <row r="8" spans="1:25" ht="15.75" x14ac:dyDescent="0.25">
      <c r="A8" s="10" t="s">
        <v>38</v>
      </c>
      <c r="B8" s="37">
        <v>1.76</v>
      </c>
      <c r="C8" s="38">
        <v>18</v>
      </c>
      <c r="D8" s="31">
        <v>1.77</v>
      </c>
      <c r="E8" s="32">
        <v>3</v>
      </c>
      <c r="F8" s="25">
        <v>1.78</v>
      </c>
      <c r="G8" s="26">
        <v>3</v>
      </c>
      <c r="H8" s="43">
        <v>2.08</v>
      </c>
      <c r="I8" s="44">
        <v>4</v>
      </c>
      <c r="J8" s="49">
        <v>2.98</v>
      </c>
      <c r="K8" s="50">
        <v>9</v>
      </c>
      <c r="L8" s="55">
        <v>3.05</v>
      </c>
      <c r="M8" s="56">
        <v>162</v>
      </c>
      <c r="N8" s="7">
        <v>34.783000000000001</v>
      </c>
      <c r="O8" s="7">
        <v>0</v>
      </c>
      <c r="P8" s="7">
        <v>0</v>
      </c>
      <c r="Q8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8" s="9" t="str">
        <f t="shared" si="2"/>
        <v>1000</v>
      </c>
      <c r="S8" s="63">
        <f t="shared" si="0"/>
        <v>10</v>
      </c>
      <c r="T8" s="7"/>
      <c r="U8" s="8"/>
      <c r="V8" s="7">
        <v>0</v>
      </c>
      <c r="W8" s="7">
        <v>0</v>
      </c>
      <c r="X8" s="7">
        <v>0</v>
      </c>
      <c r="Y8" s="17">
        <f t="shared" si="1"/>
        <v>56.179775280898873</v>
      </c>
    </row>
    <row r="9" spans="1:25" ht="15.75" x14ac:dyDescent="0.25">
      <c r="A9" s="10" t="s">
        <v>39</v>
      </c>
      <c r="B9" s="39">
        <v>5.8</v>
      </c>
      <c r="C9" s="40">
        <v>4</v>
      </c>
      <c r="D9" s="33">
        <v>5.9</v>
      </c>
      <c r="E9" s="34">
        <v>5</v>
      </c>
      <c r="F9" s="27">
        <v>6</v>
      </c>
      <c r="G9" s="28">
        <v>15</v>
      </c>
      <c r="H9" s="45">
        <v>14.5</v>
      </c>
      <c r="I9" s="46">
        <v>2</v>
      </c>
      <c r="J9" s="51">
        <v>15</v>
      </c>
      <c r="K9" s="52">
        <v>4</v>
      </c>
      <c r="L9" s="57">
        <v>15.5</v>
      </c>
      <c r="M9" s="58">
        <v>22</v>
      </c>
      <c r="N9" s="7">
        <v>7.7080000000000002</v>
      </c>
      <c r="O9" s="7">
        <v>0</v>
      </c>
      <c r="P9" s="7">
        <v>0</v>
      </c>
      <c r="Q9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9" s="9" t="str">
        <f t="shared" si="2"/>
        <v>1000</v>
      </c>
      <c r="S9" s="63">
        <f t="shared" si="0"/>
        <v>10</v>
      </c>
      <c r="T9" s="7"/>
      <c r="U9" s="8"/>
      <c r="V9" s="7">
        <v>0</v>
      </c>
      <c r="W9" s="7">
        <v>0</v>
      </c>
      <c r="X9" s="7">
        <v>0</v>
      </c>
      <c r="Y9" s="17">
        <f t="shared" si="1"/>
        <v>16.666666666666668</v>
      </c>
    </row>
    <row r="10" spans="1:25" ht="15.75" x14ac:dyDescent="0.25">
      <c r="A10" s="10" t="s">
        <v>40</v>
      </c>
      <c r="B10" s="37">
        <v>100</v>
      </c>
      <c r="C10" s="38">
        <v>5</v>
      </c>
      <c r="D10" s="31">
        <v>110</v>
      </c>
      <c r="E10" s="32">
        <v>2</v>
      </c>
      <c r="F10" s="25">
        <v>300</v>
      </c>
      <c r="G10" s="26">
        <v>9</v>
      </c>
      <c r="H10" s="43">
        <v>600</v>
      </c>
      <c r="I10" s="44">
        <v>4</v>
      </c>
      <c r="J10" s="49">
        <v>1000</v>
      </c>
      <c r="K10" s="50">
        <v>2</v>
      </c>
      <c r="L10" s="55">
        <v>0</v>
      </c>
      <c r="M10" s="56">
        <v>0</v>
      </c>
      <c r="N10" s="7">
        <v>1.581</v>
      </c>
      <c r="O10" s="7">
        <v>150</v>
      </c>
      <c r="P10" s="7">
        <v>0.11</v>
      </c>
      <c r="Q10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10" s="9" t="str">
        <f t="shared" si="2"/>
        <v>1000</v>
      </c>
      <c r="S10" s="63">
        <f t="shared" si="0"/>
        <v>10</v>
      </c>
      <c r="T10" s="7"/>
      <c r="U10" s="8"/>
      <c r="V10" s="7">
        <v>0</v>
      </c>
      <c r="W10" s="7">
        <v>0</v>
      </c>
      <c r="X10" s="7">
        <v>0</v>
      </c>
      <c r="Y10" s="17">
        <f t="shared" si="1"/>
        <v>0.33333333333333331</v>
      </c>
    </row>
    <row r="11" spans="1:25" ht="15.75" x14ac:dyDescent="0.25">
      <c r="A11" s="10" t="s">
        <v>41</v>
      </c>
      <c r="B11" s="39">
        <v>9.4</v>
      </c>
      <c r="C11" s="40">
        <v>39</v>
      </c>
      <c r="D11" s="33">
        <v>9.6</v>
      </c>
      <c r="E11" s="34">
        <v>4</v>
      </c>
      <c r="F11" s="27">
        <v>10.5</v>
      </c>
      <c r="G11" s="28">
        <v>5</v>
      </c>
      <c r="H11" s="45">
        <v>12</v>
      </c>
      <c r="I11" s="46">
        <v>5</v>
      </c>
      <c r="J11" s="51">
        <v>17.5</v>
      </c>
      <c r="K11" s="52">
        <v>4</v>
      </c>
      <c r="L11" s="57">
        <v>21</v>
      </c>
      <c r="M11" s="58">
        <v>5</v>
      </c>
      <c r="N11" s="7">
        <v>12.834</v>
      </c>
      <c r="O11" s="7">
        <v>0</v>
      </c>
      <c r="P11" s="7">
        <v>0</v>
      </c>
      <c r="Q11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11" s="9" t="str">
        <f t="shared" si="2"/>
        <v>1000</v>
      </c>
      <c r="S11" s="63">
        <f t="shared" si="0"/>
        <v>10</v>
      </c>
      <c r="T11" s="7"/>
      <c r="U11" s="8"/>
      <c r="V11" s="7">
        <v>0</v>
      </c>
      <c r="W11" s="7">
        <v>0</v>
      </c>
      <c r="X11" s="7">
        <v>0</v>
      </c>
      <c r="Y11" s="17">
        <f t="shared" si="1"/>
        <v>9.5238095238095237</v>
      </c>
    </row>
    <row r="12" spans="1:25" ht="15.75" x14ac:dyDescent="0.25">
      <c r="A12" s="10" t="s">
        <v>42</v>
      </c>
      <c r="B12" s="37">
        <v>75</v>
      </c>
      <c r="C12" s="38">
        <v>7</v>
      </c>
      <c r="D12" s="31">
        <v>100</v>
      </c>
      <c r="E12" s="32">
        <v>5</v>
      </c>
      <c r="F12" s="25">
        <v>110</v>
      </c>
      <c r="G12" s="26">
        <v>2</v>
      </c>
      <c r="H12" s="43">
        <v>590</v>
      </c>
      <c r="I12" s="44">
        <v>4</v>
      </c>
      <c r="J12" s="49">
        <v>1000</v>
      </c>
      <c r="K12" s="50">
        <v>2</v>
      </c>
      <c r="L12" s="55">
        <v>0</v>
      </c>
      <c r="M12" s="56">
        <v>0</v>
      </c>
      <c r="N12" s="7">
        <v>0.85199999999999998</v>
      </c>
      <c r="O12" s="7">
        <v>150</v>
      </c>
      <c r="P12" s="7">
        <v>0.11</v>
      </c>
      <c r="Q12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12" s="9" t="str">
        <f t="shared" si="2"/>
        <v>1000</v>
      </c>
      <c r="S12" s="63">
        <f t="shared" si="0"/>
        <v>10</v>
      </c>
      <c r="T12" s="7"/>
      <c r="U12" s="8"/>
      <c r="V12" s="7">
        <v>0</v>
      </c>
      <c r="W12" s="7">
        <v>0</v>
      </c>
      <c r="X12" s="7">
        <v>0</v>
      </c>
      <c r="Y12" s="17">
        <f t="shared" si="1"/>
        <v>0.90909090909090906</v>
      </c>
    </row>
    <row r="13" spans="1:25" ht="15.75" x14ac:dyDescent="0.25">
      <c r="A13" s="10" t="s">
        <v>43</v>
      </c>
      <c r="B13" s="39">
        <v>4.2</v>
      </c>
      <c r="C13" s="40">
        <v>14</v>
      </c>
      <c r="D13" s="33">
        <v>4.3</v>
      </c>
      <c r="E13" s="34">
        <v>8</v>
      </c>
      <c r="F13" s="27">
        <v>4.4000000000000004</v>
      </c>
      <c r="G13" s="28">
        <v>8</v>
      </c>
      <c r="H13" s="45">
        <v>5.9</v>
      </c>
      <c r="I13" s="46">
        <v>5</v>
      </c>
      <c r="J13" s="51">
        <v>6</v>
      </c>
      <c r="K13" s="52">
        <v>5</v>
      </c>
      <c r="L13" s="57">
        <v>8.6</v>
      </c>
      <c r="M13" s="58">
        <v>45</v>
      </c>
      <c r="N13" s="7">
        <v>6.1619999999999999</v>
      </c>
      <c r="O13" s="7">
        <v>0</v>
      </c>
      <c r="P13" s="7">
        <v>0</v>
      </c>
      <c r="Q13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13" s="9" t="str">
        <f t="shared" si="2"/>
        <v>1000</v>
      </c>
      <c r="S13" s="63">
        <f t="shared" si="0"/>
        <v>10</v>
      </c>
      <c r="T13" s="7"/>
      <c r="U13" s="7"/>
      <c r="V13" s="7">
        <v>0</v>
      </c>
      <c r="W13" s="7">
        <v>0</v>
      </c>
      <c r="X13" s="7">
        <v>0</v>
      </c>
      <c r="Y13" s="17">
        <f t="shared" si="1"/>
        <v>22.727272727272727</v>
      </c>
    </row>
    <row r="14" spans="1:25" ht="15.75" x14ac:dyDescent="0.25">
      <c r="A14" s="10" t="s">
        <v>44</v>
      </c>
      <c r="B14" s="37">
        <v>10</v>
      </c>
      <c r="C14" s="38">
        <v>4</v>
      </c>
      <c r="D14" s="31">
        <v>13.5</v>
      </c>
      <c r="E14" s="32">
        <v>3</v>
      </c>
      <c r="F14" s="25">
        <v>14.5</v>
      </c>
      <c r="G14" s="26">
        <v>3</v>
      </c>
      <c r="H14" s="43">
        <v>26</v>
      </c>
      <c r="I14" s="44">
        <v>2</v>
      </c>
      <c r="J14" s="49">
        <v>32</v>
      </c>
      <c r="K14" s="50">
        <v>4</v>
      </c>
      <c r="L14" s="55">
        <v>44</v>
      </c>
      <c r="M14" s="56">
        <v>7</v>
      </c>
      <c r="N14" s="7">
        <v>10.173999999999999</v>
      </c>
      <c r="O14" s="7">
        <v>0</v>
      </c>
      <c r="P14" s="7">
        <v>0</v>
      </c>
      <c r="Q14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14" s="9" t="str">
        <f t="shared" si="2"/>
        <v>1000</v>
      </c>
      <c r="S14" s="63">
        <f t="shared" si="0"/>
        <v>10</v>
      </c>
      <c r="T14" s="7"/>
      <c r="U14" s="7"/>
      <c r="V14" s="7">
        <v>0</v>
      </c>
      <c r="W14" s="7">
        <v>0</v>
      </c>
      <c r="X14" s="7">
        <v>0</v>
      </c>
      <c r="Y14" s="17">
        <f t="shared" si="1"/>
        <v>6.8965517241379306</v>
      </c>
    </row>
    <row r="15" spans="1:25" ht="15.75" x14ac:dyDescent="0.25">
      <c r="A15" s="10" t="s">
        <v>45</v>
      </c>
      <c r="B15" s="39">
        <v>22</v>
      </c>
      <c r="C15" s="40">
        <v>4</v>
      </c>
      <c r="D15" s="33">
        <v>23</v>
      </c>
      <c r="E15" s="34">
        <v>4</v>
      </c>
      <c r="F15" s="27">
        <v>24</v>
      </c>
      <c r="G15" s="28">
        <v>2</v>
      </c>
      <c r="H15" s="45">
        <v>130</v>
      </c>
      <c r="I15" s="46">
        <v>5</v>
      </c>
      <c r="J15" s="51">
        <v>180</v>
      </c>
      <c r="K15" s="52">
        <v>5</v>
      </c>
      <c r="L15" s="57">
        <v>220</v>
      </c>
      <c r="M15" s="58">
        <v>4</v>
      </c>
      <c r="N15" s="7">
        <v>4.5629999999999997</v>
      </c>
      <c r="O15" s="7">
        <v>0</v>
      </c>
      <c r="P15" s="7">
        <v>0</v>
      </c>
      <c r="Q15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/>
      </c>
      <c r="R15" s="9" t="str">
        <f t="shared" si="2"/>
        <v>1000</v>
      </c>
      <c r="S15" s="63">
        <f t="shared" si="0"/>
        <v>10</v>
      </c>
      <c r="T15" s="7"/>
      <c r="U15" s="7"/>
      <c r="V15" s="7">
        <v>0</v>
      </c>
      <c r="W15" s="7">
        <v>0</v>
      </c>
      <c r="X15" s="7">
        <v>0</v>
      </c>
      <c r="Y15" s="17">
        <f t="shared" si="1"/>
        <v>4.166666666666667</v>
      </c>
    </row>
    <row r="16" spans="1:25" ht="15.75" x14ac:dyDescent="0.25">
      <c r="A16" s="10"/>
      <c r="B16" s="37"/>
      <c r="C16" s="38"/>
      <c r="D16" s="31"/>
      <c r="E16" s="32"/>
      <c r="F16" s="25"/>
      <c r="G16" s="26"/>
      <c r="H16" s="43"/>
      <c r="I16" s="44"/>
      <c r="J16" s="49"/>
      <c r="K16" s="50"/>
      <c r="L16" s="55"/>
      <c r="M16" s="56"/>
      <c r="N16" s="7"/>
      <c r="O16" s="7"/>
      <c r="P16" s="7"/>
      <c r="Q1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16" s="9" t="str">
        <f t="shared" si="2"/>
        <v/>
      </c>
      <c r="S16" s="63" t="str">
        <f t="shared" si="0"/>
        <v/>
      </c>
      <c r="T16" s="7"/>
      <c r="U16" s="7"/>
      <c r="V16" s="7"/>
      <c r="W16" s="7"/>
      <c r="X16" s="7"/>
      <c r="Y16" s="17" t="str">
        <f t="shared" si="1"/>
        <v/>
      </c>
    </row>
    <row r="17" spans="1:25" ht="15.75" x14ac:dyDescent="0.25">
      <c r="A17" s="10"/>
      <c r="B17" s="39"/>
      <c r="C17" s="40"/>
      <c r="D17" s="33"/>
      <c r="E17" s="34"/>
      <c r="F17" s="27"/>
      <c r="G17" s="28"/>
      <c r="H17" s="45"/>
      <c r="I17" s="46"/>
      <c r="J17" s="51"/>
      <c r="K17" s="52"/>
      <c r="L17" s="57"/>
      <c r="M17" s="58"/>
      <c r="N17" s="7"/>
      <c r="O17" s="7"/>
      <c r="P17" s="7"/>
      <c r="Q1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17" s="9" t="str">
        <f t="shared" si="2"/>
        <v/>
      </c>
      <c r="S17" s="63" t="str">
        <f t="shared" si="0"/>
        <v/>
      </c>
      <c r="T17" s="7"/>
      <c r="U17" s="7"/>
      <c r="V17" s="7"/>
      <c r="W17" s="7"/>
      <c r="X17" s="7"/>
      <c r="Y17" s="17" t="str">
        <f t="shared" si="1"/>
        <v/>
      </c>
    </row>
    <row r="18" spans="1:25" ht="15.75" x14ac:dyDescent="0.25">
      <c r="A18" s="7"/>
      <c r="B18" s="37"/>
      <c r="C18" s="38"/>
      <c r="D18" s="31"/>
      <c r="E18" s="32"/>
      <c r="F18" s="25"/>
      <c r="G18" s="26"/>
      <c r="H18" s="43"/>
      <c r="I18" s="44"/>
      <c r="J18" s="49"/>
      <c r="K18" s="50"/>
      <c r="L18" s="55"/>
      <c r="M18" s="56"/>
      <c r="N18" s="7"/>
      <c r="O18" s="7"/>
      <c r="P18" s="7"/>
      <c r="Q1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18" s="9" t="str">
        <f t="shared" si="2"/>
        <v/>
      </c>
      <c r="S18" s="63" t="str">
        <f t="shared" si="0"/>
        <v/>
      </c>
      <c r="T18" s="7"/>
      <c r="U18" s="7"/>
      <c r="V18" s="7"/>
      <c r="W18" s="7"/>
      <c r="X18" s="7"/>
      <c r="Y18" s="17" t="str">
        <f t="shared" si="1"/>
        <v/>
      </c>
    </row>
    <row r="19" spans="1:25" ht="15.75" x14ac:dyDescent="0.25">
      <c r="A19" s="7"/>
      <c r="B19" s="39"/>
      <c r="C19" s="40"/>
      <c r="D19" s="33"/>
      <c r="E19" s="34"/>
      <c r="F19" s="27"/>
      <c r="G19" s="28"/>
      <c r="H19" s="45"/>
      <c r="I19" s="46"/>
      <c r="J19" s="51"/>
      <c r="K19" s="52"/>
      <c r="L19" s="57"/>
      <c r="M19" s="58"/>
      <c r="N19" s="7"/>
      <c r="O19" s="7"/>
      <c r="P19" s="7"/>
      <c r="Q1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19" s="9" t="str">
        <f t="shared" si="2"/>
        <v/>
      </c>
      <c r="S19" s="63" t="str">
        <f t="shared" si="0"/>
        <v/>
      </c>
      <c r="T19" s="7"/>
      <c r="U19" s="7"/>
      <c r="V19" s="7"/>
      <c r="W19" s="7"/>
      <c r="X19" s="7"/>
      <c r="Y19" s="17" t="str">
        <f t="shared" si="1"/>
        <v/>
      </c>
    </row>
    <row r="20" spans="1:25" ht="15.75" x14ac:dyDescent="0.25">
      <c r="A20" s="7"/>
      <c r="B20" s="37"/>
      <c r="C20" s="38"/>
      <c r="D20" s="31"/>
      <c r="E20" s="32"/>
      <c r="F20" s="25"/>
      <c r="G20" s="26"/>
      <c r="H20" s="43"/>
      <c r="I20" s="44"/>
      <c r="J20" s="49"/>
      <c r="K20" s="50"/>
      <c r="L20" s="55"/>
      <c r="M20" s="56"/>
      <c r="N20" s="7"/>
      <c r="O20" s="7"/>
      <c r="P20" s="7"/>
      <c r="Q2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0" s="9" t="str">
        <f t="shared" si="2"/>
        <v/>
      </c>
      <c r="S20" s="63" t="str">
        <f t="shared" si="0"/>
        <v/>
      </c>
      <c r="T20" s="7"/>
      <c r="U20" s="7"/>
      <c r="V20" s="7"/>
      <c r="W20" s="7"/>
      <c r="X20" s="7"/>
      <c r="Y20" s="17" t="str">
        <f t="shared" si="1"/>
        <v/>
      </c>
    </row>
    <row r="21" spans="1:25" ht="15.75" x14ac:dyDescent="0.25">
      <c r="A21" s="7"/>
      <c r="B21" s="39"/>
      <c r="C21" s="40"/>
      <c r="D21" s="33"/>
      <c r="E21" s="34"/>
      <c r="F21" s="27"/>
      <c r="G21" s="28"/>
      <c r="H21" s="45"/>
      <c r="I21" s="46"/>
      <c r="J21" s="51"/>
      <c r="K21" s="52"/>
      <c r="L21" s="57"/>
      <c r="M21" s="58"/>
      <c r="N21" s="7"/>
      <c r="O21" s="7"/>
      <c r="P21" s="7"/>
      <c r="Q21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1" s="9" t="str">
        <f t="shared" si="2"/>
        <v/>
      </c>
      <c r="S21" s="63" t="str">
        <f t="shared" si="0"/>
        <v/>
      </c>
      <c r="T21" s="7"/>
      <c r="U21" s="7"/>
      <c r="V21" s="7"/>
      <c r="W21" s="7"/>
      <c r="X21" s="7"/>
      <c r="Y21" s="17" t="str">
        <f t="shared" si="1"/>
        <v/>
      </c>
    </row>
    <row r="22" spans="1:25" ht="15.75" x14ac:dyDescent="0.25">
      <c r="A22" s="7"/>
      <c r="B22" s="37"/>
      <c r="C22" s="38"/>
      <c r="D22" s="31"/>
      <c r="E22" s="32"/>
      <c r="F22" s="25"/>
      <c r="G22" s="26"/>
      <c r="H22" s="43"/>
      <c r="I22" s="44"/>
      <c r="J22" s="49"/>
      <c r="K22" s="50"/>
      <c r="L22" s="55"/>
      <c r="M22" s="56"/>
      <c r="N22" s="7"/>
      <c r="O22" s="7"/>
      <c r="P22" s="7"/>
      <c r="Q22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2" s="9" t="str">
        <f t="shared" si="2"/>
        <v/>
      </c>
      <c r="S22" s="63" t="str">
        <f t="shared" si="0"/>
        <v/>
      </c>
      <c r="T22" s="7"/>
      <c r="U22" s="7"/>
      <c r="V22" s="7"/>
      <c r="W22" s="7"/>
      <c r="X22" s="7"/>
      <c r="Y22" s="17" t="str">
        <f t="shared" si="1"/>
        <v/>
      </c>
    </row>
    <row r="23" spans="1:25" ht="15.75" x14ac:dyDescent="0.25">
      <c r="A23" s="7"/>
      <c r="B23" s="39"/>
      <c r="C23" s="40"/>
      <c r="D23" s="33"/>
      <c r="E23" s="34"/>
      <c r="F23" s="27"/>
      <c r="G23" s="28"/>
      <c r="H23" s="45"/>
      <c r="I23" s="46"/>
      <c r="J23" s="51"/>
      <c r="K23" s="52"/>
      <c r="L23" s="57"/>
      <c r="M23" s="58"/>
      <c r="N23" s="7"/>
      <c r="O23" s="7"/>
      <c r="P23" s="7"/>
      <c r="Q23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3" s="9" t="str">
        <f t="shared" si="2"/>
        <v/>
      </c>
      <c r="S23" s="63" t="str">
        <f t="shared" si="0"/>
        <v/>
      </c>
      <c r="T23" s="7"/>
      <c r="U23" s="7"/>
      <c r="V23" s="7"/>
      <c r="W23" s="7"/>
      <c r="X23" s="7"/>
      <c r="Y23" s="17" t="str">
        <f t="shared" si="1"/>
        <v/>
      </c>
    </row>
    <row r="24" spans="1:25" ht="15.75" x14ac:dyDescent="0.25">
      <c r="A24" s="7"/>
      <c r="B24" s="37"/>
      <c r="C24" s="38"/>
      <c r="D24" s="31"/>
      <c r="E24" s="32"/>
      <c r="F24" s="25"/>
      <c r="G24" s="26"/>
      <c r="H24" s="43"/>
      <c r="I24" s="44"/>
      <c r="J24" s="49"/>
      <c r="K24" s="50"/>
      <c r="L24" s="55"/>
      <c r="M24" s="56"/>
      <c r="N24" s="7"/>
      <c r="O24" s="7"/>
      <c r="P24" s="7"/>
      <c r="Q24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4" s="9" t="str">
        <f t="shared" si="2"/>
        <v/>
      </c>
      <c r="S24" s="63" t="str">
        <f t="shared" si="0"/>
        <v/>
      </c>
      <c r="T24" s="7"/>
      <c r="U24" s="7"/>
      <c r="V24" s="7"/>
      <c r="W24" s="7"/>
      <c r="X24" s="7"/>
      <c r="Y24" s="17" t="str">
        <f t="shared" si="1"/>
        <v/>
      </c>
    </row>
    <row r="25" spans="1:25" ht="15.75" x14ac:dyDescent="0.25">
      <c r="A25" s="7"/>
      <c r="B25" s="39"/>
      <c r="C25" s="40"/>
      <c r="D25" s="33"/>
      <c r="E25" s="34"/>
      <c r="F25" s="27"/>
      <c r="G25" s="28"/>
      <c r="H25" s="45"/>
      <c r="I25" s="46"/>
      <c r="J25" s="51"/>
      <c r="K25" s="52"/>
      <c r="L25" s="57"/>
      <c r="M25" s="58"/>
      <c r="N25" s="7"/>
      <c r="O25" s="7"/>
      <c r="P25" s="7"/>
      <c r="Q2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5" s="9" t="str">
        <f t="shared" si="2"/>
        <v/>
      </c>
      <c r="S25" s="63" t="str">
        <f t="shared" si="0"/>
        <v/>
      </c>
      <c r="T25" s="7"/>
      <c r="U25" s="7"/>
      <c r="V25" s="7"/>
      <c r="W25" s="7"/>
      <c r="X25" s="7"/>
      <c r="Y25" s="17" t="str">
        <f t="shared" si="1"/>
        <v/>
      </c>
    </row>
    <row r="26" spans="1:25" ht="15.75" x14ac:dyDescent="0.25">
      <c r="A26" s="7"/>
      <c r="B26" s="37"/>
      <c r="C26" s="38"/>
      <c r="D26" s="31"/>
      <c r="E26" s="32"/>
      <c r="F26" s="25"/>
      <c r="G26" s="26"/>
      <c r="H26" s="43"/>
      <c r="I26" s="44"/>
      <c r="J26" s="49"/>
      <c r="K26" s="50"/>
      <c r="L26" s="55"/>
      <c r="M26" s="56"/>
      <c r="N26" s="7"/>
      <c r="O26" s="7"/>
      <c r="P26" s="7"/>
      <c r="Q2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6" s="9" t="str">
        <f t="shared" si="2"/>
        <v/>
      </c>
      <c r="S26" s="63" t="str">
        <f t="shared" si="0"/>
        <v/>
      </c>
      <c r="T26" s="7"/>
      <c r="U26" s="7"/>
      <c r="V26" s="7"/>
      <c r="W26" s="7"/>
      <c r="X26" s="7"/>
      <c r="Y26" s="17" t="str">
        <f t="shared" si="1"/>
        <v/>
      </c>
    </row>
    <row r="27" spans="1:25" ht="15.75" x14ac:dyDescent="0.25">
      <c r="A27" s="7"/>
      <c r="B27" s="39"/>
      <c r="C27" s="40"/>
      <c r="D27" s="33"/>
      <c r="E27" s="34"/>
      <c r="F27" s="27"/>
      <c r="G27" s="28"/>
      <c r="H27" s="45"/>
      <c r="I27" s="46"/>
      <c r="J27" s="51"/>
      <c r="K27" s="52"/>
      <c r="L27" s="57"/>
      <c r="M27" s="58"/>
      <c r="N27" s="7"/>
      <c r="O27" s="7"/>
      <c r="P27" s="7"/>
      <c r="Q2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7" s="9" t="str">
        <f t="shared" si="2"/>
        <v/>
      </c>
      <c r="S27" s="63" t="str">
        <f t="shared" si="0"/>
        <v/>
      </c>
      <c r="T27" s="7"/>
      <c r="U27" s="7"/>
      <c r="V27" s="7"/>
      <c r="W27" s="7"/>
      <c r="X27" s="7"/>
      <c r="Y27" s="17" t="str">
        <f t="shared" si="1"/>
        <v/>
      </c>
    </row>
    <row r="28" spans="1:25" ht="15.75" x14ac:dyDescent="0.25">
      <c r="A28" s="7"/>
      <c r="B28" s="37"/>
      <c r="C28" s="38"/>
      <c r="D28" s="31"/>
      <c r="E28" s="32"/>
      <c r="F28" s="25"/>
      <c r="G28" s="26"/>
      <c r="H28" s="43"/>
      <c r="I28" s="44"/>
      <c r="J28" s="49"/>
      <c r="K28" s="50"/>
      <c r="L28" s="55"/>
      <c r="M28" s="56"/>
      <c r="N28" s="7"/>
      <c r="O28" s="7"/>
      <c r="P28" s="7"/>
      <c r="Q2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8" s="9" t="str">
        <f t="shared" si="2"/>
        <v/>
      </c>
      <c r="S28" s="63" t="str">
        <f t="shared" si="0"/>
        <v/>
      </c>
      <c r="T28" s="7"/>
      <c r="U28" s="7"/>
      <c r="V28" s="7"/>
      <c r="W28" s="7"/>
      <c r="X28" s="7"/>
      <c r="Y28" s="17" t="str">
        <f t="shared" si="1"/>
        <v/>
      </c>
    </row>
    <row r="29" spans="1:25" ht="15.75" x14ac:dyDescent="0.25">
      <c r="A29" s="7"/>
      <c r="B29" s="39"/>
      <c r="C29" s="40"/>
      <c r="D29" s="33"/>
      <c r="E29" s="34"/>
      <c r="F29" s="27"/>
      <c r="G29" s="28"/>
      <c r="H29" s="45"/>
      <c r="I29" s="46"/>
      <c r="J29" s="51"/>
      <c r="K29" s="52"/>
      <c r="L29" s="57"/>
      <c r="M29" s="58"/>
      <c r="N29" s="7"/>
      <c r="O29" s="7"/>
      <c r="P29" s="7"/>
      <c r="Q2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29" s="9" t="str">
        <f t="shared" si="2"/>
        <v/>
      </c>
      <c r="S29" s="63" t="str">
        <f t="shared" si="0"/>
        <v/>
      </c>
      <c r="T29" s="7"/>
      <c r="U29" s="7"/>
      <c r="V29" s="7"/>
      <c r="W29" s="7"/>
      <c r="X29" s="7"/>
      <c r="Y29" s="17" t="str">
        <f t="shared" si="1"/>
        <v/>
      </c>
    </row>
    <row r="30" spans="1:25" ht="15.75" x14ac:dyDescent="0.25">
      <c r="A30" s="7"/>
      <c r="B30" s="37"/>
      <c r="C30" s="38"/>
      <c r="D30" s="31"/>
      <c r="E30" s="32"/>
      <c r="F30" s="25"/>
      <c r="G30" s="26"/>
      <c r="H30" s="43"/>
      <c r="I30" s="44"/>
      <c r="J30" s="49"/>
      <c r="K30" s="50"/>
      <c r="L30" s="55"/>
      <c r="M30" s="56"/>
      <c r="N30" s="7"/>
      <c r="O30" s="7"/>
      <c r="P30" s="7"/>
      <c r="Q3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0" s="9" t="str">
        <f t="shared" si="2"/>
        <v/>
      </c>
      <c r="S30" s="63" t="str">
        <f t="shared" si="0"/>
        <v/>
      </c>
      <c r="T30" s="7"/>
      <c r="U30" s="7"/>
      <c r="V30" s="7"/>
      <c r="W30" s="7"/>
      <c r="X30" s="7"/>
      <c r="Y30" s="17" t="str">
        <f t="shared" si="1"/>
        <v/>
      </c>
    </row>
    <row r="31" spans="1:25" ht="15.75" x14ac:dyDescent="0.25">
      <c r="A31" s="7"/>
      <c r="B31" s="39"/>
      <c r="C31" s="40"/>
      <c r="D31" s="33"/>
      <c r="E31" s="34"/>
      <c r="F31" s="27"/>
      <c r="G31" s="28"/>
      <c r="H31" s="45"/>
      <c r="I31" s="46"/>
      <c r="J31" s="51"/>
      <c r="K31" s="52"/>
      <c r="L31" s="57"/>
      <c r="M31" s="58"/>
      <c r="N31" s="7"/>
      <c r="O31" s="7"/>
      <c r="P31" s="7"/>
      <c r="Q31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1" s="9" t="str">
        <f t="shared" si="2"/>
        <v/>
      </c>
      <c r="S31" s="63" t="str">
        <f t="shared" si="0"/>
        <v/>
      </c>
      <c r="T31" s="7"/>
      <c r="U31" s="7"/>
      <c r="V31" s="7"/>
      <c r="W31" s="7"/>
      <c r="X31" s="7"/>
      <c r="Y31" s="17" t="str">
        <f t="shared" si="1"/>
        <v/>
      </c>
    </row>
    <row r="32" spans="1:25" ht="15.75" x14ac:dyDescent="0.25">
      <c r="A32" s="7"/>
      <c r="B32" s="37"/>
      <c r="C32" s="38"/>
      <c r="D32" s="31"/>
      <c r="E32" s="32"/>
      <c r="F32" s="25"/>
      <c r="G32" s="26"/>
      <c r="H32" s="43"/>
      <c r="I32" s="44"/>
      <c r="J32" s="49"/>
      <c r="K32" s="50"/>
      <c r="L32" s="55"/>
      <c r="M32" s="56"/>
      <c r="N32" s="7"/>
      <c r="O32" s="7"/>
      <c r="P32" s="7"/>
      <c r="Q32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2" s="9" t="str">
        <f t="shared" si="2"/>
        <v/>
      </c>
      <c r="S32" s="63" t="str">
        <f t="shared" si="0"/>
        <v/>
      </c>
      <c r="T32" s="7"/>
      <c r="U32" s="7"/>
      <c r="V32" s="7"/>
      <c r="W32" s="7"/>
      <c r="X32" s="7"/>
      <c r="Y32" s="17" t="str">
        <f t="shared" si="1"/>
        <v/>
      </c>
    </row>
    <row r="33" spans="1:25" ht="15.75" x14ac:dyDescent="0.25">
      <c r="A33" s="7"/>
      <c r="B33" s="39"/>
      <c r="C33" s="40"/>
      <c r="D33" s="33"/>
      <c r="E33" s="34"/>
      <c r="F33" s="27"/>
      <c r="G33" s="28"/>
      <c r="H33" s="45"/>
      <c r="I33" s="46"/>
      <c r="J33" s="51"/>
      <c r="K33" s="52"/>
      <c r="L33" s="57"/>
      <c r="M33" s="58"/>
      <c r="N33" s="7"/>
      <c r="O33" s="7"/>
      <c r="P33" s="7"/>
      <c r="Q33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3" s="9" t="str">
        <f t="shared" si="2"/>
        <v/>
      </c>
      <c r="S33" s="63" t="str">
        <f t="shared" si="0"/>
        <v/>
      </c>
      <c r="T33" s="7"/>
      <c r="U33" s="7"/>
      <c r="V33" s="7"/>
      <c r="W33" s="7"/>
      <c r="X33" s="7"/>
      <c r="Y33" s="17" t="str">
        <f t="shared" si="1"/>
        <v/>
      </c>
    </row>
    <row r="34" spans="1:25" ht="15.75" x14ac:dyDescent="0.25">
      <c r="A34" s="7"/>
      <c r="B34" s="37"/>
      <c r="C34" s="38"/>
      <c r="D34" s="31"/>
      <c r="E34" s="32"/>
      <c r="F34" s="25"/>
      <c r="G34" s="26"/>
      <c r="H34" s="43"/>
      <c r="I34" s="44"/>
      <c r="J34" s="49"/>
      <c r="K34" s="50"/>
      <c r="L34" s="55"/>
      <c r="M34" s="56"/>
      <c r="N34" s="7"/>
      <c r="O34" s="7"/>
      <c r="P34" s="7"/>
      <c r="Q34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4" s="9" t="str">
        <f t="shared" si="2"/>
        <v/>
      </c>
      <c r="S34" s="63" t="str">
        <f t="shared" si="0"/>
        <v/>
      </c>
      <c r="T34" s="7"/>
      <c r="U34" s="7"/>
      <c r="V34" s="7"/>
      <c r="W34" s="7"/>
      <c r="X34" s="7"/>
      <c r="Y34" s="17" t="str">
        <f t="shared" si="1"/>
        <v/>
      </c>
    </row>
    <row r="35" spans="1:25" ht="15.75" x14ac:dyDescent="0.25">
      <c r="A35" s="7"/>
      <c r="B35" s="39"/>
      <c r="C35" s="40"/>
      <c r="D35" s="33"/>
      <c r="E35" s="34"/>
      <c r="F35" s="27"/>
      <c r="G35" s="28"/>
      <c r="H35" s="45"/>
      <c r="I35" s="46"/>
      <c r="J35" s="51"/>
      <c r="K35" s="52"/>
      <c r="L35" s="57"/>
      <c r="M35" s="58"/>
      <c r="N35" s="7"/>
      <c r="O35" s="7"/>
      <c r="P35" s="7"/>
      <c r="Q3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5" s="9" t="str">
        <f t="shared" si="2"/>
        <v/>
      </c>
      <c r="S35" s="63" t="str">
        <f t="shared" si="0"/>
        <v/>
      </c>
      <c r="T35" s="7"/>
      <c r="U35" s="7"/>
      <c r="V35" s="7"/>
      <c r="W35" s="7"/>
      <c r="X35" s="7"/>
      <c r="Y35" s="17" t="str">
        <f t="shared" si="1"/>
        <v/>
      </c>
    </row>
    <row r="36" spans="1:25" ht="15.75" x14ac:dyDescent="0.25">
      <c r="A36" s="7"/>
      <c r="B36" s="37"/>
      <c r="C36" s="38"/>
      <c r="D36" s="31"/>
      <c r="E36" s="32"/>
      <c r="F36" s="25"/>
      <c r="G36" s="26"/>
      <c r="H36" s="43"/>
      <c r="I36" s="44"/>
      <c r="J36" s="49"/>
      <c r="K36" s="50"/>
      <c r="L36" s="55"/>
      <c r="M36" s="56"/>
      <c r="N36" s="7"/>
      <c r="O36" s="7"/>
      <c r="P36" s="7"/>
      <c r="Q3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6" s="9" t="str">
        <f t="shared" si="2"/>
        <v/>
      </c>
      <c r="S36" s="63" t="str">
        <f t="shared" si="0"/>
        <v/>
      </c>
      <c r="T36" s="7"/>
      <c r="U36" s="7"/>
      <c r="V36" s="7"/>
      <c r="W36" s="7"/>
      <c r="X36" s="7"/>
      <c r="Y36" s="17" t="str">
        <f t="shared" si="1"/>
        <v/>
      </c>
    </row>
    <row r="37" spans="1:25" ht="15.75" x14ac:dyDescent="0.25">
      <c r="A37" s="7"/>
      <c r="B37" s="39"/>
      <c r="C37" s="40"/>
      <c r="D37" s="33"/>
      <c r="E37" s="34"/>
      <c r="F37" s="27"/>
      <c r="G37" s="28"/>
      <c r="H37" s="45"/>
      <c r="I37" s="46"/>
      <c r="J37" s="51"/>
      <c r="K37" s="52"/>
      <c r="L37" s="57"/>
      <c r="M37" s="58"/>
      <c r="N37" s="7"/>
      <c r="O37" s="7"/>
      <c r="P37" s="7"/>
      <c r="Q3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7" s="9" t="str">
        <f t="shared" si="2"/>
        <v/>
      </c>
      <c r="S37" s="63" t="str">
        <f t="shared" si="0"/>
        <v/>
      </c>
      <c r="T37" s="7"/>
      <c r="U37" s="7"/>
      <c r="V37" s="7"/>
      <c r="W37" s="7"/>
      <c r="X37" s="7"/>
      <c r="Y37" s="17" t="str">
        <f t="shared" si="1"/>
        <v/>
      </c>
    </row>
    <row r="38" spans="1:25" ht="15.75" x14ac:dyDescent="0.25">
      <c r="A38" s="7"/>
      <c r="B38" s="37"/>
      <c r="C38" s="38"/>
      <c r="D38" s="31"/>
      <c r="E38" s="32"/>
      <c r="F38" s="25"/>
      <c r="G38" s="26"/>
      <c r="H38" s="43"/>
      <c r="I38" s="44"/>
      <c r="J38" s="49"/>
      <c r="K38" s="50"/>
      <c r="L38" s="55"/>
      <c r="M38" s="56"/>
      <c r="N38" s="7"/>
      <c r="O38" s="7"/>
      <c r="P38" s="7"/>
      <c r="Q3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8" s="9" t="str">
        <f t="shared" si="2"/>
        <v/>
      </c>
      <c r="S38" s="63" t="str">
        <f t="shared" si="0"/>
        <v/>
      </c>
      <c r="T38" s="7"/>
      <c r="U38" s="7"/>
      <c r="V38" s="7"/>
      <c r="W38" s="7"/>
      <c r="X38" s="7"/>
      <c r="Y38" s="17" t="str">
        <f t="shared" si="1"/>
        <v/>
      </c>
    </row>
    <row r="39" spans="1:25" ht="15.75" x14ac:dyDescent="0.25">
      <c r="A39" s="7"/>
      <c r="B39" s="39"/>
      <c r="C39" s="40"/>
      <c r="D39" s="33"/>
      <c r="E39" s="34"/>
      <c r="F39" s="27"/>
      <c r="G39" s="28"/>
      <c r="H39" s="45"/>
      <c r="I39" s="46"/>
      <c r="J39" s="51"/>
      <c r="K39" s="52"/>
      <c r="L39" s="57"/>
      <c r="M39" s="58"/>
      <c r="N39" s="7"/>
      <c r="O39" s="7"/>
      <c r="P39" s="7"/>
      <c r="Q3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39" s="9" t="str">
        <f t="shared" si="2"/>
        <v/>
      </c>
      <c r="S39" s="63" t="str">
        <f t="shared" si="0"/>
        <v/>
      </c>
      <c r="T39" s="7"/>
      <c r="U39" s="7"/>
      <c r="V39" s="7"/>
      <c r="W39" s="7"/>
      <c r="X39" s="7"/>
      <c r="Y39" s="17" t="str">
        <f t="shared" si="1"/>
        <v/>
      </c>
    </row>
    <row r="40" spans="1:25" ht="15.75" x14ac:dyDescent="0.25">
      <c r="A40" s="7"/>
      <c r="B40" s="37"/>
      <c r="C40" s="38"/>
      <c r="D40" s="31"/>
      <c r="E40" s="32"/>
      <c r="F40" s="25"/>
      <c r="G40" s="26"/>
      <c r="H40" s="43"/>
      <c r="I40" s="44"/>
      <c r="J40" s="49"/>
      <c r="K40" s="50"/>
      <c r="L40" s="55"/>
      <c r="M40" s="56"/>
      <c r="N40" s="7"/>
      <c r="O40" s="7"/>
      <c r="P40" s="7"/>
      <c r="Q4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0" s="9" t="str">
        <f t="shared" si="2"/>
        <v/>
      </c>
      <c r="S40" s="63" t="str">
        <f t="shared" si="0"/>
        <v/>
      </c>
      <c r="T40" s="7"/>
      <c r="U40" s="7"/>
      <c r="V40" s="7"/>
      <c r="W40" s="7"/>
      <c r="X40" s="7"/>
      <c r="Y40" s="17" t="str">
        <f t="shared" si="1"/>
        <v/>
      </c>
    </row>
    <row r="41" spans="1:25" ht="15.75" x14ac:dyDescent="0.25">
      <c r="A41" s="70"/>
      <c r="B41" s="71"/>
      <c r="C41" s="72"/>
      <c r="D41" s="73"/>
      <c r="E41" s="74"/>
      <c r="F41" s="75"/>
      <c r="G41" s="76"/>
      <c r="H41" s="77"/>
      <c r="I41" s="78"/>
      <c r="J41" s="73"/>
      <c r="K41" s="74"/>
      <c r="L41" s="71"/>
      <c r="M41" s="72"/>
      <c r="N41" s="70"/>
      <c r="O41" s="70"/>
      <c r="P41" s="70"/>
      <c r="Q41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1" s="79" t="str">
        <f t="shared" si="2"/>
        <v/>
      </c>
      <c r="S41" s="80" t="str">
        <f t="shared" si="0"/>
        <v/>
      </c>
      <c r="T41" s="70"/>
      <c r="U41" s="70"/>
      <c r="V41" s="70"/>
      <c r="W41" s="70"/>
      <c r="X41" s="70"/>
      <c r="Y41" s="81" t="str">
        <f t="shared" si="1"/>
        <v/>
      </c>
    </row>
    <row r="42" spans="1:25" ht="15.75" x14ac:dyDescent="0.25">
      <c r="A42" s="70"/>
      <c r="B42" s="71"/>
      <c r="C42" s="72"/>
      <c r="D42" s="73"/>
      <c r="E42" s="74"/>
      <c r="F42" s="75"/>
      <c r="G42" s="76"/>
      <c r="H42" s="77"/>
      <c r="I42" s="78"/>
      <c r="J42" s="73"/>
      <c r="K42" s="74"/>
      <c r="L42" s="71"/>
      <c r="M42" s="72"/>
      <c r="N42" s="70"/>
      <c r="O42" s="70"/>
      <c r="P42" s="70"/>
      <c r="Q42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2" s="79" t="str">
        <f t="shared" si="2"/>
        <v/>
      </c>
      <c r="S42" s="80" t="str">
        <f t="shared" si="0"/>
        <v/>
      </c>
      <c r="T42" s="70"/>
      <c r="U42" s="70"/>
      <c r="V42" s="70"/>
      <c r="W42" s="70"/>
      <c r="X42" s="70"/>
      <c r="Y42" s="81" t="str">
        <f t="shared" si="1"/>
        <v/>
      </c>
    </row>
    <row r="43" spans="1:25" ht="15.75" x14ac:dyDescent="0.25">
      <c r="A43" s="70"/>
      <c r="B43" s="71"/>
      <c r="C43" s="72"/>
      <c r="D43" s="73"/>
      <c r="E43" s="74"/>
      <c r="F43" s="75"/>
      <c r="G43" s="76"/>
      <c r="H43" s="77"/>
      <c r="I43" s="78"/>
      <c r="J43" s="73"/>
      <c r="K43" s="74"/>
      <c r="L43" s="71"/>
      <c r="M43" s="72"/>
      <c r="N43" s="70"/>
      <c r="O43" s="70"/>
      <c r="P43" s="70"/>
      <c r="Q43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3" s="79" t="str">
        <f t="shared" si="2"/>
        <v/>
      </c>
      <c r="S43" s="80" t="str">
        <f t="shared" si="0"/>
        <v/>
      </c>
      <c r="T43" s="70"/>
      <c r="U43" s="70"/>
      <c r="V43" s="70"/>
      <c r="W43" s="70"/>
      <c r="X43" s="70"/>
      <c r="Y43" s="81" t="str">
        <f t="shared" si="1"/>
        <v/>
      </c>
    </row>
    <row r="44" spans="1:25" ht="15.75" x14ac:dyDescent="0.25">
      <c r="A44" s="70"/>
      <c r="B44" s="71"/>
      <c r="C44" s="72"/>
      <c r="D44" s="73"/>
      <c r="E44" s="74"/>
      <c r="F44" s="75"/>
      <c r="G44" s="76"/>
      <c r="H44" s="77"/>
      <c r="I44" s="78"/>
      <c r="J44" s="73"/>
      <c r="K44" s="74"/>
      <c r="L44" s="71"/>
      <c r="M44" s="72"/>
      <c r="N44" s="70"/>
      <c r="O44" s="70"/>
      <c r="P44" s="70"/>
      <c r="Q44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4" s="79" t="str">
        <f t="shared" si="2"/>
        <v/>
      </c>
      <c r="S44" s="80" t="str">
        <f t="shared" si="0"/>
        <v/>
      </c>
      <c r="T44" s="70"/>
      <c r="U44" s="70"/>
      <c r="V44" s="70"/>
      <c r="W44" s="70"/>
      <c r="X44" s="70"/>
      <c r="Y44" s="81" t="str">
        <f t="shared" si="1"/>
        <v/>
      </c>
    </row>
    <row r="45" spans="1:25" ht="15.75" x14ac:dyDescent="0.25">
      <c r="A45" s="70"/>
      <c r="B45" s="71"/>
      <c r="C45" s="72"/>
      <c r="D45" s="73"/>
      <c r="E45" s="74"/>
      <c r="F45" s="75"/>
      <c r="G45" s="76"/>
      <c r="H45" s="77"/>
      <c r="I45" s="78"/>
      <c r="J45" s="73"/>
      <c r="K45" s="74"/>
      <c r="L45" s="71"/>
      <c r="M45" s="72"/>
      <c r="N45" s="70"/>
      <c r="O45" s="70"/>
      <c r="P45" s="70"/>
      <c r="Q45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5" s="79" t="str">
        <f t="shared" si="2"/>
        <v/>
      </c>
      <c r="S45" s="80" t="str">
        <f t="shared" si="0"/>
        <v/>
      </c>
      <c r="T45" s="70"/>
      <c r="U45" s="70"/>
      <c r="V45" s="70"/>
      <c r="W45" s="70"/>
      <c r="X45" s="70"/>
      <c r="Y45" s="81" t="str">
        <f t="shared" si="1"/>
        <v/>
      </c>
    </row>
    <row r="46" spans="1:25" ht="15.75" x14ac:dyDescent="0.25">
      <c r="A46" s="70"/>
      <c r="B46" s="71"/>
      <c r="C46" s="72"/>
      <c r="D46" s="73"/>
      <c r="E46" s="74"/>
      <c r="F46" s="75"/>
      <c r="G46" s="76"/>
      <c r="H46" s="77"/>
      <c r="I46" s="78"/>
      <c r="J46" s="73"/>
      <c r="K46" s="74"/>
      <c r="L46" s="71"/>
      <c r="M46" s="72"/>
      <c r="N46" s="70"/>
      <c r="O46" s="70"/>
      <c r="P46" s="70"/>
      <c r="Q46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6" s="79" t="str">
        <f t="shared" si="2"/>
        <v/>
      </c>
      <c r="S46" s="80" t="str">
        <f t="shared" si="0"/>
        <v/>
      </c>
      <c r="T46" s="70"/>
      <c r="U46" s="70"/>
      <c r="V46" s="70"/>
      <c r="W46" s="70"/>
      <c r="X46" s="70"/>
      <c r="Y46" s="81" t="str">
        <f t="shared" si="1"/>
        <v/>
      </c>
    </row>
    <row r="47" spans="1:25" ht="15.75" x14ac:dyDescent="0.25">
      <c r="A47" s="70"/>
      <c r="B47" s="71"/>
      <c r="C47" s="72"/>
      <c r="D47" s="73"/>
      <c r="E47" s="74"/>
      <c r="F47" s="75"/>
      <c r="G47" s="76"/>
      <c r="H47" s="77"/>
      <c r="I47" s="78"/>
      <c r="J47" s="73"/>
      <c r="K47" s="74"/>
      <c r="L47" s="71"/>
      <c r="M47" s="72"/>
      <c r="N47" s="70"/>
      <c r="O47" s="70"/>
      <c r="P47" s="70"/>
      <c r="Q47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7" s="79" t="str">
        <f t="shared" si="2"/>
        <v/>
      </c>
      <c r="S47" s="80" t="str">
        <f t="shared" si="0"/>
        <v/>
      </c>
      <c r="T47" s="70"/>
      <c r="U47" s="70"/>
      <c r="V47" s="70"/>
      <c r="W47" s="70"/>
      <c r="X47" s="70"/>
      <c r="Y47" s="81" t="str">
        <f t="shared" si="1"/>
        <v/>
      </c>
    </row>
    <row r="48" spans="1:25" ht="15.75" x14ac:dyDescent="0.25">
      <c r="A48" s="70"/>
      <c r="B48" s="71"/>
      <c r="C48" s="72"/>
      <c r="D48" s="73"/>
      <c r="E48" s="74"/>
      <c r="F48" s="75"/>
      <c r="G48" s="76"/>
      <c r="H48" s="77"/>
      <c r="I48" s="78"/>
      <c r="J48" s="73"/>
      <c r="K48" s="74"/>
      <c r="L48" s="71"/>
      <c r="M48" s="72"/>
      <c r="N48" s="70"/>
      <c r="O48" s="70"/>
      <c r="P48" s="70"/>
      <c r="Q48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8" s="79" t="str">
        <f t="shared" si="2"/>
        <v/>
      </c>
      <c r="S48" s="80" t="str">
        <f t="shared" si="0"/>
        <v/>
      </c>
      <c r="T48" s="70"/>
      <c r="U48" s="70"/>
      <c r="V48" s="70"/>
      <c r="W48" s="70"/>
      <c r="X48" s="70"/>
      <c r="Y48" s="81" t="str">
        <f t="shared" si="1"/>
        <v/>
      </c>
    </row>
    <row r="49" spans="1:25" ht="15.75" x14ac:dyDescent="0.25">
      <c r="A49" s="70"/>
      <c r="B49" s="71"/>
      <c r="C49" s="72"/>
      <c r="D49" s="73"/>
      <c r="E49" s="74"/>
      <c r="F49" s="75"/>
      <c r="G49" s="76"/>
      <c r="H49" s="77"/>
      <c r="I49" s="78"/>
      <c r="J49" s="73"/>
      <c r="K49" s="74"/>
      <c r="L49" s="71"/>
      <c r="M49" s="72"/>
      <c r="N49" s="70"/>
      <c r="O49" s="70"/>
      <c r="P49" s="70"/>
      <c r="Q49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49" s="79" t="str">
        <f t="shared" si="2"/>
        <v/>
      </c>
      <c r="S49" s="80" t="str">
        <f t="shared" si="0"/>
        <v/>
      </c>
      <c r="T49" s="70"/>
      <c r="U49" s="70"/>
      <c r="V49" s="70"/>
      <c r="W49" s="70"/>
      <c r="X49" s="70"/>
      <c r="Y49" s="81" t="str">
        <f t="shared" si="1"/>
        <v/>
      </c>
    </row>
    <row r="50" spans="1:25" ht="16.5" thickBot="1" x14ac:dyDescent="0.3">
      <c r="A50" s="82"/>
      <c r="B50" s="83"/>
      <c r="C50" s="84"/>
      <c r="D50" s="85"/>
      <c r="E50" s="86"/>
      <c r="F50" s="87"/>
      <c r="G50" s="88"/>
      <c r="H50" s="89"/>
      <c r="I50" s="90"/>
      <c r="J50" s="85"/>
      <c r="K50" s="86"/>
      <c r="L50" s="83"/>
      <c r="M50" s="84"/>
      <c r="N50" s="82"/>
      <c r="O50" s="82"/>
      <c r="P50" s="82"/>
      <c r="Q50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TimeTillJump2 &lt; MaxTime,
        TimeTillJump2 &gt; MinTime,
        Overrounds2&lt;UserOverrounds,
        InPlay2="Not In Play",
        MarketStatus2&lt;&gt;"Suspended"),
    "BACK-SP",
    ""
)</f>
        <v>#N/A</v>
      </c>
      <c r="R50" s="91" t="str">
        <f t="shared" si="2"/>
        <v/>
      </c>
      <c r="S50" s="80" t="str">
        <f t="shared" si="0"/>
        <v/>
      </c>
      <c r="T50" s="82"/>
      <c r="U50" s="82"/>
      <c r="V50" s="82"/>
      <c r="W50" s="82"/>
      <c r="X50" s="82"/>
      <c r="Y50" s="81" t="str">
        <f t="shared" si="1"/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DD45-3A15-467C-88F2-70D73BFFE7DF}">
  <dimension ref="A1:Y50"/>
  <sheetViews>
    <sheetView tabSelected="1" topLeftCell="F1" workbookViewId="0">
      <selection activeCell="Q12" sqref="Q12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style="61" customWidth="1"/>
    <col min="20" max="21" width="11" customWidth="1"/>
    <col min="22" max="22" width="17.85546875" customWidth="1"/>
    <col min="23" max="23" width="14" customWidth="1"/>
    <col min="24" max="24" width="12" customWidth="1"/>
  </cols>
  <sheetData>
    <row r="1" spans="1:25" x14ac:dyDescent="0.25">
      <c r="D1" s="1">
        <v>0.62986111111111109</v>
      </c>
      <c r="H1" t="s">
        <v>8</v>
      </c>
      <c r="I1" t="s">
        <v>32</v>
      </c>
      <c r="M1" t="s">
        <v>9</v>
      </c>
      <c r="N1">
        <v>29202417</v>
      </c>
      <c r="O1" t="s">
        <v>10</v>
      </c>
      <c r="P1">
        <v>2707281917</v>
      </c>
    </row>
    <row r="2" spans="1:25" x14ac:dyDescent="0.25">
      <c r="A2" t="s">
        <v>11</v>
      </c>
      <c r="B2">
        <v>43551.593038923609</v>
      </c>
      <c r="C2" s="1">
        <v>0.59303240740740748</v>
      </c>
      <c r="D2" s="1">
        <v>7.6620370370370366E-3</v>
      </c>
      <c r="E2" t="s">
        <v>12</v>
      </c>
      <c r="M2" t="s">
        <v>13</v>
      </c>
      <c r="N2">
        <v>0</v>
      </c>
      <c r="P2" t="s">
        <v>14</v>
      </c>
    </row>
    <row r="3" spans="1:25" ht="15.75" thickBot="1" x14ac:dyDescent="0.3">
      <c r="A3" t="s">
        <v>15</v>
      </c>
      <c r="B3">
        <v>0.22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32</v>
      </c>
      <c r="J3">
        <v>8</v>
      </c>
      <c r="K3" t="s">
        <v>19</v>
      </c>
      <c r="L3">
        <v>0</v>
      </c>
      <c r="M3" t="s">
        <v>20</v>
      </c>
      <c r="N3">
        <v>156714751</v>
      </c>
      <c r="O3" t="s">
        <v>21</v>
      </c>
      <c r="P3">
        <v>6</v>
      </c>
      <c r="Y3" t="s">
        <v>33</v>
      </c>
    </row>
    <row r="4" spans="1:25" ht="16.5" thickBot="1" x14ac:dyDescent="0.3">
      <c r="A4" s="6" t="s">
        <v>22</v>
      </c>
      <c r="B4" s="15" t="s">
        <v>23</v>
      </c>
      <c r="C4" s="16"/>
      <c r="D4" s="4" t="s">
        <v>24</v>
      </c>
      <c r="E4" s="5"/>
      <c r="F4" s="11" t="s">
        <v>25</v>
      </c>
      <c r="G4" s="12"/>
      <c r="H4" s="13" t="s">
        <v>26</v>
      </c>
      <c r="I4" s="14"/>
      <c r="J4" s="4" t="s">
        <v>27</v>
      </c>
      <c r="K4" s="5"/>
      <c r="L4" s="15" t="s">
        <v>28</v>
      </c>
      <c r="M4" s="16"/>
      <c r="N4" s="6" t="s">
        <v>29</v>
      </c>
      <c r="O4" s="6" t="s">
        <v>30</v>
      </c>
      <c r="P4" s="6" t="s">
        <v>31</v>
      </c>
      <c r="Q4" s="6" t="s">
        <v>0</v>
      </c>
      <c r="R4" s="6" t="s">
        <v>1</v>
      </c>
      <c r="S4" s="62" t="s">
        <v>2</v>
      </c>
      <c r="T4" s="6" t="s">
        <v>3</v>
      </c>
      <c r="U4" s="6" t="s">
        <v>4</v>
      </c>
      <c r="V4" s="6" t="s">
        <v>5</v>
      </c>
      <c r="W4" s="6" t="s">
        <v>6</v>
      </c>
      <c r="X4" s="6" t="s">
        <v>7</v>
      </c>
      <c r="Y4" s="18">
        <f>SUM(Y5:Y50)</f>
        <v>131.42880785751765</v>
      </c>
    </row>
    <row r="5" spans="1:25" ht="15.75" x14ac:dyDescent="0.25">
      <c r="A5" s="10" t="s">
        <v>35</v>
      </c>
      <c r="B5" s="35">
        <v>10.5</v>
      </c>
      <c r="C5" s="36">
        <v>2</v>
      </c>
      <c r="D5" s="29">
        <v>12.5</v>
      </c>
      <c r="E5" s="30">
        <v>2</v>
      </c>
      <c r="F5" s="23">
        <v>13</v>
      </c>
      <c r="G5" s="24">
        <v>4</v>
      </c>
      <c r="H5" s="41">
        <v>42</v>
      </c>
      <c r="I5" s="42">
        <v>6</v>
      </c>
      <c r="J5" s="47">
        <v>44</v>
      </c>
      <c r="K5" s="48">
        <v>7</v>
      </c>
      <c r="L5" s="53">
        <v>55</v>
      </c>
      <c r="M5" s="54">
        <v>4</v>
      </c>
      <c r="N5" s="7">
        <v>12.053000000000001</v>
      </c>
      <c r="O5" s="7">
        <v>0</v>
      </c>
      <c r="P5" s="7">
        <v>0</v>
      </c>
      <c r="Q5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5" s="9" t="str">
        <f t="shared" ref="R5:R50" si="0">IF(A5="","","1000")</f>
        <v>1000</v>
      </c>
      <c r="S5" s="63">
        <f t="shared" ref="S5:S50" si="1">IF(B5="","",stake)</f>
        <v>10</v>
      </c>
      <c r="T5" s="7"/>
      <c r="U5" s="8"/>
      <c r="V5" s="7">
        <v>0</v>
      </c>
      <c r="W5" s="7">
        <v>0</v>
      </c>
      <c r="X5" s="7">
        <v>0</v>
      </c>
      <c r="Y5" s="17">
        <f t="shared" ref="Y5:Y50" si="2">IFERROR(100/F5,"")</f>
        <v>7.6923076923076925</v>
      </c>
    </row>
    <row r="6" spans="1:25" ht="15.75" x14ac:dyDescent="0.25">
      <c r="A6" s="10" t="s">
        <v>36</v>
      </c>
      <c r="B6" s="37">
        <v>40</v>
      </c>
      <c r="C6" s="38">
        <v>8</v>
      </c>
      <c r="D6" s="31">
        <v>50</v>
      </c>
      <c r="E6" s="32">
        <v>10</v>
      </c>
      <c r="F6" s="25">
        <v>75</v>
      </c>
      <c r="G6" s="26">
        <v>6</v>
      </c>
      <c r="H6" s="43">
        <v>1000</v>
      </c>
      <c r="I6" s="44">
        <v>2</v>
      </c>
      <c r="J6" s="49">
        <v>0</v>
      </c>
      <c r="K6" s="50">
        <v>0</v>
      </c>
      <c r="L6" s="55">
        <v>0</v>
      </c>
      <c r="M6" s="56">
        <v>0</v>
      </c>
      <c r="N6" s="7">
        <v>1.581</v>
      </c>
      <c r="O6" s="7">
        <v>0</v>
      </c>
      <c r="P6" s="7">
        <v>0</v>
      </c>
      <c r="Q6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6" s="9" t="str">
        <f t="shared" si="0"/>
        <v>1000</v>
      </c>
      <c r="S6" s="63">
        <f t="shared" si="1"/>
        <v>10</v>
      </c>
      <c r="T6" s="7"/>
      <c r="U6" s="8"/>
      <c r="V6" s="7">
        <v>0</v>
      </c>
      <c r="W6" s="7">
        <v>0</v>
      </c>
      <c r="X6" s="7">
        <v>0</v>
      </c>
      <c r="Y6" s="17">
        <f t="shared" si="2"/>
        <v>1.3333333333333333</v>
      </c>
    </row>
    <row r="7" spans="1:25" ht="15.75" x14ac:dyDescent="0.25">
      <c r="A7" s="10" t="s">
        <v>37</v>
      </c>
      <c r="B7" s="39">
        <v>18</v>
      </c>
      <c r="C7" s="40">
        <v>4</v>
      </c>
      <c r="D7" s="33">
        <v>19.5</v>
      </c>
      <c r="E7" s="34">
        <v>3</v>
      </c>
      <c r="F7" s="27">
        <v>20</v>
      </c>
      <c r="G7" s="28">
        <v>2</v>
      </c>
      <c r="H7" s="45">
        <v>65</v>
      </c>
      <c r="I7" s="46">
        <v>5</v>
      </c>
      <c r="J7" s="51">
        <v>95</v>
      </c>
      <c r="K7" s="52">
        <v>5</v>
      </c>
      <c r="L7" s="57">
        <v>130</v>
      </c>
      <c r="M7" s="58">
        <v>4</v>
      </c>
      <c r="N7" s="7">
        <v>7.7080000000000002</v>
      </c>
      <c r="O7" s="7">
        <v>0</v>
      </c>
      <c r="P7" s="7">
        <v>0</v>
      </c>
      <c r="Q7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7" s="9" t="str">
        <f t="shared" si="0"/>
        <v>1000</v>
      </c>
      <c r="S7" s="63">
        <f t="shared" si="1"/>
        <v>10</v>
      </c>
      <c r="T7" s="7"/>
      <c r="U7" s="8"/>
      <c r="V7" s="7">
        <v>0</v>
      </c>
      <c r="W7" s="7">
        <v>0</v>
      </c>
      <c r="X7" s="7">
        <v>0</v>
      </c>
      <c r="Y7" s="17">
        <f t="shared" si="2"/>
        <v>5</v>
      </c>
    </row>
    <row r="8" spans="1:25" ht="15.75" x14ac:dyDescent="0.25">
      <c r="A8" s="10" t="s">
        <v>38</v>
      </c>
      <c r="B8" s="37">
        <v>1.76</v>
      </c>
      <c r="C8" s="38">
        <v>18</v>
      </c>
      <c r="D8" s="31">
        <v>1.77</v>
      </c>
      <c r="E8" s="32">
        <v>3</v>
      </c>
      <c r="F8" s="25">
        <v>1.78</v>
      </c>
      <c r="G8" s="26">
        <v>3</v>
      </c>
      <c r="H8" s="43">
        <v>2.08</v>
      </c>
      <c r="I8" s="44">
        <v>4</v>
      </c>
      <c r="J8" s="49">
        <v>2.98</v>
      </c>
      <c r="K8" s="50">
        <v>9</v>
      </c>
      <c r="L8" s="55">
        <v>3.05</v>
      </c>
      <c r="M8" s="56">
        <v>162</v>
      </c>
      <c r="N8" s="7">
        <v>34.783000000000001</v>
      </c>
      <c r="O8" s="7">
        <v>0</v>
      </c>
      <c r="P8" s="7">
        <v>0</v>
      </c>
      <c r="Q8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8" s="9" t="str">
        <f t="shared" si="0"/>
        <v>1000</v>
      </c>
      <c r="S8" s="63">
        <f t="shared" si="1"/>
        <v>10</v>
      </c>
      <c r="T8" s="7"/>
      <c r="U8" s="8"/>
      <c r="V8" s="7">
        <v>0</v>
      </c>
      <c r="W8" s="7">
        <v>0</v>
      </c>
      <c r="X8" s="7">
        <v>0</v>
      </c>
      <c r="Y8" s="17">
        <f t="shared" si="2"/>
        <v>56.179775280898873</v>
      </c>
    </row>
    <row r="9" spans="1:25" ht="15.75" x14ac:dyDescent="0.25">
      <c r="A9" s="10" t="s">
        <v>39</v>
      </c>
      <c r="B9" s="39">
        <v>5.8</v>
      </c>
      <c r="C9" s="40">
        <v>4</v>
      </c>
      <c r="D9" s="33">
        <v>5.9</v>
      </c>
      <c r="E9" s="34">
        <v>5</v>
      </c>
      <c r="F9" s="27">
        <v>6</v>
      </c>
      <c r="G9" s="28">
        <v>15</v>
      </c>
      <c r="H9" s="45">
        <v>14.5</v>
      </c>
      <c r="I9" s="46">
        <v>2</v>
      </c>
      <c r="J9" s="51">
        <v>15</v>
      </c>
      <c r="K9" s="52">
        <v>4</v>
      </c>
      <c r="L9" s="57">
        <v>15.5</v>
      </c>
      <c r="M9" s="58">
        <v>22</v>
      </c>
      <c r="N9" s="7">
        <v>7.7080000000000002</v>
      </c>
      <c r="O9" s="7">
        <v>0</v>
      </c>
      <c r="P9" s="7">
        <v>0</v>
      </c>
      <c r="Q9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9" s="9" t="str">
        <f t="shared" si="0"/>
        <v>1000</v>
      </c>
      <c r="S9" s="63">
        <f t="shared" si="1"/>
        <v>10</v>
      </c>
      <c r="T9" s="7"/>
      <c r="U9" s="8"/>
      <c r="V9" s="7">
        <v>0</v>
      </c>
      <c r="W9" s="7">
        <v>0</v>
      </c>
      <c r="X9" s="7">
        <v>0</v>
      </c>
      <c r="Y9" s="17">
        <f t="shared" si="2"/>
        <v>16.666666666666668</v>
      </c>
    </row>
    <row r="10" spans="1:25" ht="15.75" x14ac:dyDescent="0.25">
      <c r="A10" s="10" t="s">
        <v>40</v>
      </c>
      <c r="B10" s="37">
        <v>100</v>
      </c>
      <c r="C10" s="38">
        <v>5</v>
      </c>
      <c r="D10" s="31">
        <v>110</v>
      </c>
      <c r="E10" s="32">
        <v>2</v>
      </c>
      <c r="F10" s="25">
        <v>300</v>
      </c>
      <c r="G10" s="26">
        <v>9</v>
      </c>
      <c r="H10" s="43">
        <v>600</v>
      </c>
      <c r="I10" s="44">
        <v>4</v>
      </c>
      <c r="J10" s="49">
        <v>1000</v>
      </c>
      <c r="K10" s="50">
        <v>2</v>
      </c>
      <c r="L10" s="55">
        <v>0</v>
      </c>
      <c r="M10" s="56">
        <v>0</v>
      </c>
      <c r="N10" s="7">
        <v>1.581</v>
      </c>
      <c r="O10" s="7">
        <v>150</v>
      </c>
      <c r="P10" s="7">
        <v>0.11</v>
      </c>
      <c r="Q10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10" s="9" t="str">
        <f t="shared" si="0"/>
        <v>1000</v>
      </c>
      <c r="S10" s="63">
        <f t="shared" si="1"/>
        <v>10</v>
      </c>
      <c r="T10" s="7"/>
      <c r="U10" s="8"/>
      <c r="V10" s="7">
        <v>0</v>
      </c>
      <c r="W10" s="7">
        <v>0</v>
      </c>
      <c r="X10" s="7">
        <v>0</v>
      </c>
      <c r="Y10" s="17">
        <f t="shared" si="2"/>
        <v>0.33333333333333331</v>
      </c>
    </row>
    <row r="11" spans="1:25" ht="15.75" x14ac:dyDescent="0.25">
      <c r="A11" s="10" t="s">
        <v>41</v>
      </c>
      <c r="B11" s="39">
        <v>9.4</v>
      </c>
      <c r="C11" s="40">
        <v>39</v>
      </c>
      <c r="D11" s="33">
        <v>9.6</v>
      </c>
      <c r="E11" s="34">
        <v>4</v>
      </c>
      <c r="F11" s="27">
        <v>10.5</v>
      </c>
      <c r="G11" s="28">
        <v>5</v>
      </c>
      <c r="H11" s="45">
        <v>12</v>
      </c>
      <c r="I11" s="46">
        <v>5</v>
      </c>
      <c r="J11" s="51">
        <v>17.5</v>
      </c>
      <c r="K11" s="52">
        <v>4</v>
      </c>
      <c r="L11" s="57">
        <v>21</v>
      </c>
      <c r="M11" s="58">
        <v>5</v>
      </c>
      <c r="N11" s="7">
        <v>12.834</v>
      </c>
      <c r="O11" s="7">
        <v>0</v>
      </c>
      <c r="P11" s="7">
        <v>0</v>
      </c>
      <c r="Q11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11" s="9" t="str">
        <f t="shared" si="0"/>
        <v>1000</v>
      </c>
      <c r="S11" s="63">
        <f t="shared" si="1"/>
        <v>10</v>
      </c>
      <c r="T11" s="7"/>
      <c r="U11" s="8"/>
      <c r="V11" s="7">
        <v>0</v>
      </c>
      <c r="W11" s="7">
        <v>0</v>
      </c>
      <c r="X11" s="7">
        <v>0</v>
      </c>
      <c r="Y11" s="17">
        <f t="shared" si="2"/>
        <v>9.5238095238095237</v>
      </c>
    </row>
    <row r="12" spans="1:25" ht="15.75" x14ac:dyDescent="0.25">
      <c r="A12" s="10" t="s">
        <v>42</v>
      </c>
      <c r="B12" s="37">
        <v>75</v>
      </c>
      <c r="C12" s="38">
        <v>7</v>
      </c>
      <c r="D12" s="31">
        <v>100</v>
      </c>
      <c r="E12" s="32">
        <v>5</v>
      </c>
      <c r="F12" s="25">
        <v>110</v>
      </c>
      <c r="G12" s="26">
        <v>2</v>
      </c>
      <c r="H12" s="43">
        <v>590</v>
      </c>
      <c r="I12" s="44">
        <v>4</v>
      </c>
      <c r="J12" s="49">
        <v>1000</v>
      </c>
      <c r="K12" s="50">
        <v>2</v>
      </c>
      <c r="L12" s="55">
        <v>0</v>
      </c>
      <c r="M12" s="56">
        <v>0</v>
      </c>
      <c r="N12" s="7">
        <v>0.85199999999999998</v>
      </c>
      <c r="O12" s="7">
        <v>150</v>
      </c>
      <c r="P12" s="7">
        <v>0.11</v>
      </c>
      <c r="Q12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12" s="9" t="str">
        <f t="shared" si="0"/>
        <v>1000</v>
      </c>
      <c r="S12" s="63">
        <f t="shared" si="1"/>
        <v>10</v>
      </c>
      <c r="T12" s="7"/>
      <c r="U12" s="8"/>
      <c r="V12" s="7">
        <v>0</v>
      </c>
      <c r="W12" s="7">
        <v>0</v>
      </c>
      <c r="X12" s="7">
        <v>0</v>
      </c>
      <c r="Y12" s="17">
        <f t="shared" si="2"/>
        <v>0.90909090909090906</v>
      </c>
    </row>
    <row r="13" spans="1:25" ht="15.75" x14ac:dyDescent="0.25">
      <c r="A13" s="10" t="s">
        <v>43</v>
      </c>
      <c r="B13" s="39">
        <v>4.2</v>
      </c>
      <c r="C13" s="40">
        <v>14</v>
      </c>
      <c r="D13" s="33">
        <v>4.3</v>
      </c>
      <c r="E13" s="34">
        <v>8</v>
      </c>
      <c r="F13" s="27">
        <v>4.4000000000000004</v>
      </c>
      <c r="G13" s="28">
        <v>8</v>
      </c>
      <c r="H13" s="45">
        <v>5.9</v>
      </c>
      <c r="I13" s="46">
        <v>5</v>
      </c>
      <c r="J13" s="51">
        <v>6</v>
      </c>
      <c r="K13" s="52">
        <v>5</v>
      </c>
      <c r="L13" s="57">
        <v>8.6</v>
      </c>
      <c r="M13" s="58">
        <v>45</v>
      </c>
      <c r="N13" s="7">
        <v>6.1619999999999999</v>
      </c>
      <c r="O13" s="7">
        <v>0</v>
      </c>
      <c r="P13" s="7">
        <v>0</v>
      </c>
      <c r="Q13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13" s="9" t="str">
        <f t="shared" si="0"/>
        <v>1000</v>
      </c>
      <c r="S13" s="63">
        <f t="shared" si="1"/>
        <v>10</v>
      </c>
      <c r="T13" s="7"/>
      <c r="U13" s="7"/>
      <c r="V13" s="7">
        <v>0</v>
      </c>
      <c r="W13" s="7">
        <v>0</v>
      </c>
      <c r="X13" s="7">
        <v>0</v>
      </c>
      <c r="Y13" s="17">
        <f t="shared" si="2"/>
        <v>22.727272727272727</v>
      </c>
    </row>
    <row r="14" spans="1:25" ht="15.75" x14ac:dyDescent="0.25">
      <c r="A14" s="10" t="s">
        <v>44</v>
      </c>
      <c r="B14" s="37">
        <v>10</v>
      </c>
      <c r="C14" s="38">
        <v>4</v>
      </c>
      <c r="D14" s="31">
        <v>13.5</v>
      </c>
      <c r="E14" s="32">
        <v>3</v>
      </c>
      <c r="F14" s="25">
        <v>14.5</v>
      </c>
      <c r="G14" s="26">
        <v>3</v>
      </c>
      <c r="H14" s="43">
        <v>26</v>
      </c>
      <c r="I14" s="44">
        <v>2</v>
      </c>
      <c r="J14" s="49">
        <v>32</v>
      </c>
      <c r="K14" s="50">
        <v>4</v>
      </c>
      <c r="L14" s="55">
        <v>44</v>
      </c>
      <c r="M14" s="56">
        <v>7</v>
      </c>
      <c r="N14" s="7">
        <v>10.173999999999999</v>
      </c>
      <c r="O14" s="7">
        <v>0</v>
      </c>
      <c r="P14" s="7">
        <v>0</v>
      </c>
      <c r="Q14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14" s="9" t="str">
        <f t="shared" si="0"/>
        <v>1000</v>
      </c>
      <c r="S14" s="63">
        <f t="shared" si="1"/>
        <v>10</v>
      </c>
      <c r="T14" s="7"/>
      <c r="U14" s="7"/>
      <c r="V14" s="7">
        <v>0</v>
      </c>
      <c r="W14" s="7">
        <v>0</v>
      </c>
      <c r="X14" s="7">
        <v>0</v>
      </c>
      <c r="Y14" s="17">
        <f t="shared" si="2"/>
        <v>6.8965517241379306</v>
      </c>
    </row>
    <row r="15" spans="1:25" ht="15.75" x14ac:dyDescent="0.25">
      <c r="A15" s="10" t="s">
        <v>45</v>
      </c>
      <c r="B15" s="39">
        <v>22</v>
      </c>
      <c r="C15" s="40">
        <v>4</v>
      </c>
      <c r="D15" s="33">
        <v>23</v>
      </c>
      <c r="E15" s="34">
        <v>4</v>
      </c>
      <c r="F15" s="27">
        <v>24</v>
      </c>
      <c r="G15" s="28">
        <v>2</v>
      </c>
      <c r="H15" s="45">
        <v>130</v>
      </c>
      <c r="I15" s="46">
        <v>5</v>
      </c>
      <c r="J15" s="51">
        <v>180</v>
      </c>
      <c r="K15" s="52">
        <v>5</v>
      </c>
      <c r="L15" s="57">
        <v>220</v>
      </c>
      <c r="M15" s="58">
        <v>4</v>
      </c>
      <c r="N15" s="7">
        <v>4.5629999999999997</v>
      </c>
      <c r="O15" s="7">
        <v>0</v>
      </c>
      <c r="P15" s="7">
        <v>0</v>
      </c>
      <c r="Q15" s="7" t="str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/>
      </c>
      <c r="R15" s="9" t="str">
        <f t="shared" si="0"/>
        <v>1000</v>
      </c>
      <c r="S15" s="63">
        <f t="shared" si="1"/>
        <v>10</v>
      </c>
      <c r="T15" s="7"/>
      <c r="U15" s="7"/>
      <c r="V15" s="7">
        <v>0</v>
      </c>
      <c r="W15" s="7">
        <v>0</v>
      </c>
      <c r="X15" s="7">
        <v>0</v>
      </c>
      <c r="Y15" s="17">
        <f t="shared" si="2"/>
        <v>4.166666666666667</v>
      </c>
    </row>
    <row r="16" spans="1:25" ht="15.75" x14ac:dyDescent="0.25">
      <c r="A16" s="10"/>
      <c r="B16" s="37"/>
      <c r="C16" s="38"/>
      <c r="D16" s="31"/>
      <c r="E16" s="32"/>
      <c r="F16" s="25"/>
      <c r="G16" s="26"/>
      <c r="H16" s="43"/>
      <c r="I16" s="44"/>
      <c r="J16" s="49"/>
      <c r="K16" s="50"/>
      <c r="L16" s="55"/>
      <c r="M16" s="56"/>
      <c r="N16" s="7"/>
      <c r="O16" s="7"/>
      <c r="P16" s="7"/>
      <c r="Q1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16" s="9" t="str">
        <f t="shared" si="0"/>
        <v/>
      </c>
      <c r="S16" s="63" t="str">
        <f t="shared" si="1"/>
        <v/>
      </c>
      <c r="T16" s="7"/>
      <c r="U16" s="7"/>
      <c r="V16" s="7"/>
      <c r="W16" s="7"/>
      <c r="X16" s="7"/>
      <c r="Y16" s="17" t="str">
        <f t="shared" si="2"/>
        <v/>
      </c>
    </row>
    <row r="17" spans="1:25" ht="15.75" x14ac:dyDescent="0.25">
      <c r="A17" s="10"/>
      <c r="B17" s="39"/>
      <c r="C17" s="40"/>
      <c r="D17" s="33"/>
      <c r="E17" s="34"/>
      <c r="F17" s="27"/>
      <c r="G17" s="28"/>
      <c r="H17" s="45"/>
      <c r="I17" s="46"/>
      <c r="J17" s="51"/>
      <c r="K17" s="52"/>
      <c r="L17" s="57"/>
      <c r="M17" s="58"/>
      <c r="N17" s="7"/>
      <c r="O17" s="7"/>
      <c r="P17" s="7"/>
      <c r="Q1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17" s="9" t="str">
        <f t="shared" si="0"/>
        <v/>
      </c>
      <c r="S17" s="63" t="str">
        <f t="shared" si="1"/>
        <v/>
      </c>
      <c r="T17" s="7"/>
      <c r="U17" s="7"/>
      <c r="V17" s="7"/>
      <c r="W17" s="7"/>
      <c r="X17" s="7"/>
      <c r="Y17" s="17" t="str">
        <f t="shared" si="2"/>
        <v/>
      </c>
    </row>
    <row r="18" spans="1:25" ht="15.75" x14ac:dyDescent="0.25">
      <c r="A18" s="7"/>
      <c r="B18" s="37"/>
      <c r="C18" s="38"/>
      <c r="D18" s="31"/>
      <c r="E18" s="32"/>
      <c r="F18" s="25"/>
      <c r="G18" s="26"/>
      <c r="H18" s="43"/>
      <c r="I18" s="44"/>
      <c r="J18" s="49"/>
      <c r="K18" s="50"/>
      <c r="L18" s="55"/>
      <c r="M18" s="56"/>
      <c r="N18" s="7"/>
      <c r="O18" s="7"/>
      <c r="P18" s="7"/>
      <c r="Q1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18" s="9" t="str">
        <f t="shared" si="0"/>
        <v/>
      </c>
      <c r="S18" s="63" t="str">
        <f t="shared" si="1"/>
        <v/>
      </c>
      <c r="T18" s="7"/>
      <c r="U18" s="7"/>
      <c r="V18" s="7"/>
      <c r="W18" s="7"/>
      <c r="X18" s="7"/>
      <c r="Y18" s="17" t="str">
        <f t="shared" si="2"/>
        <v/>
      </c>
    </row>
    <row r="19" spans="1:25" ht="15.75" x14ac:dyDescent="0.25">
      <c r="A19" s="7"/>
      <c r="B19" s="39"/>
      <c r="C19" s="40"/>
      <c r="D19" s="33"/>
      <c r="E19" s="34"/>
      <c r="F19" s="27"/>
      <c r="G19" s="28"/>
      <c r="H19" s="45"/>
      <c r="I19" s="46"/>
      <c r="J19" s="51"/>
      <c r="K19" s="52"/>
      <c r="L19" s="57"/>
      <c r="M19" s="58"/>
      <c r="N19" s="7"/>
      <c r="O19" s="7"/>
      <c r="P19" s="7"/>
      <c r="Q1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19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19" s="9" t="str">
        <f t="shared" si="0"/>
        <v/>
      </c>
      <c r="S19" s="63" t="str">
        <f t="shared" si="1"/>
        <v/>
      </c>
      <c r="T19" s="7"/>
      <c r="U19" s="7"/>
      <c r="V19" s="7"/>
      <c r="W19" s="7"/>
      <c r="X19" s="7"/>
      <c r="Y19" s="17" t="str">
        <f t="shared" si="2"/>
        <v/>
      </c>
    </row>
    <row r="20" spans="1:25" ht="15.75" x14ac:dyDescent="0.25">
      <c r="A20" s="7"/>
      <c r="B20" s="37"/>
      <c r="C20" s="38"/>
      <c r="D20" s="31"/>
      <c r="E20" s="32"/>
      <c r="F20" s="25"/>
      <c r="G20" s="26"/>
      <c r="H20" s="43"/>
      <c r="I20" s="44"/>
      <c r="J20" s="49"/>
      <c r="K20" s="50"/>
      <c r="L20" s="55"/>
      <c r="M20" s="56"/>
      <c r="N20" s="7"/>
      <c r="O20" s="7"/>
      <c r="P20" s="7"/>
      <c r="Q2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0" s="9" t="str">
        <f t="shared" si="0"/>
        <v/>
      </c>
      <c r="S20" s="63" t="str">
        <f t="shared" si="1"/>
        <v/>
      </c>
      <c r="T20" s="7"/>
      <c r="U20" s="7"/>
      <c r="V20" s="7"/>
      <c r="W20" s="7"/>
      <c r="X20" s="7"/>
      <c r="Y20" s="17" t="str">
        <f t="shared" si="2"/>
        <v/>
      </c>
    </row>
    <row r="21" spans="1:25" ht="15.75" x14ac:dyDescent="0.25">
      <c r="A21" s="7"/>
      <c r="B21" s="39"/>
      <c r="C21" s="40"/>
      <c r="D21" s="33"/>
      <c r="E21" s="34"/>
      <c r="F21" s="27"/>
      <c r="G21" s="28"/>
      <c r="H21" s="45"/>
      <c r="I21" s="46"/>
      <c r="J21" s="51"/>
      <c r="K21" s="52"/>
      <c r="L21" s="57"/>
      <c r="M21" s="58"/>
      <c r="N21" s="7"/>
      <c r="O21" s="7"/>
      <c r="P21" s="7"/>
      <c r="Q21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1" s="9" t="str">
        <f t="shared" si="0"/>
        <v/>
      </c>
      <c r="S21" s="63" t="str">
        <f t="shared" si="1"/>
        <v/>
      </c>
      <c r="T21" s="7"/>
      <c r="U21" s="7"/>
      <c r="V21" s="7"/>
      <c r="W21" s="7"/>
      <c r="X21" s="7"/>
      <c r="Y21" s="17" t="str">
        <f t="shared" si="2"/>
        <v/>
      </c>
    </row>
    <row r="22" spans="1:25" ht="15.75" x14ac:dyDescent="0.25">
      <c r="A22" s="7"/>
      <c r="B22" s="37"/>
      <c r="C22" s="38"/>
      <c r="D22" s="31"/>
      <c r="E22" s="32"/>
      <c r="F22" s="25"/>
      <c r="G22" s="26"/>
      <c r="H22" s="43"/>
      <c r="I22" s="44"/>
      <c r="J22" s="49"/>
      <c r="K22" s="50"/>
      <c r="L22" s="55"/>
      <c r="M22" s="56"/>
      <c r="N22" s="7"/>
      <c r="O22" s="7"/>
      <c r="P22" s="7"/>
      <c r="Q22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2" s="9" t="str">
        <f t="shared" si="0"/>
        <v/>
      </c>
      <c r="S22" s="63" t="str">
        <f t="shared" si="1"/>
        <v/>
      </c>
      <c r="T22" s="7"/>
      <c r="U22" s="7"/>
      <c r="V22" s="7"/>
      <c r="W22" s="7"/>
      <c r="X22" s="7"/>
      <c r="Y22" s="17" t="str">
        <f t="shared" si="2"/>
        <v/>
      </c>
    </row>
    <row r="23" spans="1:25" ht="15.75" x14ac:dyDescent="0.25">
      <c r="A23" s="7"/>
      <c r="B23" s="39"/>
      <c r="C23" s="40"/>
      <c r="D23" s="33"/>
      <c r="E23" s="34"/>
      <c r="F23" s="27"/>
      <c r="G23" s="28"/>
      <c r="H23" s="45"/>
      <c r="I23" s="46"/>
      <c r="J23" s="51"/>
      <c r="K23" s="52"/>
      <c r="L23" s="57"/>
      <c r="M23" s="58"/>
      <c r="N23" s="7"/>
      <c r="O23" s="7"/>
      <c r="P23" s="7"/>
      <c r="Q23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3" s="9" t="str">
        <f t="shared" si="0"/>
        <v/>
      </c>
      <c r="S23" s="63" t="str">
        <f t="shared" si="1"/>
        <v/>
      </c>
      <c r="T23" s="7"/>
      <c r="U23" s="7"/>
      <c r="V23" s="7"/>
      <c r="W23" s="7"/>
      <c r="X23" s="7"/>
      <c r="Y23" s="17" t="str">
        <f t="shared" si="2"/>
        <v/>
      </c>
    </row>
    <row r="24" spans="1:25" ht="15.75" x14ac:dyDescent="0.25">
      <c r="A24" s="7"/>
      <c r="B24" s="37"/>
      <c r="C24" s="38"/>
      <c r="D24" s="31"/>
      <c r="E24" s="32"/>
      <c r="F24" s="25"/>
      <c r="G24" s="26"/>
      <c r="H24" s="43"/>
      <c r="I24" s="44"/>
      <c r="J24" s="49"/>
      <c r="K24" s="50"/>
      <c r="L24" s="55"/>
      <c r="M24" s="56"/>
      <c r="N24" s="7"/>
      <c r="O24" s="7"/>
      <c r="P24" s="7"/>
      <c r="Q24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4" s="9" t="str">
        <f t="shared" si="0"/>
        <v/>
      </c>
      <c r="S24" s="63" t="str">
        <f t="shared" si="1"/>
        <v/>
      </c>
      <c r="T24" s="7"/>
      <c r="U24" s="7"/>
      <c r="V24" s="7"/>
      <c r="W24" s="7"/>
      <c r="X24" s="7"/>
      <c r="Y24" s="17" t="str">
        <f t="shared" si="2"/>
        <v/>
      </c>
    </row>
    <row r="25" spans="1:25" ht="15.75" x14ac:dyDescent="0.25">
      <c r="A25" s="7"/>
      <c r="B25" s="39"/>
      <c r="C25" s="40"/>
      <c r="D25" s="33"/>
      <c r="E25" s="34"/>
      <c r="F25" s="27"/>
      <c r="G25" s="28"/>
      <c r="H25" s="45"/>
      <c r="I25" s="46"/>
      <c r="J25" s="51"/>
      <c r="K25" s="52"/>
      <c r="L25" s="57"/>
      <c r="M25" s="58"/>
      <c r="N25" s="7"/>
      <c r="O25" s="7"/>
      <c r="P25" s="7"/>
      <c r="Q2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5" s="9" t="str">
        <f t="shared" si="0"/>
        <v/>
      </c>
      <c r="S25" s="63" t="str">
        <f t="shared" si="1"/>
        <v/>
      </c>
      <c r="T25" s="7"/>
      <c r="U25" s="7"/>
      <c r="V25" s="7"/>
      <c r="W25" s="7"/>
      <c r="X25" s="7"/>
      <c r="Y25" s="17" t="str">
        <f t="shared" si="2"/>
        <v/>
      </c>
    </row>
    <row r="26" spans="1:25" ht="15.75" x14ac:dyDescent="0.25">
      <c r="A26" s="7"/>
      <c r="B26" s="37"/>
      <c r="C26" s="38"/>
      <c r="D26" s="31"/>
      <c r="E26" s="32"/>
      <c r="F26" s="25"/>
      <c r="G26" s="26"/>
      <c r="H26" s="43"/>
      <c r="I26" s="44"/>
      <c r="J26" s="49"/>
      <c r="K26" s="50"/>
      <c r="L26" s="55"/>
      <c r="M26" s="56"/>
      <c r="N26" s="7"/>
      <c r="O26" s="7"/>
      <c r="P26" s="7"/>
      <c r="Q2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6" s="9" t="str">
        <f t="shared" si="0"/>
        <v/>
      </c>
      <c r="S26" s="63" t="str">
        <f t="shared" si="1"/>
        <v/>
      </c>
      <c r="T26" s="7"/>
      <c r="U26" s="7"/>
      <c r="V26" s="7"/>
      <c r="W26" s="7"/>
      <c r="X26" s="7"/>
      <c r="Y26" s="17" t="str">
        <f t="shared" si="2"/>
        <v/>
      </c>
    </row>
    <row r="27" spans="1:25" ht="15.75" x14ac:dyDescent="0.25">
      <c r="A27" s="7"/>
      <c r="B27" s="39"/>
      <c r="C27" s="40"/>
      <c r="D27" s="33"/>
      <c r="E27" s="34"/>
      <c r="F27" s="27"/>
      <c r="G27" s="28"/>
      <c r="H27" s="45"/>
      <c r="I27" s="46"/>
      <c r="J27" s="51"/>
      <c r="K27" s="52"/>
      <c r="L27" s="57"/>
      <c r="M27" s="58"/>
      <c r="N27" s="7"/>
      <c r="O27" s="7"/>
      <c r="P27" s="7"/>
      <c r="Q2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7" s="9" t="str">
        <f t="shared" si="0"/>
        <v/>
      </c>
      <c r="S27" s="63" t="str">
        <f t="shared" si="1"/>
        <v/>
      </c>
      <c r="T27" s="7"/>
      <c r="U27" s="7"/>
      <c r="V27" s="7"/>
      <c r="W27" s="7"/>
      <c r="X27" s="7"/>
      <c r="Y27" s="17" t="str">
        <f t="shared" si="2"/>
        <v/>
      </c>
    </row>
    <row r="28" spans="1:25" ht="15.75" x14ac:dyDescent="0.25">
      <c r="A28" s="7"/>
      <c r="B28" s="37"/>
      <c r="C28" s="38"/>
      <c r="D28" s="31"/>
      <c r="E28" s="32"/>
      <c r="F28" s="25"/>
      <c r="G28" s="26"/>
      <c r="H28" s="43"/>
      <c r="I28" s="44"/>
      <c r="J28" s="49"/>
      <c r="K28" s="50"/>
      <c r="L28" s="55"/>
      <c r="M28" s="56"/>
      <c r="N28" s="7"/>
      <c r="O28" s="7"/>
      <c r="P28" s="7"/>
      <c r="Q2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8" s="9" t="str">
        <f t="shared" si="0"/>
        <v/>
      </c>
      <c r="S28" s="63" t="str">
        <f t="shared" si="1"/>
        <v/>
      </c>
      <c r="T28" s="7"/>
      <c r="U28" s="7"/>
      <c r="V28" s="7"/>
      <c r="W28" s="7"/>
      <c r="X28" s="7"/>
      <c r="Y28" s="17" t="str">
        <f t="shared" si="2"/>
        <v/>
      </c>
    </row>
    <row r="29" spans="1:25" ht="15.75" x14ac:dyDescent="0.25">
      <c r="A29" s="7"/>
      <c r="B29" s="39"/>
      <c r="C29" s="40"/>
      <c r="D29" s="33"/>
      <c r="E29" s="34"/>
      <c r="F29" s="27"/>
      <c r="G29" s="28"/>
      <c r="H29" s="45"/>
      <c r="I29" s="46"/>
      <c r="J29" s="51"/>
      <c r="K29" s="52"/>
      <c r="L29" s="57"/>
      <c r="M29" s="58"/>
      <c r="N29" s="7"/>
      <c r="O29" s="7"/>
      <c r="P29" s="7"/>
      <c r="Q2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29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29" s="9" t="str">
        <f t="shared" si="0"/>
        <v/>
      </c>
      <c r="S29" s="63" t="str">
        <f t="shared" si="1"/>
        <v/>
      </c>
      <c r="T29" s="7"/>
      <c r="U29" s="7"/>
      <c r="V29" s="7"/>
      <c r="W29" s="7"/>
      <c r="X29" s="7"/>
      <c r="Y29" s="17" t="str">
        <f t="shared" si="2"/>
        <v/>
      </c>
    </row>
    <row r="30" spans="1:25" ht="15.75" x14ac:dyDescent="0.25">
      <c r="A30" s="7"/>
      <c r="B30" s="37"/>
      <c r="C30" s="38"/>
      <c r="D30" s="31"/>
      <c r="E30" s="32"/>
      <c r="F30" s="25"/>
      <c r="G30" s="26"/>
      <c r="H30" s="43"/>
      <c r="I30" s="44"/>
      <c r="J30" s="49"/>
      <c r="K30" s="50"/>
      <c r="L30" s="55"/>
      <c r="M30" s="56"/>
      <c r="N30" s="7"/>
      <c r="O30" s="7"/>
      <c r="P30" s="7"/>
      <c r="Q3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0" s="9" t="str">
        <f t="shared" si="0"/>
        <v/>
      </c>
      <c r="S30" s="63" t="str">
        <f t="shared" si="1"/>
        <v/>
      </c>
      <c r="T30" s="7"/>
      <c r="U30" s="7"/>
      <c r="V30" s="7"/>
      <c r="W30" s="7"/>
      <c r="X30" s="7"/>
      <c r="Y30" s="17" t="str">
        <f t="shared" si="2"/>
        <v/>
      </c>
    </row>
    <row r="31" spans="1:25" ht="15.75" x14ac:dyDescent="0.25">
      <c r="A31" s="7"/>
      <c r="B31" s="39"/>
      <c r="C31" s="40"/>
      <c r="D31" s="33"/>
      <c r="E31" s="34"/>
      <c r="F31" s="27"/>
      <c r="G31" s="28"/>
      <c r="H31" s="45"/>
      <c r="I31" s="46"/>
      <c r="J31" s="51"/>
      <c r="K31" s="52"/>
      <c r="L31" s="57"/>
      <c r="M31" s="58"/>
      <c r="N31" s="7"/>
      <c r="O31" s="7"/>
      <c r="P31" s="7"/>
      <c r="Q31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1" s="9" t="str">
        <f t="shared" si="0"/>
        <v/>
      </c>
      <c r="S31" s="63" t="str">
        <f t="shared" si="1"/>
        <v/>
      </c>
      <c r="T31" s="7"/>
      <c r="U31" s="7"/>
      <c r="V31" s="7"/>
      <c r="W31" s="7"/>
      <c r="X31" s="7"/>
      <c r="Y31" s="17" t="str">
        <f t="shared" si="2"/>
        <v/>
      </c>
    </row>
    <row r="32" spans="1:25" ht="15.75" x14ac:dyDescent="0.25">
      <c r="A32" s="7"/>
      <c r="B32" s="37"/>
      <c r="C32" s="38"/>
      <c r="D32" s="31"/>
      <c r="E32" s="32"/>
      <c r="F32" s="25"/>
      <c r="G32" s="26"/>
      <c r="H32" s="43"/>
      <c r="I32" s="44"/>
      <c r="J32" s="49"/>
      <c r="K32" s="50"/>
      <c r="L32" s="55"/>
      <c r="M32" s="56"/>
      <c r="N32" s="7"/>
      <c r="O32" s="7"/>
      <c r="P32" s="7"/>
      <c r="Q32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2" s="9" t="str">
        <f t="shared" si="0"/>
        <v/>
      </c>
      <c r="S32" s="63" t="str">
        <f t="shared" si="1"/>
        <v/>
      </c>
      <c r="T32" s="7"/>
      <c r="U32" s="7"/>
      <c r="V32" s="7"/>
      <c r="W32" s="7"/>
      <c r="X32" s="7"/>
      <c r="Y32" s="17" t="str">
        <f t="shared" si="2"/>
        <v/>
      </c>
    </row>
    <row r="33" spans="1:25" ht="15.75" x14ac:dyDescent="0.25">
      <c r="A33" s="7"/>
      <c r="B33" s="39"/>
      <c r="C33" s="40"/>
      <c r="D33" s="33"/>
      <c r="E33" s="34"/>
      <c r="F33" s="27"/>
      <c r="G33" s="28"/>
      <c r="H33" s="45"/>
      <c r="I33" s="46"/>
      <c r="J33" s="51"/>
      <c r="K33" s="52"/>
      <c r="L33" s="57"/>
      <c r="M33" s="58"/>
      <c r="N33" s="7"/>
      <c r="O33" s="7"/>
      <c r="P33" s="7"/>
      <c r="Q33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3" s="9" t="str">
        <f t="shared" si="0"/>
        <v/>
      </c>
      <c r="S33" s="63" t="str">
        <f t="shared" si="1"/>
        <v/>
      </c>
      <c r="T33" s="7"/>
      <c r="U33" s="7"/>
      <c r="V33" s="7"/>
      <c r="W33" s="7"/>
      <c r="X33" s="7"/>
      <c r="Y33" s="17" t="str">
        <f t="shared" si="2"/>
        <v/>
      </c>
    </row>
    <row r="34" spans="1:25" ht="15.75" x14ac:dyDescent="0.25">
      <c r="A34" s="7"/>
      <c r="B34" s="37"/>
      <c r="C34" s="38"/>
      <c r="D34" s="31"/>
      <c r="E34" s="32"/>
      <c r="F34" s="25"/>
      <c r="G34" s="26"/>
      <c r="H34" s="43"/>
      <c r="I34" s="44"/>
      <c r="J34" s="49"/>
      <c r="K34" s="50"/>
      <c r="L34" s="55"/>
      <c r="M34" s="56"/>
      <c r="N34" s="7"/>
      <c r="O34" s="7"/>
      <c r="P34" s="7"/>
      <c r="Q34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4" s="9" t="str">
        <f t="shared" si="0"/>
        <v/>
      </c>
      <c r="S34" s="63" t="str">
        <f t="shared" si="1"/>
        <v/>
      </c>
      <c r="T34" s="7"/>
      <c r="U34" s="7"/>
      <c r="V34" s="7"/>
      <c r="W34" s="7"/>
      <c r="X34" s="7"/>
      <c r="Y34" s="17" t="str">
        <f t="shared" si="2"/>
        <v/>
      </c>
    </row>
    <row r="35" spans="1:25" ht="15.75" x14ac:dyDescent="0.25">
      <c r="A35" s="7"/>
      <c r="B35" s="39"/>
      <c r="C35" s="40"/>
      <c r="D35" s="33"/>
      <c r="E35" s="34"/>
      <c r="F35" s="27"/>
      <c r="G35" s="28"/>
      <c r="H35" s="45"/>
      <c r="I35" s="46"/>
      <c r="J35" s="51"/>
      <c r="K35" s="52"/>
      <c r="L35" s="57"/>
      <c r="M35" s="58"/>
      <c r="N35" s="7"/>
      <c r="O35" s="7"/>
      <c r="P35" s="7"/>
      <c r="Q35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5" s="9" t="str">
        <f t="shared" si="0"/>
        <v/>
      </c>
      <c r="S35" s="63" t="str">
        <f t="shared" si="1"/>
        <v/>
      </c>
      <c r="T35" s="7"/>
      <c r="U35" s="7"/>
      <c r="V35" s="7"/>
      <c r="W35" s="7"/>
      <c r="X35" s="7"/>
      <c r="Y35" s="17" t="str">
        <f t="shared" si="2"/>
        <v/>
      </c>
    </row>
    <row r="36" spans="1:25" ht="15.75" x14ac:dyDescent="0.25">
      <c r="A36" s="7"/>
      <c r="B36" s="37"/>
      <c r="C36" s="38"/>
      <c r="D36" s="31"/>
      <c r="E36" s="32"/>
      <c r="F36" s="25"/>
      <c r="G36" s="26"/>
      <c r="H36" s="43"/>
      <c r="I36" s="44"/>
      <c r="J36" s="49"/>
      <c r="K36" s="50"/>
      <c r="L36" s="55"/>
      <c r="M36" s="56"/>
      <c r="N36" s="7"/>
      <c r="O36" s="7"/>
      <c r="P36" s="7"/>
      <c r="Q36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6" s="9" t="str">
        <f t="shared" si="0"/>
        <v/>
      </c>
      <c r="S36" s="63" t="str">
        <f t="shared" si="1"/>
        <v/>
      </c>
      <c r="T36" s="7"/>
      <c r="U36" s="7"/>
      <c r="V36" s="7"/>
      <c r="W36" s="7"/>
      <c r="X36" s="7"/>
      <c r="Y36" s="17" t="str">
        <f t="shared" si="2"/>
        <v/>
      </c>
    </row>
    <row r="37" spans="1:25" ht="15.75" x14ac:dyDescent="0.25">
      <c r="A37" s="7"/>
      <c r="B37" s="39"/>
      <c r="C37" s="40"/>
      <c r="D37" s="33"/>
      <c r="E37" s="34"/>
      <c r="F37" s="27"/>
      <c r="G37" s="28"/>
      <c r="H37" s="45"/>
      <c r="I37" s="46"/>
      <c r="J37" s="51"/>
      <c r="K37" s="52"/>
      <c r="L37" s="57"/>
      <c r="M37" s="58"/>
      <c r="N37" s="7"/>
      <c r="O37" s="7"/>
      <c r="P37" s="7"/>
      <c r="Q37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7" s="9" t="str">
        <f t="shared" si="0"/>
        <v/>
      </c>
      <c r="S37" s="63" t="str">
        <f t="shared" si="1"/>
        <v/>
      </c>
      <c r="T37" s="7"/>
      <c r="U37" s="7"/>
      <c r="V37" s="7"/>
      <c r="W37" s="7"/>
      <c r="X37" s="7"/>
      <c r="Y37" s="17" t="str">
        <f t="shared" si="2"/>
        <v/>
      </c>
    </row>
    <row r="38" spans="1:25" ht="15.75" x14ac:dyDescent="0.25">
      <c r="A38" s="7"/>
      <c r="B38" s="37"/>
      <c r="C38" s="38"/>
      <c r="D38" s="31"/>
      <c r="E38" s="32"/>
      <c r="F38" s="25"/>
      <c r="G38" s="26"/>
      <c r="H38" s="43"/>
      <c r="I38" s="44"/>
      <c r="J38" s="49"/>
      <c r="K38" s="50"/>
      <c r="L38" s="55"/>
      <c r="M38" s="56"/>
      <c r="N38" s="7"/>
      <c r="O38" s="7"/>
      <c r="P38" s="7"/>
      <c r="Q38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8" s="9" t="str">
        <f t="shared" si="0"/>
        <v/>
      </c>
      <c r="S38" s="63" t="str">
        <f t="shared" si="1"/>
        <v/>
      </c>
      <c r="T38" s="7"/>
      <c r="U38" s="7"/>
      <c r="V38" s="7"/>
      <c r="W38" s="7"/>
      <c r="X38" s="7"/>
      <c r="Y38" s="17" t="str">
        <f t="shared" si="2"/>
        <v/>
      </c>
    </row>
    <row r="39" spans="1:25" ht="15.75" x14ac:dyDescent="0.25">
      <c r="A39" s="7"/>
      <c r="B39" s="39"/>
      <c r="C39" s="40"/>
      <c r="D39" s="33"/>
      <c r="E39" s="34"/>
      <c r="F39" s="27"/>
      <c r="G39" s="28"/>
      <c r="H39" s="45"/>
      <c r="I39" s="46"/>
      <c r="J39" s="51"/>
      <c r="K39" s="52"/>
      <c r="L39" s="57"/>
      <c r="M39" s="58"/>
      <c r="N39" s="7"/>
      <c r="O39" s="7"/>
      <c r="P39" s="7"/>
      <c r="Q39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39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39" s="9" t="str">
        <f t="shared" si="0"/>
        <v/>
      </c>
      <c r="S39" s="63" t="str">
        <f t="shared" si="1"/>
        <v/>
      </c>
      <c r="T39" s="7"/>
      <c r="U39" s="7"/>
      <c r="V39" s="7"/>
      <c r="W39" s="7"/>
      <c r="X39" s="7"/>
      <c r="Y39" s="17" t="str">
        <f t="shared" si="2"/>
        <v/>
      </c>
    </row>
    <row r="40" spans="1:25" ht="15.75" x14ac:dyDescent="0.25">
      <c r="A40" s="7"/>
      <c r="B40" s="37"/>
      <c r="C40" s="38"/>
      <c r="D40" s="31"/>
      <c r="E40" s="32"/>
      <c r="F40" s="25"/>
      <c r="G40" s="26"/>
      <c r="H40" s="43"/>
      <c r="I40" s="44"/>
      <c r="J40" s="49"/>
      <c r="K40" s="50"/>
      <c r="L40" s="55"/>
      <c r="M40" s="56"/>
      <c r="N40" s="7"/>
      <c r="O40" s="7"/>
      <c r="P40" s="7"/>
      <c r="Q40" s="7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0" s="9" t="str">
        <f t="shared" si="0"/>
        <v/>
      </c>
      <c r="S40" s="63" t="str">
        <f t="shared" si="1"/>
        <v/>
      </c>
      <c r="T40" s="7"/>
      <c r="U40" s="7"/>
      <c r="V40" s="7"/>
      <c r="W40" s="7"/>
      <c r="X40" s="7"/>
      <c r="Y40" s="17" t="str">
        <f t="shared" si="2"/>
        <v/>
      </c>
    </row>
    <row r="41" spans="1:25" ht="15.75" x14ac:dyDescent="0.25">
      <c r="A41" s="70"/>
      <c r="B41" s="71"/>
      <c r="C41" s="72"/>
      <c r="D41" s="73"/>
      <c r="E41" s="74"/>
      <c r="F41" s="75"/>
      <c r="G41" s="76"/>
      <c r="H41" s="77"/>
      <c r="I41" s="78"/>
      <c r="J41" s="73"/>
      <c r="K41" s="74"/>
      <c r="L41" s="71"/>
      <c r="M41" s="72"/>
      <c r="N41" s="70"/>
      <c r="O41" s="70"/>
      <c r="P41" s="70"/>
      <c r="Q41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41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1" s="79" t="str">
        <f t="shared" si="0"/>
        <v/>
      </c>
      <c r="S41" s="80" t="str">
        <f t="shared" si="1"/>
        <v/>
      </c>
      <c r="T41" s="70"/>
      <c r="U41" s="70"/>
      <c r="V41" s="70"/>
      <c r="W41" s="70"/>
      <c r="X41" s="70"/>
      <c r="Y41" s="81" t="str">
        <f t="shared" si="2"/>
        <v/>
      </c>
    </row>
    <row r="42" spans="1:25" ht="15.75" x14ac:dyDescent="0.25">
      <c r="A42" s="70"/>
      <c r="B42" s="71"/>
      <c r="C42" s="72"/>
      <c r="D42" s="73"/>
      <c r="E42" s="74"/>
      <c r="F42" s="75"/>
      <c r="G42" s="76"/>
      <c r="H42" s="77"/>
      <c r="I42" s="78"/>
      <c r="J42" s="73"/>
      <c r="K42" s="74"/>
      <c r="L42" s="71"/>
      <c r="M42" s="72"/>
      <c r="N42" s="70"/>
      <c r="O42" s="70"/>
      <c r="P42" s="70"/>
      <c r="Q42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42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2" s="79" t="str">
        <f t="shared" si="0"/>
        <v/>
      </c>
      <c r="S42" s="80" t="str">
        <f t="shared" si="1"/>
        <v/>
      </c>
      <c r="T42" s="70"/>
      <c r="U42" s="70"/>
      <c r="V42" s="70"/>
      <c r="W42" s="70"/>
      <c r="X42" s="70"/>
      <c r="Y42" s="81" t="str">
        <f t="shared" si="2"/>
        <v/>
      </c>
    </row>
    <row r="43" spans="1:25" ht="15.75" x14ac:dyDescent="0.25">
      <c r="A43" s="70"/>
      <c r="B43" s="71"/>
      <c r="C43" s="72"/>
      <c r="D43" s="73"/>
      <c r="E43" s="74"/>
      <c r="F43" s="75"/>
      <c r="G43" s="76"/>
      <c r="H43" s="77"/>
      <c r="I43" s="78"/>
      <c r="J43" s="73"/>
      <c r="K43" s="74"/>
      <c r="L43" s="71"/>
      <c r="M43" s="72"/>
      <c r="N43" s="70"/>
      <c r="O43" s="70"/>
      <c r="P43" s="70"/>
      <c r="Q43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43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3" s="79" t="str">
        <f t="shared" si="0"/>
        <v/>
      </c>
      <c r="S43" s="80" t="str">
        <f t="shared" si="1"/>
        <v/>
      </c>
      <c r="T43" s="70"/>
      <c r="U43" s="70"/>
      <c r="V43" s="70"/>
      <c r="W43" s="70"/>
      <c r="X43" s="70"/>
      <c r="Y43" s="81" t="str">
        <f t="shared" si="2"/>
        <v/>
      </c>
    </row>
    <row r="44" spans="1:25" ht="15.75" x14ac:dyDescent="0.25">
      <c r="A44" s="70"/>
      <c r="B44" s="71"/>
      <c r="C44" s="72"/>
      <c r="D44" s="73"/>
      <c r="E44" s="74"/>
      <c r="F44" s="75"/>
      <c r="G44" s="76"/>
      <c r="H44" s="77"/>
      <c r="I44" s="78"/>
      <c r="J44" s="73"/>
      <c r="K44" s="74"/>
      <c r="L44" s="71"/>
      <c r="M44" s="72"/>
      <c r="N44" s="70"/>
      <c r="O44" s="70"/>
      <c r="P44" s="70"/>
      <c r="Q44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44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4" s="79" t="str">
        <f t="shared" si="0"/>
        <v/>
      </c>
      <c r="S44" s="80" t="str">
        <f t="shared" si="1"/>
        <v/>
      </c>
      <c r="T44" s="70"/>
      <c r="U44" s="70"/>
      <c r="V44" s="70"/>
      <c r="W44" s="70"/>
      <c r="X44" s="70"/>
      <c r="Y44" s="81" t="str">
        <f t="shared" si="2"/>
        <v/>
      </c>
    </row>
    <row r="45" spans="1:25" ht="15.75" x14ac:dyDescent="0.25">
      <c r="A45" s="70"/>
      <c r="B45" s="71"/>
      <c r="C45" s="72"/>
      <c r="D45" s="73"/>
      <c r="E45" s="74"/>
      <c r="F45" s="75"/>
      <c r="G45" s="76"/>
      <c r="H45" s="77"/>
      <c r="I45" s="78"/>
      <c r="J45" s="73"/>
      <c r="K45" s="74"/>
      <c r="L45" s="71"/>
      <c r="M45" s="72"/>
      <c r="N45" s="70"/>
      <c r="O45" s="70"/>
      <c r="P45" s="70"/>
      <c r="Q45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45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5" s="79" t="str">
        <f t="shared" si="0"/>
        <v/>
      </c>
      <c r="S45" s="80" t="str">
        <f t="shared" si="1"/>
        <v/>
      </c>
      <c r="T45" s="70"/>
      <c r="U45" s="70"/>
      <c r="V45" s="70"/>
      <c r="W45" s="70"/>
      <c r="X45" s="70"/>
      <c r="Y45" s="81" t="str">
        <f t="shared" si="2"/>
        <v/>
      </c>
    </row>
    <row r="46" spans="1:25" ht="15.75" x14ac:dyDescent="0.25">
      <c r="A46" s="70"/>
      <c r="B46" s="71"/>
      <c r="C46" s="72"/>
      <c r="D46" s="73"/>
      <c r="E46" s="74"/>
      <c r="F46" s="75"/>
      <c r="G46" s="76"/>
      <c r="H46" s="77"/>
      <c r="I46" s="78"/>
      <c r="J46" s="73"/>
      <c r="K46" s="74"/>
      <c r="L46" s="71"/>
      <c r="M46" s="72"/>
      <c r="N46" s="70"/>
      <c r="O46" s="70"/>
      <c r="P46" s="70"/>
      <c r="Q46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46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6" s="79" t="str">
        <f t="shared" si="0"/>
        <v/>
      </c>
      <c r="S46" s="80" t="str">
        <f t="shared" si="1"/>
        <v/>
      </c>
      <c r="T46" s="70"/>
      <c r="U46" s="70"/>
      <c r="V46" s="70"/>
      <c r="W46" s="70"/>
      <c r="X46" s="70"/>
      <c r="Y46" s="81" t="str">
        <f t="shared" si="2"/>
        <v/>
      </c>
    </row>
    <row r="47" spans="1:25" ht="15.75" x14ac:dyDescent="0.25">
      <c r="A47" s="70"/>
      <c r="B47" s="71"/>
      <c r="C47" s="72"/>
      <c r="D47" s="73"/>
      <c r="E47" s="74"/>
      <c r="F47" s="75"/>
      <c r="G47" s="76"/>
      <c r="H47" s="77"/>
      <c r="I47" s="78"/>
      <c r="J47" s="73"/>
      <c r="K47" s="74"/>
      <c r="L47" s="71"/>
      <c r="M47" s="72"/>
      <c r="N47" s="70"/>
      <c r="O47" s="70"/>
      <c r="P47" s="70"/>
      <c r="Q47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47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7" s="79" t="str">
        <f t="shared" si="0"/>
        <v/>
      </c>
      <c r="S47" s="80" t="str">
        <f t="shared" si="1"/>
        <v/>
      </c>
      <c r="T47" s="70"/>
      <c r="U47" s="70"/>
      <c r="V47" s="70"/>
      <c r="W47" s="70"/>
      <c r="X47" s="70"/>
      <c r="Y47" s="81" t="str">
        <f t="shared" si="2"/>
        <v/>
      </c>
    </row>
    <row r="48" spans="1:25" ht="15.75" x14ac:dyDescent="0.25">
      <c r="A48" s="70"/>
      <c r="B48" s="71"/>
      <c r="C48" s="72"/>
      <c r="D48" s="73"/>
      <c r="E48" s="74"/>
      <c r="F48" s="75"/>
      <c r="G48" s="76"/>
      <c r="H48" s="77"/>
      <c r="I48" s="78"/>
      <c r="J48" s="73"/>
      <c r="K48" s="74"/>
      <c r="L48" s="71"/>
      <c r="M48" s="72"/>
      <c r="N48" s="70"/>
      <c r="O48" s="70"/>
      <c r="P48" s="70"/>
      <c r="Q48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48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8" s="79" t="str">
        <f t="shared" si="0"/>
        <v/>
      </c>
      <c r="S48" s="80" t="str">
        <f t="shared" si="1"/>
        <v/>
      </c>
      <c r="T48" s="70"/>
      <c r="U48" s="70"/>
      <c r="V48" s="70"/>
      <c r="W48" s="70"/>
      <c r="X48" s="70"/>
      <c r="Y48" s="81" t="str">
        <f t="shared" si="2"/>
        <v/>
      </c>
    </row>
    <row r="49" spans="1:25" ht="15.75" x14ac:dyDescent="0.25">
      <c r="A49" s="70"/>
      <c r="B49" s="71"/>
      <c r="C49" s="72"/>
      <c r="D49" s="73"/>
      <c r="E49" s="74"/>
      <c r="F49" s="75"/>
      <c r="G49" s="76"/>
      <c r="H49" s="77"/>
      <c r="I49" s="78"/>
      <c r="J49" s="73"/>
      <c r="K49" s="74"/>
      <c r="L49" s="71"/>
      <c r="M49" s="72"/>
      <c r="N49" s="70"/>
      <c r="O49" s="70"/>
      <c r="P49" s="70"/>
      <c r="Q49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49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49" s="79" t="str">
        <f t="shared" si="0"/>
        <v/>
      </c>
      <c r="S49" s="80" t="str">
        <f t="shared" si="1"/>
        <v/>
      </c>
      <c r="T49" s="70"/>
      <c r="U49" s="70"/>
      <c r="V49" s="70"/>
      <c r="W49" s="70"/>
      <c r="X49" s="70"/>
      <c r="Y49" s="81" t="str">
        <f t="shared" si="2"/>
        <v/>
      </c>
    </row>
    <row r="50" spans="1:25" ht="16.5" thickBot="1" x14ac:dyDescent="0.3">
      <c r="A50" s="82"/>
      <c r="B50" s="83"/>
      <c r="C50" s="84"/>
      <c r="D50" s="85"/>
      <c r="E50" s="86"/>
      <c r="F50" s="87"/>
      <c r="G50" s="88"/>
      <c r="H50" s="89"/>
      <c r="I50" s="90"/>
      <c r="J50" s="85"/>
      <c r="K50" s="86"/>
      <c r="L50" s="83"/>
      <c r="M50" s="84"/>
      <c r="N50" s="82"/>
      <c r="O50" s="82"/>
      <c r="P50" s="82"/>
      <c r="Q50" s="70" t="e">
        <f>IF(
    AND(
        (COUNT($F$5,$F$6,$F$7,$F$8,$F$9,$F$10,$F$11,$F$12,$F$13,$F$14,$F$15,$F$16,$F$17,$F$18,$F$19,$F$20,$F$21,$F$22,$F$23,$F$24,$F$25,$F$26,$F$27,$F$28,$F$29,$F$30,$F$31,$F$32,$F$33,$F$34,$F$35,$F$36,$F$37,$F$38,$F$39,$F$40,$F$41,$F$42,$F$43,$F$44,$F$45,$F$46,$F$47,$F$48,$F$49,$F$50)
        -RANK(F50,($F$5,$F$6,$F$7,$F$8,$F$9,$F$10,$F$11,$F$12,$F$13,$F$14,$F$15,$F$16,$F$17,$F$18,$F$19,$F$20,$F$21,$F$22,$F$23,$F$24,$F$25,$F$26,$F$27,$F$28,$F$29,$F$30,$F$31,$F$32,$F$33,$F$34,$F$35,$F$36,$F$37,$F$38,$F$39,$F$40,$F$41,$F$42,$F$43,$F$44,$F$45,$F$46,$F$47,$F$48,$F$49,$F$50))+1) &lt; Fav+1,
        TimeTillJump3 &lt; MaxTime,
        TimeTillJump3 &gt; MinTime,
        Overrounds3&lt;UserOverrounds,
        InPlay3="Not In Play",
        MarketStatus3&lt;&gt;"Suspended"),
    "BACK-SP",
    ""
)</f>
        <v>#N/A</v>
      </c>
      <c r="R50" s="91" t="str">
        <f t="shared" si="0"/>
        <v/>
      </c>
      <c r="S50" s="80" t="str">
        <f t="shared" si="1"/>
        <v/>
      </c>
      <c r="T50" s="82"/>
      <c r="U50" s="82"/>
      <c r="V50" s="82"/>
      <c r="W50" s="82"/>
      <c r="X50" s="82"/>
      <c r="Y50" s="81" t="str">
        <f t="shared" si="2"/>
        <v/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sheetPr codeName="Sheet4"/>
  <dimension ref="A1:Y10"/>
  <sheetViews>
    <sheetView zoomScale="85" zoomScaleNormal="85" workbookViewId="0">
      <selection activeCell="C5" sqref="C5"/>
    </sheetView>
  </sheetViews>
  <sheetFormatPr defaultRowHeight="15" x14ac:dyDescent="0.25"/>
  <cols>
    <col min="1" max="1" width="9.7109375" style="22" customWidth="1"/>
    <col min="2" max="2" width="26.42578125" style="20" bestFit="1" customWidth="1"/>
    <col min="3" max="3" width="8.5703125" style="20" bestFit="1" customWidth="1"/>
    <col min="4" max="4" width="9.42578125" style="20" bestFit="1" customWidth="1"/>
    <col min="5" max="5" width="8.5703125" customWidth="1"/>
    <col min="6" max="6" width="20.140625" bestFit="1" customWidth="1"/>
  </cols>
  <sheetData>
    <row r="1" spans="1:25" x14ac:dyDescent="0.25">
      <c r="A1" s="19"/>
      <c r="Y1" s="60"/>
    </row>
    <row r="2" spans="1:25" x14ac:dyDescent="0.25">
      <c r="A2" s="21"/>
      <c r="Y2" s="60"/>
    </row>
    <row r="3" spans="1:25" x14ac:dyDescent="0.25">
      <c r="B3" s="64" t="s">
        <v>46</v>
      </c>
      <c r="C3" s="65">
        <v>2</v>
      </c>
      <c r="D3" s="66" t="s">
        <v>47</v>
      </c>
      <c r="E3" s="65">
        <v>360</v>
      </c>
      <c r="F3" s="67" t="s">
        <v>48</v>
      </c>
    </row>
    <row r="4" spans="1:25" x14ac:dyDescent="0.25">
      <c r="B4" s="64" t="s">
        <v>49</v>
      </c>
      <c r="C4" s="65">
        <v>120</v>
      </c>
      <c r="D4" s="59" t="s">
        <v>34</v>
      </c>
    </row>
    <row r="5" spans="1:25" ht="15" customHeight="1" x14ac:dyDescent="0.25">
      <c r="B5" s="68" t="s">
        <v>50</v>
      </c>
      <c r="C5" s="65">
        <v>2</v>
      </c>
      <c r="D5" s="67" t="s">
        <v>51</v>
      </c>
    </row>
    <row r="6" spans="1:25" x14ac:dyDescent="0.25">
      <c r="B6" s="69" t="s">
        <v>2</v>
      </c>
      <c r="C6" s="65">
        <v>10</v>
      </c>
      <c r="D6" s="59" t="s">
        <v>52</v>
      </c>
    </row>
    <row r="8" spans="1:25" x14ac:dyDescent="0.25">
      <c r="B8" s="2" t="s">
        <v>53</v>
      </c>
      <c r="C8" s="3">
        <f>IF(LEFT(Market!D2)&lt;&gt;"-",(HOUR(Market!$D$2)*3600)+(MINUTE(Market!$D$2)*60)+SECOND(Market!$D$2),-((HOUR(SUBSTITUTE(Market!$D$2,"-",""))*3600)+(MINUTE(SUBSTITUTE(Market!$D$2,"-",""))*60)+SECOND(SUBSTITUTE(Market!$D$2,"-",""))))</f>
        <v>463</v>
      </c>
    </row>
    <row r="9" spans="1:25" x14ac:dyDescent="0.25">
      <c r="B9" s="2" t="s">
        <v>54</v>
      </c>
      <c r="C9" s="3">
        <f>IF(LEFT('Market 2'!D3)&lt;&gt;"-",(HOUR('Market 2'!$D$2)*3600)+(MINUTE('Market 2'!$D$2)*60)+SECOND('Market 2'!$D$2),-((HOUR(SUBSTITUTE('Market 2'!$D$2,"-",""))*3600)+(MINUTE(SUBSTITUTE('Market 2'!$D$2,"-",""))*60)+SECOND(SUBSTITUTE('Market 2'!$D$2,"-",""))))</f>
        <v>1082</v>
      </c>
    </row>
    <row r="10" spans="1:25" x14ac:dyDescent="0.25">
      <c r="B10" s="2" t="s">
        <v>55</v>
      </c>
      <c r="C10" s="20">
        <f>IF(LEFT('Market 3'!D3)&lt;&gt;"-",(HOUR('Market 3'!$D$2)*3600)+(MINUTE('Market 3'!$D$2)*60)+SECOND('Market 3'!$D$2),-((HOUR(SUBSTITUTE('Market 3'!$D$2,"-",""))*3600)+(MINUTE(SUBSTITUTE('Market 3'!$D$2,"-",""))*60)+SECOND(SUBSTITUTE('Market 3'!$D$2,"-",""))))</f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Market</vt:lpstr>
      <vt:lpstr>Market 2</vt:lpstr>
      <vt:lpstr>Market 3</vt:lpstr>
      <vt:lpstr>SETTINGS</vt:lpstr>
      <vt:lpstr>Fav</vt:lpstr>
      <vt:lpstr>InPlay1</vt:lpstr>
      <vt:lpstr>'Market 2'!InPlay2</vt:lpstr>
      <vt:lpstr>'Market 3'!InPlay3</vt:lpstr>
      <vt:lpstr>MarketStatus1</vt:lpstr>
      <vt:lpstr>'Market 2'!MarketStatus2</vt:lpstr>
      <vt:lpstr>'Market 3'!MarketStatus3</vt:lpstr>
      <vt:lpstr>MaxTime</vt:lpstr>
      <vt:lpstr>MinTime</vt:lpstr>
      <vt:lpstr>Overrounds1</vt:lpstr>
      <vt:lpstr>'Market 2'!Overrounds2</vt:lpstr>
      <vt:lpstr>'Market 3'!Overrounds3</vt:lpstr>
      <vt:lpstr>stake</vt:lpstr>
      <vt:lpstr>TimeTillJump1</vt:lpstr>
      <vt:lpstr>TimeTillJump2</vt:lpstr>
      <vt:lpstr>TimeTillJump3</vt:lpstr>
      <vt:lpstr>UserOverrounds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Brayden Latimer</cp:lastModifiedBy>
  <dcterms:created xsi:type="dcterms:W3CDTF">2018-10-15T23:18:51Z</dcterms:created>
  <dcterms:modified xsi:type="dcterms:W3CDTF">2020-01-07T03:20:33Z</dcterms:modified>
</cp:coreProperties>
</file>