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olsoe_j\Documents\GitHub\premise\premise\data\additional_inventories\"/>
    </mc:Choice>
  </mc:AlternateContent>
  <xr:revisionPtr revIDLastSave="0" documentId="13_ncr:1_{CF1888F2-46C9-400B-9D04-709F052BF863}" xr6:coauthVersionLast="47" xr6:coauthVersionMax="47" xr10:uidLastSave="{00000000-0000-0000-0000-000000000000}"/>
  <bookViews>
    <workbookView xWindow="-120" yWindow="-120" windowWidth="29040" windowHeight="17640" xr2:uid="{65ACB5C6-9A71-F043-B1B5-919D021F4A57}"/>
  </bookViews>
  <sheets>
    <sheet name="lci-ammonia_39" sheetId="1" r:id="rId1"/>
  </sheets>
  <definedNames>
    <definedName name="_xlnm._FilterDatabase" localSheetId="0" hidden="1">'lci-ammonia_39'!$A$1:$M$393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99" i="1" l="1"/>
  <c r="R296" i="1"/>
  <c r="R297" i="1"/>
  <c r="R298" i="1"/>
  <c r="R247" i="1"/>
  <c r="R249" i="1"/>
  <c r="R250" i="1"/>
  <c r="R251" i="1"/>
  <c r="R252" i="1"/>
  <c r="R253" i="1"/>
  <c r="R254" i="1"/>
  <c r="R255" i="1"/>
  <c r="R256" i="1"/>
  <c r="R257" i="1"/>
  <c r="R258" i="1"/>
  <c r="R259" i="1"/>
  <c r="R260" i="1"/>
  <c r="R261" i="1"/>
  <c r="R262" i="1"/>
  <c r="R263" i="1"/>
  <c r="R264" i="1"/>
  <c r="R265" i="1"/>
  <c r="R266" i="1"/>
  <c r="R267" i="1"/>
  <c r="R268" i="1"/>
  <c r="R269" i="1"/>
  <c r="R270" i="1"/>
  <c r="R271" i="1"/>
  <c r="R272" i="1"/>
  <c r="R248" i="1"/>
  <c r="K257" i="1"/>
  <c r="K252" i="1"/>
  <c r="K248" i="1"/>
  <c r="K249" i="1"/>
  <c r="K250" i="1"/>
  <c r="K251" i="1"/>
  <c r="K253" i="1"/>
  <c r="K254" i="1"/>
  <c r="K255" i="1"/>
  <c r="K256" i="1"/>
  <c r="K258" i="1"/>
  <c r="K259" i="1"/>
  <c r="K260" i="1"/>
  <c r="K261" i="1"/>
  <c r="K262" i="1"/>
  <c r="K263" i="1"/>
  <c r="K264" i="1"/>
  <c r="K265" i="1"/>
  <c r="K266" i="1"/>
  <c r="K267" i="1"/>
  <c r="K268" i="1"/>
  <c r="K269" i="1"/>
  <c r="K270" i="1"/>
  <c r="K271" i="1"/>
  <c r="K272" i="1"/>
  <c r="K247" i="1"/>
  <c r="K199" i="1"/>
  <c r="K220" i="1"/>
  <c r="K216" i="1"/>
  <c r="K213" i="1"/>
  <c r="K214" i="1"/>
  <c r="K215" i="1"/>
  <c r="K217" i="1"/>
  <c r="K218" i="1"/>
  <c r="K219" i="1"/>
  <c r="K221" i="1"/>
  <c r="K222" i="1"/>
  <c r="K223" i="1"/>
  <c r="K224" i="1"/>
  <c r="K225" i="1"/>
  <c r="K226" i="1"/>
  <c r="K227" i="1"/>
  <c r="K228" i="1"/>
  <c r="K229" i="1"/>
  <c r="K230" i="1"/>
  <c r="K231" i="1"/>
  <c r="K232" i="1"/>
  <c r="K233" i="1"/>
  <c r="K234" i="1"/>
  <c r="K235" i="1"/>
  <c r="K212" i="1"/>
  <c r="R214" i="1"/>
  <c r="R215" i="1"/>
  <c r="R216" i="1"/>
  <c r="R217" i="1"/>
  <c r="R218" i="1"/>
  <c r="R219" i="1"/>
  <c r="R220" i="1"/>
  <c r="R221" i="1"/>
  <c r="R222" i="1"/>
  <c r="R223" i="1"/>
  <c r="R224" i="1"/>
  <c r="R225" i="1"/>
  <c r="R226" i="1"/>
  <c r="R227" i="1"/>
  <c r="R228" i="1"/>
  <c r="R229" i="1"/>
  <c r="R230" i="1"/>
  <c r="R231" i="1"/>
  <c r="R232" i="1"/>
  <c r="R233" i="1"/>
  <c r="R234" i="1"/>
  <c r="R235" i="1"/>
  <c r="R213" i="1"/>
  <c r="R184" i="1"/>
  <c r="R185" i="1"/>
  <c r="R186" i="1"/>
  <c r="R187" i="1"/>
  <c r="R188" i="1"/>
  <c r="R189" i="1"/>
  <c r="R190" i="1"/>
  <c r="R191" i="1"/>
  <c r="R192" i="1"/>
  <c r="R193" i="1"/>
  <c r="R194" i="1"/>
  <c r="R195" i="1"/>
  <c r="R196" i="1"/>
  <c r="R197" i="1"/>
  <c r="R198" i="1"/>
  <c r="R199" i="1"/>
  <c r="R200" i="1"/>
  <c r="R183" i="1"/>
  <c r="R182" i="1"/>
  <c r="K188" i="1"/>
  <c r="K183" i="1"/>
  <c r="K184" i="1"/>
  <c r="K185" i="1"/>
  <c r="K186" i="1"/>
  <c r="K187" i="1"/>
  <c r="K189" i="1"/>
  <c r="K190" i="1"/>
  <c r="K191" i="1"/>
  <c r="K192" i="1"/>
  <c r="K193" i="1"/>
  <c r="K194" i="1"/>
  <c r="K195" i="1"/>
  <c r="K196" i="1"/>
  <c r="K197" i="1"/>
  <c r="K198" i="1"/>
  <c r="K200" i="1"/>
  <c r="K182" i="1"/>
  <c r="K159" i="1"/>
  <c r="R155" i="1"/>
  <c r="R156" i="1"/>
  <c r="R157" i="1"/>
  <c r="R158" i="1"/>
  <c r="R159" i="1"/>
  <c r="R160" i="1"/>
  <c r="R161" i="1"/>
  <c r="R162" i="1"/>
  <c r="R163" i="1"/>
  <c r="R164" i="1"/>
  <c r="R165" i="1"/>
  <c r="R166" i="1"/>
  <c r="R167" i="1"/>
  <c r="R168" i="1"/>
  <c r="R169" i="1"/>
  <c r="R154" i="1"/>
  <c r="K155" i="1"/>
  <c r="K156" i="1"/>
  <c r="K157" i="1"/>
  <c r="K158" i="1"/>
  <c r="K160" i="1"/>
  <c r="K161" i="1"/>
  <c r="K162" i="1"/>
  <c r="K163" i="1"/>
  <c r="K164" i="1"/>
  <c r="K165" i="1"/>
  <c r="K166" i="1"/>
  <c r="K167" i="1"/>
  <c r="K168" i="1"/>
  <c r="K169" i="1"/>
  <c r="K154" i="1"/>
  <c r="R128" i="1"/>
  <c r="R129" i="1"/>
  <c r="R130" i="1"/>
  <c r="R131" i="1"/>
  <c r="R132" i="1"/>
  <c r="R133" i="1"/>
  <c r="R134" i="1"/>
  <c r="R135" i="1"/>
  <c r="R136" i="1"/>
  <c r="R137" i="1"/>
  <c r="R138" i="1"/>
  <c r="R139" i="1"/>
  <c r="R140" i="1"/>
  <c r="R141" i="1"/>
  <c r="R142" i="1"/>
  <c r="R127" i="1"/>
  <c r="K132" i="1"/>
  <c r="K128" i="1"/>
  <c r="K129" i="1"/>
  <c r="K130" i="1"/>
  <c r="K131" i="1"/>
  <c r="K133" i="1"/>
  <c r="K134" i="1"/>
  <c r="K135" i="1"/>
  <c r="K136" i="1"/>
  <c r="K137" i="1"/>
  <c r="K138" i="1"/>
  <c r="K139" i="1"/>
  <c r="K140" i="1"/>
  <c r="K141" i="1"/>
  <c r="K142" i="1"/>
  <c r="K127" i="1"/>
  <c r="R102" i="1"/>
  <c r="R103" i="1"/>
  <c r="R104" i="1"/>
  <c r="R105" i="1"/>
  <c r="R106" i="1"/>
  <c r="R107" i="1"/>
  <c r="R108" i="1"/>
  <c r="R109" i="1"/>
  <c r="R110" i="1"/>
  <c r="R111" i="1"/>
  <c r="R112" i="1"/>
  <c r="R113" i="1"/>
  <c r="R114" i="1"/>
  <c r="R115" i="1"/>
  <c r="R101" i="1"/>
  <c r="R100" i="1"/>
  <c r="K105" i="1"/>
  <c r="K101" i="1"/>
  <c r="K102" i="1"/>
  <c r="K103" i="1"/>
  <c r="K104" i="1"/>
  <c r="K106" i="1"/>
  <c r="K107" i="1"/>
  <c r="K108" i="1"/>
  <c r="K109" i="1"/>
  <c r="K110" i="1"/>
  <c r="K111" i="1"/>
  <c r="K112" i="1"/>
  <c r="K113" i="1"/>
  <c r="K114" i="1"/>
  <c r="K115" i="1"/>
  <c r="K100" i="1"/>
  <c r="R74" i="1"/>
  <c r="R75" i="1"/>
  <c r="R76" i="1"/>
  <c r="R77" i="1"/>
  <c r="R78" i="1"/>
  <c r="R79" i="1"/>
  <c r="R80" i="1"/>
  <c r="R81" i="1"/>
  <c r="R82" i="1"/>
  <c r="R83" i="1"/>
  <c r="R84" i="1"/>
  <c r="R85" i="1"/>
  <c r="R86" i="1"/>
  <c r="R87" i="1"/>
  <c r="R88" i="1"/>
  <c r="R73" i="1"/>
  <c r="K78" i="1"/>
  <c r="K74" i="1"/>
  <c r="K75" i="1"/>
  <c r="K76" i="1"/>
  <c r="K77" i="1"/>
  <c r="K79" i="1"/>
  <c r="K80" i="1"/>
  <c r="K81" i="1"/>
  <c r="K82" i="1"/>
  <c r="K83" i="1"/>
  <c r="K84" i="1"/>
  <c r="K85" i="1"/>
  <c r="K86" i="1"/>
  <c r="K87" i="1"/>
  <c r="K88" i="1"/>
  <c r="K73" i="1"/>
  <c r="R285" i="1" l="1"/>
  <c r="R286" i="1"/>
  <c r="R287" i="1"/>
  <c r="R288" i="1"/>
  <c r="R289" i="1"/>
  <c r="R290" i="1"/>
  <c r="R291" i="1"/>
  <c r="R292" i="1"/>
  <c r="R293" i="1"/>
  <c r="R294" i="1"/>
  <c r="R295" i="1"/>
  <c r="R300" i="1"/>
  <c r="R301" i="1"/>
  <c r="R302" i="1"/>
  <c r="R303" i="1"/>
  <c r="R304" i="1"/>
  <c r="R305" i="1"/>
  <c r="R306" i="1"/>
  <c r="R307" i="1"/>
  <c r="R308" i="1"/>
  <c r="R309" i="1"/>
  <c r="R310" i="1"/>
  <c r="R284" i="1"/>
  <c r="Q323" i="1"/>
  <c r="Q324" i="1"/>
  <c r="Q325" i="1"/>
  <c r="Q326" i="1"/>
  <c r="Q327" i="1"/>
  <c r="Q328" i="1"/>
  <c r="Q329" i="1"/>
  <c r="Q330" i="1"/>
  <c r="Q331" i="1"/>
  <c r="Q332" i="1"/>
  <c r="Q322" i="1"/>
  <c r="K295" i="1"/>
  <c r="K290" i="1"/>
  <c r="K285" i="1"/>
  <c r="K286" i="1"/>
  <c r="K287" i="1"/>
  <c r="K288" i="1"/>
  <c r="K289" i="1"/>
  <c r="K291" i="1"/>
  <c r="K292" i="1"/>
  <c r="K293" i="1"/>
  <c r="K294" i="1"/>
  <c r="K296" i="1"/>
  <c r="K297" i="1"/>
  <c r="K298" i="1"/>
  <c r="K299" i="1"/>
  <c r="K300" i="1"/>
  <c r="K301" i="1"/>
  <c r="K302" i="1"/>
  <c r="K303" i="1"/>
  <c r="K304" i="1"/>
  <c r="K305" i="1"/>
  <c r="K306" i="1"/>
  <c r="K307" i="1"/>
  <c r="K308" i="1"/>
  <c r="K309" i="1"/>
  <c r="K310" i="1"/>
  <c r="K284" i="1"/>
  <c r="J323" i="1"/>
  <c r="J324" i="1"/>
  <c r="J325" i="1"/>
  <c r="J326" i="1"/>
  <c r="J327" i="1"/>
  <c r="J328" i="1"/>
  <c r="J329" i="1"/>
  <c r="J330" i="1"/>
  <c r="J331" i="1"/>
  <c r="J332" i="1"/>
  <c r="J322" i="1"/>
  <c r="R391" i="1"/>
  <c r="R392" i="1"/>
  <c r="R390" i="1"/>
  <c r="K391" i="1"/>
  <c r="K392" i="1"/>
  <c r="K390" i="1"/>
  <c r="R377" i="1"/>
  <c r="R378" i="1"/>
  <c r="R376" i="1"/>
  <c r="K377" i="1"/>
  <c r="K378" i="1"/>
  <c r="K376" i="1"/>
  <c r="K375" i="1"/>
  <c r="R345" i="1"/>
  <c r="R346" i="1"/>
  <c r="R347" i="1"/>
  <c r="R348" i="1"/>
  <c r="R349" i="1"/>
  <c r="R350" i="1"/>
  <c r="R351" i="1"/>
  <c r="R352" i="1"/>
  <c r="R353" i="1"/>
  <c r="R354" i="1"/>
  <c r="R355" i="1"/>
  <c r="R356" i="1"/>
  <c r="R357" i="1"/>
  <c r="R358" i="1"/>
  <c r="R359" i="1"/>
  <c r="R360" i="1"/>
  <c r="R361" i="1"/>
  <c r="R362" i="1"/>
  <c r="R363" i="1"/>
  <c r="R344" i="1"/>
  <c r="K344" i="1"/>
  <c r="K345" i="1"/>
  <c r="K346" i="1"/>
  <c r="K347" i="1"/>
  <c r="K348" i="1"/>
  <c r="K349" i="1"/>
  <c r="K350" i="1"/>
  <c r="K351" i="1"/>
  <c r="K352" i="1"/>
  <c r="K353" i="1"/>
  <c r="K354" i="1"/>
  <c r="K355" i="1"/>
  <c r="K356" i="1"/>
  <c r="K357" i="1"/>
  <c r="K358" i="1"/>
  <c r="K359" i="1"/>
  <c r="K360" i="1"/>
  <c r="K361" i="1"/>
  <c r="K362" i="1"/>
  <c r="K363" i="1"/>
  <c r="K343" i="1"/>
  <c r="Q58" i="1"/>
  <c r="Q59" i="1"/>
  <c r="Q60" i="1"/>
  <c r="Q61" i="1"/>
  <c r="J58" i="1"/>
  <c r="J59" i="1"/>
  <c r="J60" i="1"/>
  <c r="J61" i="1"/>
  <c r="J57" i="1"/>
  <c r="R32" i="1"/>
  <c r="R33" i="1"/>
  <c r="R34" i="1"/>
  <c r="R35" i="1"/>
  <c r="R36" i="1"/>
  <c r="R37" i="1"/>
  <c r="R38" i="1"/>
  <c r="R39" i="1"/>
  <c r="R40" i="1"/>
  <c r="R41" i="1"/>
  <c r="R42" i="1"/>
  <c r="R43" i="1"/>
  <c r="R44" i="1"/>
  <c r="R45" i="1"/>
  <c r="R46" i="1"/>
  <c r="K32" i="1"/>
  <c r="K33" i="1"/>
  <c r="K34" i="1"/>
  <c r="K35" i="1"/>
  <c r="K36" i="1"/>
  <c r="K37" i="1"/>
  <c r="K38" i="1"/>
  <c r="K39" i="1"/>
  <c r="K40" i="1"/>
  <c r="K41" i="1"/>
  <c r="K42" i="1"/>
  <c r="K43" i="1"/>
  <c r="K44" i="1"/>
  <c r="K45" i="1"/>
  <c r="K46" i="1"/>
  <c r="R14" i="1"/>
  <c r="R15" i="1"/>
  <c r="R16" i="1"/>
  <c r="R17" i="1"/>
  <c r="R18" i="1"/>
  <c r="R19" i="1"/>
  <c r="R13" i="1"/>
  <c r="S17" i="1"/>
  <c r="K17" i="1"/>
  <c r="K13" i="1"/>
  <c r="K14" i="1"/>
  <c r="K15" i="1"/>
  <c r="K16" i="1"/>
  <c r="K18" i="1"/>
  <c r="K19"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Nolsoee Jóhanna Sofía</author>
  </authors>
  <commentList>
    <comment ref="B22" authorId="0" shapeId="0" xr:uid="{986289CF-7662-4D96-8E2E-F22C9ABF7583}">
      <text>
        <r>
          <rPr>
            <b/>
            <sz val="9"/>
            <color indexed="81"/>
            <rFont val="Tahoma"/>
            <charset val="1"/>
          </rPr>
          <t>Nolsoee Jóhanna Sofía:</t>
        </r>
        <r>
          <rPr>
            <sz val="9"/>
            <color indexed="81"/>
            <rFont val="Tahoma"/>
            <charset val="1"/>
          </rPr>
          <t xml:space="preserve">
In the original source, they reference this activity back to data published in 2008 on a study on LCA of Pulverized Coal Power Plant with Post-Combustion Capture, Transport and Storage of CO2. Should this be included in the uncertainty parameters?</t>
        </r>
      </text>
    </comment>
    <comment ref="Q46" authorId="0" shapeId="0" xr:uid="{AB9A1281-1EF4-4DA4-8CAC-6C70AF58AA87}">
      <text>
        <r>
          <rPr>
            <b/>
            <sz val="9"/>
            <color indexed="81"/>
            <rFont val="Tahoma"/>
            <charset val="1"/>
          </rPr>
          <t>Nolsoee Jóhanna Sofía:</t>
        </r>
        <r>
          <rPr>
            <sz val="9"/>
            <color indexed="81"/>
            <rFont val="Tahoma"/>
            <charset val="1"/>
          </rPr>
          <t xml:space="preserve">
Unsure about this value. Does it count as agricultural?</t>
        </r>
      </text>
    </comment>
    <comment ref="B86" authorId="0" shapeId="0" xr:uid="{BF9267E5-5923-4E47-8D3B-10B3EF90A322}">
      <text>
        <r>
          <rPr>
            <b/>
            <sz val="9"/>
            <color indexed="81"/>
            <rFont val="Tahoma"/>
            <charset val="1"/>
          </rPr>
          <t>Nolsoee Jóhanna Sofía:</t>
        </r>
        <r>
          <rPr>
            <sz val="9"/>
            <color indexed="81"/>
            <rFont val="Tahoma"/>
            <charset val="1"/>
          </rPr>
          <t xml:space="preserve">
0.0476 in original data. Is it important? This is true for most of the water to air exchanges</t>
        </r>
      </text>
    </comment>
    <comment ref="B103" authorId="0" shapeId="0" xr:uid="{A9818145-113D-4CC9-85FE-3C9C5ED170BC}">
      <text>
        <r>
          <rPr>
            <b/>
            <sz val="9"/>
            <color indexed="81"/>
            <rFont val="Tahoma"/>
            <charset val="1"/>
          </rPr>
          <t>Nolsoee Jóhanna Sofía:</t>
        </r>
        <r>
          <rPr>
            <sz val="9"/>
            <color indexed="81"/>
            <rFont val="Tahoma"/>
            <charset val="1"/>
          </rPr>
          <t xml:space="preserve">
Help to understand</t>
        </r>
      </text>
    </comment>
    <comment ref="H106" authorId="0" shapeId="0" xr:uid="{B6BC712E-7931-4739-907C-CA36A8E15114}">
      <text>
        <r>
          <rPr>
            <b/>
            <sz val="9"/>
            <color indexed="81"/>
            <rFont val="Tahoma"/>
            <charset val="1"/>
          </rPr>
          <t>Nolsoee Jóhanna Sofía:</t>
        </r>
        <r>
          <rPr>
            <sz val="9"/>
            <color indexed="81"/>
            <rFont val="Tahoma"/>
            <charset val="1"/>
          </rPr>
          <t xml:space="preserve">
help to understand</t>
        </r>
      </text>
    </comment>
    <comment ref="B130" authorId="0" shapeId="0" xr:uid="{9199F771-5388-46BA-B8C5-1817BE4FFFB6}">
      <text>
        <r>
          <rPr>
            <b/>
            <sz val="9"/>
            <color indexed="81"/>
            <rFont val="Tahoma"/>
            <charset val="1"/>
          </rPr>
          <t>Nolsoee Jóhanna Sofía:</t>
        </r>
        <r>
          <rPr>
            <sz val="9"/>
            <color indexed="81"/>
            <rFont val="Tahoma"/>
            <charset val="1"/>
          </rPr>
          <t xml:space="preserve">
Help to understand</t>
        </r>
      </text>
    </comment>
    <comment ref="H133" authorId="0" shapeId="0" xr:uid="{11BE92A1-001B-44D9-A21A-65C67D274B3A}">
      <text>
        <r>
          <rPr>
            <b/>
            <sz val="9"/>
            <color indexed="81"/>
            <rFont val="Tahoma"/>
            <charset val="1"/>
          </rPr>
          <t>Nolsoee Jóhanna Sofía:</t>
        </r>
        <r>
          <rPr>
            <sz val="9"/>
            <color indexed="81"/>
            <rFont val="Tahoma"/>
            <charset val="1"/>
          </rPr>
          <t xml:space="preserve">
Help to understand</t>
        </r>
      </text>
    </comment>
    <comment ref="B157" authorId="0" shapeId="0" xr:uid="{69E1634B-F2A5-4537-A460-43699E5138DA}">
      <text>
        <r>
          <rPr>
            <b/>
            <sz val="9"/>
            <color indexed="81"/>
            <rFont val="Tahoma"/>
            <charset val="1"/>
          </rPr>
          <t>Nolsoee Jóhanna Sofía:</t>
        </r>
        <r>
          <rPr>
            <sz val="9"/>
            <color indexed="81"/>
            <rFont val="Tahoma"/>
            <charset val="1"/>
          </rPr>
          <t xml:space="preserve">
Help to understand</t>
        </r>
      </text>
    </comment>
    <comment ref="H160" authorId="0" shapeId="0" xr:uid="{27341FBA-5645-458D-9BD0-2039A2B7FD07}">
      <text>
        <r>
          <rPr>
            <b/>
            <sz val="9"/>
            <color indexed="81"/>
            <rFont val="Tahoma"/>
            <charset val="1"/>
          </rPr>
          <t>Nolsoee Jóhanna Sofía:</t>
        </r>
        <r>
          <rPr>
            <sz val="9"/>
            <color indexed="81"/>
            <rFont val="Tahoma"/>
            <charset val="1"/>
          </rPr>
          <t xml:space="preserve">
Help to understand</t>
        </r>
      </text>
    </comment>
    <comment ref="H189" authorId="0" shapeId="0" xr:uid="{A2D53A0B-BF84-43D5-A74A-442D97D6EDA5}">
      <text>
        <r>
          <rPr>
            <b/>
            <sz val="9"/>
            <color indexed="81"/>
            <rFont val="Tahoma"/>
            <family val="2"/>
          </rPr>
          <t>Nolsoee Jóhanna Sofía:</t>
        </r>
        <r>
          <rPr>
            <sz val="9"/>
            <color indexed="81"/>
            <rFont val="Tahoma"/>
            <family val="2"/>
          </rPr>
          <t xml:space="preserve">
Help with understanding values</t>
        </r>
      </text>
    </comment>
    <comment ref="H221" authorId="0" shapeId="0" xr:uid="{2EA691EA-2601-45F8-BDC1-7965E0757954}">
      <text>
        <r>
          <rPr>
            <b/>
            <sz val="9"/>
            <color indexed="81"/>
            <rFont val="Tahoma"/>
            <family val="2"/>
          </rPr>
          <t>Nolsoee Jóhanna Sofía:</t>
        </r>
        <r>
          <rPr>
            <sz val="9"/>
            <color indexed="81"/>
            <rFont val="Tahoma"/>
            <family val="2"/>
          </rPr>
          <t xml:space="preserve">
Help to understand</t>
        </r>
      </text>
    </comment>
    <comment ref="Q233" authorId="0" shapeId="0" xr:uid="{81E587B1-F57E-4119-9184-EDD698CA5B25}">
      <text>
        <r>
          <rPr>
            <b/>
            <sz val="9"/>
            <color indexed="81"/>
            <rFont val="Tahoma"/>
            <family val="2"/>
          </rPr>
          <t>Nolsoee Jóhanna Sofía:</t>
        </r>
        <r>
          <rPr>
            <sz val="9"/>
            <color indexed="81"/>
            <rFont val="Tahoma"/>
            <family val="2"/>
          </rPr>
          <t xml:space="preserve">
Ask about these water related scores. These are copied from the hydrogen excel sheet, as water is not on the skema</t>
        </r>
      </text>
    </comment>
    <comment ref="B237" authorId="0" shapeId="0" xr:uid="{F716CF35-FD9E-4A30-BB17-57FC8E2D57B2}">
      <text>
        <r>
          <rPr>
            <b/>
            <sz val="9"/>
            <color indexed="81"/>
            <rFont val="Tahoma"/>
            <family val="2"/>
          </rPr>
          <t>Nolsoee Jóhanna Sofía:</t>
        </r>
        <r>
          <rPr>
            <sz val="9"/>
            <color indexed="81"/>
            <rFont val="Tahoma"/>
            <family val="2"/>
          </rPr>
          <t xml:space="preserve">
Some exhanges in original source are not included in exchange (methane, co og co2 to water)</t>
        </r>
      </text>
    </comment>
    <comment ref="H258" authorId="0" shapeId="0" xr:uid="{B276AB37-F5B5-4328-9933-0823BD858C94}">
      <text>
        <r>
          <rPr>
            <b/>
            <sz val="9"/>
            <color indexed="81"/>
            <rFont val="Tahoma"/>
            <family val="2"/>
          </rPr>
          <t>Nolsoee Jóhanna Sofía:</t>
        </r>
        <r>
          <rPr>
            <sz val="9"/>
            <color indexed="81"/>
            <rFont val="Tahoma"/>
            <family val="2"/>
          </rPr>
          <t xml:space="preserve">
Help to understand</t>
        </r>
      </text>
    </comment>
    <comment ref="Q270" authorId="0" shapeId="0" xr:uid="{4CF9C68B-25E1-4A8D-9814-6B6D69ECB502}">
      <text>
        <r>
          <rPr>
            <b/>
            <sz val="9"/>
            <color indexed="81"/>
            <rFont val="Tahoma"/>
            <family val="2"/>
          </rPr>
          <t>Nolsoee Jóhanna Sofía:</t>
        </r>
        <r>
          <rPr>
            <sz val="9"/>
            <color indexed="81"/>
            <rFont val="Tahoma"/>
            <family val="2"/>
          </rPr>
          <t xml:space="preserve">
Ask about these water related scores. These are copied from the hydrogen excel sheet, as water is not on the skema</t>
        </r>
      </text>
    </comment>
    <comment ref="B274" authorId="0" shapeId="0" xr:uid="{72AD2D0B-3DEC-436A-AFD1-896ABA55EF20}">
      <text>
        <r>
          <rPr>
            <b/>
            <sz val="9"/>
            <color indexed="81"/>
            <rFont val="Tahoma"/>
            <family val="2"/>
          </rPr>
          <t>Nolsoee Jóhanna Sofía:</t>
        </r>
        <r>
          <rPr>
            <sz val="9"/>
            <color indexed="81"/>
            <rFont val="Tahoma"/>
            <family val="2"/>
          </rPr>
          <t xml:space="preserve">
Some exhanges in original source are not included in exchange (methane, co og co2 to water)</t>
        </r>
      </text>
    </comment>
    <comment ref="H296" authorId="0" shapeId="0" xr:uid="{94AD84B2-7A32-4525-AC6F-066BCCD33274}">
      <text>
        <r>
          <rPr>
            <b/>
            <sz val="9"/>
            <color indexed="81"/>
            <rFont val="Tahoma"/>
            <family val="2"/>
          </rPr>
          <t>Nolsoee Jóhanna Sofía:</t>
        </r>
        <r>
          <rPr>
            <sz val="9"/>
            <color indexed="81"/>
            <rFont val="Tahoma"/>
            <family val="2"/>
          </rPr>
          <t xml:space="preserve">
Help to understand</t>
        </r>
      </text>
    </comment>
    <comment ref="Q308" authorId="0" shapeId="0" xr:uid="{416FC5D4-12F0-41CB-BD41-2072099AC47B}">
      <text>
        <r>
          <rPr>
            <b/>
            <sz val="9"/>
            <color indexed="81"/>
            <rFont val="Tahoma"/>
            <family val="2"/>
          </rPr>
          <t>Nolsoee Jóhanna Sofía:</t>
        </r>
        <r>
          <rPr>
            <sz val="9"/>
            <color indexed="81"/>
            <rFont val="Tahoma"/>
            <family val="2"/>
          </rPr>
          <t xml:space="preserve">
Ask about these water related scores. These are copied from the hydrogen excel sheet, as water is not on the skema</t>
        </r>
      </text>
    </comment>
    <comment ref="B312" authorId="0" shapeId="0" xr:uid="{9FA3966D-BE2E-47A5-AE66-B0F51B8BAA70}">
      <text>
        <r>
          <rPr>
            <b/>
            <sz val="9"/>
            <color indexed="81"/>
            <rFont val="Tahoma"/>
            <family val="2"/>
          </rPr>
          <t>Nolsoee Jóhanna Sofía:</t>
        </r>
        <r>
          <rPr>
            <sz val="9"/>
            <color indexed="81"/>
            <rFont val="Tahoma"/>
            <family val="2"/>
          </rPr>
          <t xml:space="preserve">
Some exhanges in original source are not included in exchange (methane, co og co2 to water)</t>
        </r>
      </text>
    </comment>
    <comment ref="H322" authorId="0" shapeId="0" xr:uid="{6D543591-849E-4DE7-98BF-63D5781319B4}">
      <text>
        <r>
          <rPr>
            <b/>
            <sz val="9"/>
            <color indexed="81"/>
            <rFont val="Tahoma"/>
            <family val="2"/>
          </rPr>
          <t>Nolsoee Jóhanna Sofía:</t>
        </r>
        <r>
          <rPr>
            <sz val="9"/>
            <color indexed="81"/>
            <rFont val="Tahoma"/>
            <family val="2"/>
          </rPr>
          <t xml:space="preserve">
Help to describe further</t>
        </r>
      </text>
    </comment>
    <comment ref="B334" authorId="0" shapeId="0" xr:uid="{887F1E5E-3C0B-4BFF-A400-59E4503B79E0}">
      <text>
        <r>
          <rPr>
            <b/>
            <sz val="9"/>
            <color indexed="81"/>
            <rFont val="Tahoma"/>
            <family val="2"/>
          </rPr>
          <t>Nolsoee Jóhanna Sofía:</t>
        </r>
        <r>
          <rPr>
            <sz val="9"/>
            <color indexed="81"/>
            <rFont val="Tahoma"/>
            <family val="2"/>
          </rPr>
          <t xml:space="preserve">
Some exhanges in original source are not included in exchange (methane, co og co2 to water)</t>
        </r>
      </text>
    </comment>
    <comment ref="B337" authorId="0" shapeId="0" xr:uid="{F14E1A4C-75D3-40A1-A47B-B158B38D271C}">
      <text>
        <r>
          <rPr>
            <b/>
            <sz val="9"/>
            <color indexed="81"/>
            <rFont val="Tahoma"/>
            <family val="2"/>
          </rPr>
          <t>Nolsoee Jóhanna Sofía:</t>
        </r>
        <r>
          <rPr>
            <sz val="9"/>
            <color indexed="81"/>
            <rFont val="Tahoma"/>
            <family val="2"/>
          </rPr>
          <t xml:space="preserve">
Name is changed, double check if it is correct
</t>
        </r>
      </text>
    </comment>
    <comment ref="B369" authorId="0" shapeId="0" xr:uid="{A9DADF02-8CEC-4580-A142-4E0F9D2BF9FA}">
      <text>
        <r>
          <rPr>
            <b/>
            <sz val="9"/>
            <color indexed="81"/>
            <rFont val="Tahoma"/>
            <family val="2"/>
          </rPr>
          <t>Nolsoee Jóhanna Sofía:</t>
        </r>
        <r>
          <rPr>
            <sz val="9"/>
            <color indexed="81"/>
            <rFont val="Tahoma"/>
            <family val="2"/>
          </rPr>
          <t xml:space="preserve">
Reference product changed to "carbon dioxide, captured and stored". Double check if name is ok</t>
        </r>
      </text>
    </comment>
    <comment ref="B383" authorId="0" shapeId="0" xr:uid="{1BA7664E-7D0F-4722-BEF0-33BF40E2F4C6}">
      <text>
        <r>
          <rPr>
            <b/>
            <sz val="9"/>
            <color indexed="81"/>
            <rFont val="Tahoma"/>
            <family val="2"/>
          </rPr>
          <t>Nolsoee Jóhanna Sofía:</t>
        </r>
        <r>
          <rPr>
            <sz val="9"/>
            <color indexed="81"/>
            <rFont val="Tahoma"/>
            <family val="2"/>
          </rPr>
          <t xml:space="preserve">
Name changed to "carbon dioxide, captured and stored". Double check if this is ok, and if in geological reservior should be added</t>
        </r>
      </text>
    </comment>
  </commentList>
</comments>
</file>

<file path=xl/sharedStrings.xml><?xml version="1.0" encoding="utf-8"?>
<sst xmlns="http://schemas.openxmlformats.org/spreadsheetml/2006/main" count="2027" uniqueCount="221">
  <si>
    <t>Database</t>
  </si>
  <si>
    <t>ammonia</t>
  </si>
  <si>
    <t>Activity</t>
  </si>
  <si>
    <t>comment</t>
  </si>
  <si>
    <t>location</t>
  </si>
  <si>
    <t>GLO</t>
  </si>
  <si>
    <t>reference product</t>
  </si>
  <si>
    <t>type</t>
  </si>
  <si>
    <t>process</t>
  </si>
  <si>
    <t>unit</t>
  </si>
  <si>
    <t>kilogram</t>
  </si>
  <si>
    <t>Exchanges</t>
  </si>
  <si>
    <t>name</t>
  </si>
  <si>
    <t>amount</t>
  </si>
  <si>
    <t>database</t>
  </si>
  <si>
    <t>categories</t>
  </si>
  <si>
    <t>Ammonia</t>
  </si>
  <si>
    <t>biosphere3</t>
  </si>
  <si>
    <t>air</t>
  </si>
  <si>
    <t>biosphere</t>
  </si>
  <si>
    <t>Monoethanolamine</t>
  </si>
  <si>
    <t>new_activities</t>
  </si>
  <si>
    <t>production</t>
  </si>
  <si>
    <t>market for activated carbon, granular</t>
  </si>
  <si>
    <t>cutoff38</t>
  </si>
  <si>
    <t>technosphere</t>
  </si>
  <si>
    <t>activated carbon, granular</t>
  </si>
  <si>
    <t>market for monoethanolamine</t>
  </si>
  <si>
    <t>monoethanolamine</t>
  </si>
  <si>
    <t>market for sodium hydroxide, without water, in 50% solution state</t>
  </si>
  <si>
    <t>sodium hydroxide, without water, in 50% solution state</t>
  </si>
  <si>
    <t>market for tap water</t>
  </si>
  <si>
    <t>RoW</t>
  </si>
  <si>
    <t>tap water</t>
  </si>
  <si>
    <t>treatment of spent solvent mixture, hazardous waste incineration</t>
  </si>
  <si>
    <t>Europe without Switzerland</t>
  </si>
  <si>
    <t>spent solvent mixture</t>
  </si>
  <si>
    <t>RER</t>
  </si>
  <si>
    <t>production amount</t>
  </si>
  <si>
    <t>Water, cooling, unspecified natural origin</t>
  </si>
  <si>
    <t>cubic meter</t>
  </si>
  <si>
    <t>natural resource::in water</t>
  </si>
  <si>
    <t>Carbon dioxide, fossil</t>
  </si>
  <si>
    <t>Carbon monoxide, fossil</t>
  </si>
  <si>
    <t>Hydrogen</t>
  </si>
  <si>
    <t>Methane, fossil</t>
  </si>
  <si>
    <t>water</t>
  </si>
  <si>
    <t>Nitrogen</t>
  </si>
  <si>
    <t>Nitrogen oxides</t>
  </si>
  <si>
    <t>Water</t>
  </si>
  <si>
    <t>market for chemical factory, organics</t>
  </si>
  <si>
    <t>chemical factory, organics</t>
  </si>
  <si>
    <t>market for wastewater, average</t>
  </si>
  <si>
    <t>wastewater, average</t>
  </si>
  <si>
    <t>market for water, deionised</t>
  </si>
  <si>
    <t>water, deionised</t>
  </si>
  <si>
    <t>market group for electricity, high voltage</t>
  </si>
  <si>
    <t>kilowatt hour</t>
  </si>
  <si>
    <t>electricity, high voltage</t>
  </si>
  <si>
    <t>natural gas, high pressure</t>
  </si>
  <si>
    <t>megajoule</t>
  </si>
  <si>
    <t>treatment of inert waste, inert material landfill</t>
  </si>
  <si>
    <t>inert waste, for final disposal</t>
  </si>
  <si>
    <t>market for transport, freight train</t>
  </si>
  <si>
    <t>ton kilometer</t>
  </si>
  <si>
    <t>transport, freight train</t>
  </si>
  <si>
    <t>transport, freight, inland waterways, barge</t>
  </si>
  <si>
    <t>Occupation, construction site</t>
  </si>
  <si>
    <t>square meter-year</t>
  </si>
  <si>
    <t>natural resource::land</t>
  </si>
  <si>
    <t>Sand, unspecified</t>
  </si>
  <si>
    <t>natural resource::in ground</t>
  </si>
  <si>
    <t>Transformation, from forest, unspecified</t>
  </si>
  <si>
    <t>square meter</t>
  </si>
  <si>
    <t>Transformation, to heterogeneous, agricultural</t>
  </si>
  <si>
    <t>electrorefining of copper, anode</t>
  </si>
  <si>
    <t>copper, cathode</t>
  </si>
  <si>
    <t>market for bitumen seal</t>
  </si>
  <si>
    <t>bitumen seal</t>
  </si>
  <si>
    <t>market for diesel, burned in building machine</t>
  </si>
  <si>
    <t>diesel, burned in building machine</t>
  </si>
  <si>
    <t>market for drawing of pipe, steel</t>
  </si>
  <si>
    <t>drawing of pipe, steel</t>
  </si>
  <si>
    <t>market for onshore well, oil/gas</t>
  </si>
  <si>
    <t>meter</t>
  </si>
  <si>
    <t>onshore well, oil/gas</t>
  </si>
  <si>
    <t>market for polyethylene, high density, granulate</t>
  </si>
  <si>
    <t>polyethylene, high density, granulate</t>
  </si>
  <si>
    <t>market for reinforcing steel</t>
  </si>
  <si>
    <t>reinforcing steel</t>
  </si>
  <si>
    <t>market for steel, low-alloyed</t>
  </si>
  <si>
    <t>steel, low-alloyed</t>
  </si>
  <si>
    <t>market for steel, unalloyed</t>
  </si>
  <si>
    <t>steel, unalloyed</t>
  </si>
  <si>
    <t>market for transport, freight, lorry &gt;32 metric ton, EURO6</t>
  </si>
  <si>
    <t>transport, freight, lorry &gt;32 metric ton, EURO6</t>
  </si>
  <si>
    <t>market group for concrete, normal strength</t>
  </si>
  <si>
    <t>concrete, normal strength</t>
  </si>
  <si>
    <t>market for lime</t>
  </si>
  <si>
    <t>lime</t>
  </si>
  <si>
    <t>market for magnetite</t>
  </si>
  <si>
    <t>magnetite</t>
  </si>
  <si>
    <t>market for zeolite, powder</t>
  </si>
  <si>
    <t>zeolite, powder</t>
  </si>
  <si>
    <t>ammonia production, hydrogen from coal gasification</t>
  </si>
  <si>
    <t>ammonia, anhydrous, liquid</t>
  </si>
  <si>
    <t>ammonia production, hydrogen from electrolysis</t>
  </si>
  <si>
    <t>ammonia production, hydrogen from methane pyrolysis</t>
  </si>
  <si>
    <t>ammonia production, partial oxidation of oil</t>
  </si>
  <si>
    <t>air::urban air close to ground</t>
  </si>
  <si>
    <t>Hydrogen sulfide</t>
  </si>
  <si>
    <t>Methanol</t>
  </si>
  <si>
    <t>water::surface water</t>
  </si>
  <si>
    <t>oxygen, liquid</t>
  </si>
  <si>
    <t>market group for heavy fuel oil</t>
  </si>
  <si>
    <t>heavy fuel oil</t>
  </si>
  <si>
    <t>ammonia production, steam reforming</t>
  </si>
  <si>
    <t>market for natural gas, high pressure</t>
  </si>
  <si>
    <t>US</t>
  </si>
  <si>
    <t>market for transport, freight, inland waterways, barge</t>
  </si>
  <si>
    <t>market for transport, freight, lorry, unspecified</t>
  </si>
  <si>
    <t>transport, freight, lorry, unspecified</t>
  </si>
  <si>
    <t>market for transport, freight, sea, container ship</t>
  </si>
  <si>
    <t>transport, freight, sea, container ship</t>
  </si>
  <si>
    <t>market for chromium oxide, flakes</t>
  </si>
  <si>
    <t>chromium oxide, flakes</t>
  </si>
  <si>
    <t>market for cobalt</t>
  </si>
  <si>
    <t>cobalt</t>
  </si>
  <si>
    <t>market for copper oxide</t>
  </si>
  <si>
    <t>copper oxide</t>
  </si>
  <si>
    <t>market for magnesium oxide</t>
  </si>
  <si>
    <t>magnesium oxide</t>
  </si>
  <si>
    <t>market for molybdenum trioxide</t>
  </si>
  <si>
    <t>molybdenum trioxide</t>
  </si>
  <si>
    <t>market for nickel, class 1</t>
  </si>
  <si>
    <t>nickel, class 1</t>
  </si>
  <si>
    <t>market for zinc oxide</t>
  </si>
  <si>
    <t>zinc oxide</t>
  </si>
  <si>
    <t>heat, district or industrial, natural gas</t>
  </si>
  <si>
    <t>Arsenic</t>
  </si>
  <si>
    <t>Benzo(a)pyrene</t>
  </si>
  <si>
    <t>Benzo(b)fluoranthene</t>
  </si>
  <si>
    <t>Benzo(k)fluoranthene</t>
  </si>
  <si>
    <t>Cadmium</t>
  </si>
  <si>
    <t>Chromium</t>
  </si>
  <si>
    <t>Copper</t>
  </si>
  <si>
    <t>Indeno(1,2,3-cd)pyrene</t>
  </si>
  <si>
    <t>Lead</t>
  </si>
  <si>
    <t>Mercury</t>
  </si>
  <si>
    <t>NMVOC, non-methane volatile organic compounds, unspecified origin</t>
  </si>
  <si>
    <t>Nickel</t>
  </si>
  <si>
    <t>Particulates, &lt; 2.5 um</t>
  </si>
  <si>
    <t>Particulates, &gt; 2.5 um, and &lt; 10um</t>
  </si>
  <si>
    <t>Selenium</t>
  </si>
  <si>
    <t>Sulfur oxides</t>
  </si>
  <si>
    <t>Zinc</t>
  </si>
  <si>
    <t>carbon dioxide transport and injection in a geological reservoir, infrastructure</t>
  </si>
  <si>
    <t>natural gas burnt in furnace, excluding carbon dioxide generated in flue gas</t>
  </si>
  <si>
    <t>ammonia synthesis catalyst</t>
  </si>
  <si>
    <t>ammonia synthesis catalyst production</t>
  </si>
  <si>
    <t>ammonia production, hydrogen from coal gasification with CCS</t>
  </si>
  <si>
    <t>ammonia production, steam reforming with syngas CCS</t>
  </si>
  <si>
    <t>ammonia production, steam reforming with syngas and flue gas CCS</t>
  </si>
  <si>
    <t>carbon dioxide from syngas combusiton, transport and injection in a geological reservoir</t>
  </si>
  <si>
    <t>carbon dioxide from syngas and flue gas combusiton, transport and injection in a geological reservoir</t>
  </si>
  <si>
    <t>carbon dioxide capture, from flue gas emissions, using monoethanolamine</t>
  </si>
  <si>
    <t>heat production, at co-generation natural gas-fired power plant, post, pipeline 200km, storage 1000m</t>
  </si>
  <si>
    <t>hydrogen production, gaseous, 30 bar, from PEM electrolysis, from grid electricity</t>
  </si>
  <si>
    <t>hydrogen, gaseous, 30 bar</t>
  </si>
  <si>
    <t>hydrogen production, coal gasification</t>
  </si>
  <si>
    <t>hydrogen, gaseous, low pressure</t>
  </si>
  <si>
    <t>market for oxygen, liquid</t>
  </si>
  <si>
    <t>hydrogen production, gaseous, 100 bar, from methane pyrolysis</t>
  </si>
  <si>
    <t>hydrogen, gaseous, 100 bar</t>
  </si>
  <si>
    <t>market for nitrogen, liquid</t>
  </si>
  <si>
    <t>nitrogen, liquid</t>
  </si>
  <si>
    <t>hydrogen production, coal gasification, with CCS</t>
  </si>
  <si>
    <t>catalyst production for ammonia synthesis from steam methane reforming</t>
  </si>
  <si>
    <t>catalysts for ammonia from steam methane reforming</t>
  </si>
  <si>
    <t>source</t>
  </si>
  <si>
    <t>Carlo d'Angelo et al., 2021. Planetary Boundaries Analysis of Low-Carbon Ammonia Production Routes. ACS Sustainable Chem. Eng. 2021, 9, 29, 9740–9749. https://doi.org/10.1021/acssuschemeng.1c01915</t>
  </si>
  <si>
    <t>Duplicated process originally from Carlo d'Angelo et al., 2021. Planetary Boundaries Analysis of Low-Carbon Ammonia Production Routes. ACS Sustainable Chem. Eng. 2021, 9, 29, 9740–9749. https://doi.org/10.1021/acssuschemeng.1c01915</t>
  </si>
  <si>
    <t>loc</t>
  </si>
  <si>
    <t>u1</t>
  </si>
  <si>
    <t>u2</t>
  </si>
  <si>
    <t>u3</t>
  </si>
  <si>
    <t>u4</t>
  </si>
  <si>
    <t>u5</t>
  </si>
  <si>
    <t>u6</t>
  </si>
  <si>
    <t>scale</t>
  </si>
  <si>
    <t>ub</t>
  </si>
  <si>
    <t>This dataset represents the production of 1 kilogram ammonia synthesis catalyst. 
The inventory values are originally published in a study on Low-Carbon Ammonia Production Routes (Carlo d'Angelo et al., 2021 Supporting Information). 
Reference: Carlo d'Angelo et al., 2021. Planetary Boundaries Analysis of Low-Carbon Ammonia Production Routes. ACS Sustainable Chem. Eng. 2021, 9, 29, 9740–9749. https://doi.org/10.1021/acssuschemeng.1c01915.</t>
  </si>
  <si>
    <t>This dataset representes a Haber-Bosch process, using hydrogen and nitrogen to produce 1 kilogram of liquid ammonia. 
The inventory values in this dataset are based on a study on Low-Carbon Ammonia Production Routes published in Carlo d'Angelo et al., 2021 Supporting Information. The electricity input is the same as needed for H-B from electrolysis hydrogen. Electricity as a co-product is managed in the coal gasification step instead of in the ammonia production step. Includes transport to consumer.
Reference: Carlo d'Angelo et al., 2021. Planetary Boundaries Analysis of Low-Carbon Ammonia Production Routes. ACS Sustainable Chem. Eng. 2021, 9, 29, 9740–9749. https://doi.org/10.1021/acssuschemeng.1c01915</t>
  </si>
  <si>
    <t>This dataset represents a Haber-Bosch process, using hydrogen and nitrogen to produce 1 kilogram of liquid ammonia. 
The inventory values in this dataset are based on a study on Low-Carbon Ammonia Production Routes published by Carlo d'Angelo et al., 2021 Supporting Information. Spent catalyst to treatment for inert material landfill. Includes transport to consumer.
Reference: Carlo d'Angelo et al., 2021. Planetary Boundaries Analysis of Low-Carbon Ammonia Production Routes. ACS Sustainable Chem. Eng. 2021, 9, 29, 9740–9749. https://doi.org/10.1021/acssuschemeng.1c01915</t>
  </si>
  <si>
    <t>This dataset represent a Haber-Bosch process, using hydrogen and nitrogen to produce 1 kilogram of liquid ammonia. This dataset is a duplicate of H-B from coal gasification originally published by Carlo d'Angelo et al., 2021, but is changed to have hydrogen from methane pyrolysis. Includes transport to conusmer.
Reference: Carlo d'Angelo et al., 2021. Planetary Boundaries Analysis of Low-Carbon Ammonia Production Routes. ACS Sustainable Chem. Eng. 2021, 9, 29, 9740–9749. https://doi.org/10.1021/acssuschemeng.1c01915</t>
  </si>
  <si>
    <t>This dataset represents the production of 1 kg of liquid ammonia with partial oxidation of oil. 
Comments: 
- 1.5 kg coal required for 1 kg ammonia (Al-Qahtani et al., 2021), modified to have a heavy fuel oil feedstock of 88.2 wt% carbon (Reed &amp; Kuhre, 1980) so 1.5/0.882 = 1.7 kg heavy fuel oil. carbon dioxide emissions for 1 kg ammonia are 2-2.6 kg for POX of heavy oil.  700 mg/Nm3 NOx = 0.00224 kg/kg ammonia. 0.3 ppmv H2S = 1.46e-6 kg/kg ammonia. 100 ppmv methanol = 4.58e-4 kg/kg ammonia. 30 ppmv CO = 1.2e-4 kg/kg ammonia. (Fertilizers Europe 2000). 
- Inputs for chemical factory, nitrogen, ammonia catalyst, tap water, spent catalyst and water biosphere flows are from Carlo d'Angelo et al. (2021) Haber-Bosch of biomass gasification hydrogen. 
- Liquid oxygen  (23.1% of 4 kg air (Fertilizers Europe, 2000)) from cryogenic air separation is added as an input which could result in an over-estimation of electricity since compression to liquid form might not be needed if the air separation is done on-site. 
- Includes transport to consumer.
References: 
Amjad Al-Qahtani, et al., (2021). Uncovering the true cost of hydrogen production routes using life cycle monetisation, Applied Energy, Volume 281, https://doi.org/10.1016/j.apenergy.2020.115958.
Fertilizers Europe (2000): Best Available Techniques for Pollution Prevention and Control in the European Fertilizer Industry. Booklet No. 1 of 8: Production of Ammonia. Fertilizers Europe, Brussels.
Carlo d'Angelo et al., 2021. Planetary Boundaries Analysis of Low-Carbon Ammonia Production Routes. ACS Sustainable Chem. Eng. 2021, 9, 29, 9740–9749. https://doi.org/10.1021/acssuschemeng.1c01915</t>
  </si>
  <si>
    <t>This datset is based on Carlo d'Angelo et al., 2021 Supporting Information and represents 1 megajoule natural gas burnt in furnace, excluding carbon dioxide generated in flue gas. 
Reference: Carlo d'Angelo et al., 2021. Planetary Boundaries Analysis of Low-Carbon Ammonia Production Routes. ACS Sustainable Chem. Eng. 2021, 9, 29, 9740–9749. https://doi.org/10.1021/acssuschemeng.1c01915</t>
  </si>
  <si>
    <t>This datset is based on Carlo d'Angelo et al., 2021 Supporting Information and represents the transportation and injection in a geological reservoir of 1 kilogram carbon dioxide produced by syngas combustion. 
Reference: Carlo d'Angelo et al., 2021. Planetary Boundaries Analysis of Low-Carbon Ammonia Production Routes. ACS Sustainable Chem. Eng. 2021, 9, 29, 9740–9749. https://doi.org/10.1021/acssuschemeng.1c01915</t>
  </si>
  <si>
    <t>This datset is based on Carlo d'Angelo et al., 2021 Supporting Information and represents the transportation and injection in a geological reservoir of 1 kilogram carbon dioxide produced by syngas and flue combustion. 
Reference: Carlo d'Angelo et al., 2021. Planetary Boundaries Analysis of Low-Carbon Ammonia Production Routes. ACS Sustainable Chem. Eng. 2021, 9, 29, 9740–9749. https://doi.org/10.1021/acssuschemeng.1c01915</t>
  </si>
  <si>
    <t>This dataset represents production of 1 kilogram of catalysts for ammonia synthesis from steam methane reforming. The inventory values in this dataset are based on a study on Low-Carbon Ammonia Production Routes published by Carlo d'Angelo et al., 2021 Supporting Information.
Reference: Carlo d'Angelo et al., 2021. Planetary Boundaries Analysis of Low-Carbon Ammonia Production Routes. ACS Sustainable Chem. Eng. 2021, 9, 29, 9740–9749. https://doi.org/10.1021/acssuschemeng.1c01915</t>
  </si>
  <si>
    <t>uncertainty type</t>
  </si>
  <si>
    <t>carbon dioxide emissions for 1 kg ammonia are 2-2.6 kg for POX of heavy oil. (Fertilizers Europe, 2000)</t>
  </si>
  <si>
    <t xml:space="preserve">30 ppmv CO = 1.2e-4 kg/kg ammonia. (Fertilizers Europe 2000). </t>
  </si>
  <si>
    <t>0.3 ppmv H2S = 1.46e-6 kg/kg ammonia. (Fertilizers Europe, 2000)</t>
  </si>
  <si>
    <t xml:space="preserve"> 100 ppmv methanol = 4.58e-4 kg/kg ammonia. (Fertilizers Europe, 2000)</t>
  </si>
  <si>
    <t>700 mg/Nm3 NOx = 0.00224 kg/kg ammonia. (Fertilizers Europe, 2000)</t>
  </si>
  <si>
    <t xml:space="preserve">Liquid oxygen  (23.1% of 4 kg air (Fertilizers Europe, 2000) from cryogenic air separation is added as an input which could result in an over-estimation of electricity since compression to liquid form might not be needed if the air separation is done on-site. </t>
  </si>
  <si>
    <t>1.5 kg coal required for 1 kg ammonia (Al-Qahtani et al., 2021), modified to have a heavy fuel oil feedstock of 88.2 wt% carbon (Reed &amp; Kuhre, 1980) so 1.5/0.882 = 1.7 kg heavy fuel oil. carbon dioxide emissions for 1 kg ammonia are 2-2.6 kg for POX of heavy oil.</t>
  </si>
  <si>
    <t>Values are calculated based on inventory data of the catalysts that are used for process, published by Carlo D'Angelo et al., 2021.</t>
  </si>
  <si>
    <t>This dataset is based on Carlo d'Angelo et al., 2021 Supporting Information and represents production of 1 kilogram of liquid ammonia (99.55 wt% purity). Business-as-usual (H2 from steam methane reforming), assuming that the carbon dioxide from syngas and flue gas is compressed and stored underground. Using global markets where available. Water volumes are calculated when needed based on density @ 20C (998.19 kg/m3). Methane, CO and carbon dioxide emissions to water are shown in the source documentation but not available in the biosphere3 database. Includes transport to consumer.
Reference: Carlo d'Angelo et al., 2021. Planetary Boundaries Analysis of Low-Carbon Ammonia Production Routes. ACS Sustainable Chem. Eng. 2021, 9, 29, 9740–9749. https://doi.org/10.1021/acssuschemeng.1c01915</t>
  </si>
  <si>
    <t>This dataset is based on Carlo d'Angelo et al., 2021 Supporting Information and represents production of 1 kilogram of liquid ammonia (99.55 wt% purity). Business-as-usual (H2 from steam methane reforming), assuming that the carbon dioxide from syngas is compressed and stored underground. Using global markets where available. Water volumes are calculated when needed based on density @ 20C (998.19 kg/m3). Methane, CO and carbon dioxide emissions to water are shown in the source documentation but not available in the biosphere3 database. Includes transport to consumer.
Reference: Carlo d'Angelo et al., 2021. Planetary Boundaries Analysis of Low-Carbon Ammonia Production Routes. ACS Sustainable Chem. Eng. 2021, 9, 29, 9740–9749. https://doi.org/10.1021/acssuschemeng.1c01915</t>
  </si>
  <si>
    <t>This dataset is based on Carlo d'Angelo et al., 2021 Supporting Information and represents the production of 1 kilogram liquid ammonia (99.55 wt% purity). Business-as-usual (H2 from steam methane reforming (steam methane reforming) and autothermal reforming (ATR) plant), assuming that the carbon dioxide is vented OR that it is used downstream for e.g. urea. Excess steam produced in the process was used to offset the electricity demand. Water volumes are calculated when needed based on density @ 20C (998.19 kg/m3).	
Methane, CO and carbon dioxide emissions to water are shown in the source documentation but not available in the biosphere3 database. Includes transport to consumer.
Reference: Carlo d'Angelo et al., 2021. Planetary Boundaries Analysis of Low-Carbon Ammonia Production Routes. ACS Sustainable Chem. Eng. 2021, 9, 29, 9740–9749. https://doi.org/10.1021/acssuschemeng.1c01915</t>
  </si>
  <si>
    <t>This dataset represents a Haber-Bosch process, using hydrogen and nitrogen to produce 1 kilogram of liquid ammonia (99.73 wt% purity).
The inventory in this dataset are based on a study on Low-Carbon Ammonia Production Routes published by Carlo d'Angelo et al., 2021 Supporting Information. Includes transport to consumer.
Reference: Carlo d'Angelo et al., 2021. Planetary Boundaries Analysis of Low-Carbon Ammonia Production Routes. ACS Sustainable Chem. Eng. 2021, 9, 29, 9740–9749. https://doi.org/10.1021/acssuschemeng.1c01915</t>
  </si>
  <si>
    <t>carbon dioxide, captured</t>
  </si>
  <si>
    <t>carbon dioxide, stored</t>
  </si>
  <si>
    <t>heat, from natural gas, in industrial furnace</t>
  </si>
  <si>
    <t>carbon dioxide, captured and stored</t>
  </si>
  <si>
    <t>negative</t>
  </si>
  <si>
    <t xml:space="preserve">This dataset represents 1 kilogram of carbon dioxide captured from flue gas emissions using monoethanolamine. The inventory values are originally published in a study on 34 alternative Low-Carbon Ammonia Production Routes (Carlo d'Angelo et al., 2021 Supporting Information). 
Geography: Data are assumed to be representative of the global production. 
Technology: Extraction of carbon dioxide from flue gas emissions with a 10% monoethanolamine (MEA) solution, without use of electricity. </t>
  </si>
  <si>
    <t>Values published by Carlo D'Angelo et al., 2021</t>
  </si>
  <si>
    <t>This dataset represents the strorage of of 1000 kilograms carbon dioxide in a geological reservior, including transport and infrastructure requirements. 
The inventory values are originally published in a study on Low-Carbon Ammonia Production Routes (Carlo d'Angelo et al., 2021 Supporting Information). 
Reference: Carlo d'Angelo et al., 2021. Planetary Boundaries Analysis of Low-Carbon Ammonia Production Routes. ACS Sustainable Chem. Eng. 2021, 9, 29, 9740–9749. https://doi.org/10.1021/acssuschemeng.1c01915.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</si>
</sst>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
  </numFmts>
  <fonts count="30" x14ac:knownFonts="1">
    <font>
      <sz val="12"/>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1"/>
      <color theme="1"/>
      <name val="Aptos Narrow"/>
      <family val="2"/>
      <scheme val="minor"/>
    </font>
    <font>
      <sz val="8"/>
      <name val="Aptos Narrow"/>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cellStyleXfs>
  <cellXfs count="19">
    <xf numFmtId="0" fontId="0" fillId="0" borderId="0" xfId="0"/>
    <xf numFmtId="0" fontId="23" fillId="0" borderId="0" xfId="0" applyFont="1"/>
    <xf numFmtId="0" fontId="21" fillId="0" borderId="0" xfId="0" applyFont="1"/>
    <xf numFmtId="0" fontId="5" fillId="0" borderId="0" xfId="0" applyFont="1"/>
    <xf numFmtId="0" fontId="24" fillId="0" borderId="0" xfId="0" applyFont="1"/>
    <xf numFmtId="11" fontId="5" fillId="0" borderId="0" xfId="0" applyNumberFormat="1" applyFont="1"/>
    <xf numFmtId="0" fontId="5" fillId="0" borderId="0" xfId="0" applyFont="1" applyAlignment="1"/>
    <xf numFmtId="0" fontId="4" fillId="0" borderId="0" xfId="0" applyFont="1"/>
    <xf numFmtId="0" fontId="5" fillId="0" borderId="0" xfId="0" applyFont="1" applyAlignment="1">
      <alignment wrapText="1"/>
    </xf>
    <xf numFmtId="0" fontId="3" fillId="0" borderId="0" xfId="0" applyFont="1" applyAlignment="1"/>
    <xf numFmtId="0" fontId="3" fillId="0" borderId="0" xfId="0" applyFont="1"/>
    <xf numFmtId="0" fontId="2" fillId="0" borderId="0" xfId="0" applyFont="1"/>
    <xf numFmtId="0" fontId="2" fillId="0" borderId="0" xfId="0" applyFont="1" applyAlignment="1"/>
    <xf numFmtId="164" fontId="5" fillId="0" borderId="0" xfId="0" applyNumberFormat="1" applyFont="1" applyAlignment="1">
      <alignment horizontal="left"/>
    </xf>
    <xf numFmtId="2" fontId="5" fillId="0" borderId="0" xfId="0" applyNumberFormat="1" applyFont="1"/>
    <xf numFmtId="165" fontId="5" fillId="0" borderId="0" xfId="0" applyNumberFormat="1" applyFont="1"/>
    <xf numFmtId="0" fontId="1" fillId="0" borderId="0" xfId="0" applyFont="1"/>
    <xf numFmtId="0" fontId="1" fillId="0" borderId="0" xfId="0" applyFont="1" applyAlignment="1"/>
    <xf numFmtId="165" fontId="1"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A38E-0BDC-2843-B92F-206445D00D40}">
  <dimension ref="A1:S392"/>
  <sheetViews>
    <sheetView tabSelected="1" topLeftCell="A84" zoomScale="80" zoomScaleNormal="80" workbookViewId="0">
      <selection activeCell="P198" sqref="P198"/>
    </sheetView>
  </sheetViews>
  <sheetFormatPr defaultColWidth="11" defaultRowHeight="15.75" x14ac:dyDescent="0.25"/>
  <cols>
    <col min="1" max="1" width="53.125" customWidth="1"/>
    <col min="8" max="8" width="36.375" customWidth="1"/>
    <col min="9" max="9" width="30.875" bestFit="1" customWidth="1"/>
    <col min="11" max="11" width="14.625" bestFit="1" customWidth="1"/>
  </cols>
  <sheetData>
    <row r="1" spans="1:19" x14ac:dyDescent="0.25">
      <c r="A1" s="1" t="s">
        <v>0</v>
      </c>
      <c r="B1" s="1" t="s">
        <v>1</v>
      </c>
    </row>
    <row r="3" spans="1:19" x14ac:dyDescent="0.25">
      <c r="A3" s="1" t="s">
        <v>2</v>
      </c>
      <c r="B3" s="2" t="s">
        <v>165</v>
      </c>
    </row>
    <row r="4" spans="1:19" s="6" customFormat="1" ht="15" x14ac:dyDescent="0.25">
      <c r="A4" s="6" t="s">
        <v>3</v>
      </c>
      <c r="B4" s="12" t="s">
        <v>218</v>
      </c>
    </row>
    <row r="5" spans="1:19" s="3" customFormat="1" ht="15" x14ac:dyDescent="0.25">
      <c r="A5" s="3" t="s">
        <v>4</v>
      </c>
      <c r="B5" s="8" t="s">
        <v>5</v>
      </c>
    </row>
    <row r="6" spans="1:19" s="3" customFormat="1" ht="15" x14ac:dyDescent="0.25">
      <c r="A6" s="3" t="s">
        <v>6</v>
      </c>
      <c r="B6" s="11" t="s">
        <v>213</v>
      </c>
    </row>
    <row r="7" spans="1:19" s="3" customFormat="1" ht="15" x14ac:dyDescent="0.25">
      <c r="A7" s="3" t="s">
        <v>179</v>
      </c>
      <c r="B7" s="7" t="s">
        <v>180</v>
      </c>
    </row>
    <row r="8" spans="1:19" s="3" customFormat="1" ht="15" x14ac:dyDescent="0.25">
      <c r="A8" s="3" t="s">
        <v>7</v>
      </c>
      <c r="B8" s="3" t="s">
        <v>8</v>
      </c>
    </row>
    <row r="9" spans="1:19" s="3" customFormat="1" ht="15" x14ac:dyDescent="0.25">
      <c r="A9" s="3" t="s">
        <v>9</v>
      </c>
      <c r="B9" s="3" t="s">
        <v>10</v>
      </c>
    </row>
    <row r="10" spans="1:19" x14ac:dyDescent="0.25">
      <c r="A10" s="2" t="s">
        <v>11</v>
      </c>
    </row>
    <row r="11" spans="1:19" s="3" customFormat="1" ht="15" x14ac:dyDescent="0.25">
      <c r="A11" s="4" t="s">
        <v>12</v>
      </c>
      <c r="B11" s="4" t="s">
        <v>13</v>
      </c>
      <c r="C11" s="4" t="s">
        <v>14</v>
      </c>
      <c r="D11" s="4" t="s">
        <v>4</v>
      </c>
      <c r="E11" s="4" t="s">
        <v>9</v>
      </c>
      <c r="F11" s="4" t="s">
        <v>15</v>
      </c>
      <c r="G11" s="4" t="s">
        <v>7</v>
      </c>
      <c r="H11" s="4" t="s">
        <v>6</v>
      </c>
      <c r="I11" s="4" t="s">
        <v>3</v>
      </c>
      <c r="J11" s="4" t="s">
        <v>200</v>
      </c>
      <c r="K11" s="4" t="s">
        <v>182</v>
      </c>
      <c r="L11" s="4" t="s">
        <v>183</v>
      </c>
      <c r="M11" s="4" t="s">
        <v>184</v>
      </c>
      <c r="N11" s="4" t="s">
        <v>185</v>
      </c>
      <c r="O11" s="4" t="s">
        <v>186</v>
      </c>
      <c r="P11" s="4" t="s">
        <v>187</v>
      </c>
      <c r="Q11" s="4" t="s">
        <v>190</v>
      </c>
      <c r="R11" s="4" t="s">
        <v>189</v>
      </c>
      <c r="S11" s="4" t="s">
        <v>217</v>
      </c>
    </row>
    <row r="12" spans="1:19" s="3" customFormat="1" ht="15" x14ac:dyDescent="0.25">
      <c r="A12" s="11" t="s">
        <v>165</v>
      </c>
      <c r="B12" s="3">
        <v>1</v>
      </c>
      <c r="C12" s="3" t="s">
        <v>21</v>
      </c>
      <c r="D12" s="3" t="s">
        <v>5</v>
      </c>
      <c r="E12" s="3" t="s">
        <v>10</v>
      </c>
      <c r="G12" s="3" t="s">
        <v>22</v>
      </c>
      <c r="H12" s="11" t="s">
        <v>213</v>
      </c>
      <c r="J12" s="3">
        <v>0</v>
      </c>
      <c r="K12" s="3">
        <f>LN(B12)</f>
        <v>0</v>
      </c>
    </row>
    <row r="13" spans="1:19" s="3" customFormat="1" ht="15" x14ac:dyDescent="0.25">
      <c r="A13" s="3" t="s">
        <v>23</v>
      </c>
      <c r="B13" s="3">
        <v>7.4999999999999993E-5</v>
      </c>
      <c r="C13" s="3" t="s">
        <v>24</v>
      </c>
      <c r="D13" s="3" t="s">
        <v>5</v>
      </c>
      <c r="E13" s="3" t="s">
        <v>10</v>
      </c>
      <c r="G13" s="3" t="s">
        <v>25</v>
      </c>
      <c r="H13" s="3" t="s">
        <v>26</v>
      </c>
      <c r="I13" s="11" t="s">
        <v>219</v>
      </c>
      <c r="J13" s="3">
        <v>2</v>
      </c>
      <c r="K13" s="13">
        <f t="shared" ref="K13:K19" si="0">LN(B13)</f>
        <v>-9.4980224444279635</v>
      </c>
      <c r="L13" s="14">
        <v>1.2</v>
      </c>
      <c r="M13" s="14">
        <v>1.2</v>
      </c>
      <c r="N13" s="3">
        <v>1.03</v>
      </c>
      <c r="O13" s="14">
        <v>1.1000000000000001</v>
      </c>
      <c r="P13" s="3">
        <v>2</v>
      </c>
      <c r="Q13" s="3">
        <v>1.05</v>
      </c>
      <c r="R13" s="3">
        <f>LN(SQRT(EXP(
SQRT(
+POWER(LN(L13),2)
+POWER(LN(M13),2)
+POWER(LN(N13),2)
+POWER(LN(O13),2)
+POWER(LN(P13),2)
+POWER(LN(Q13),2)
)
)))</f>
        <v>0.37392296912121875</v>
      </c>
    </row>
    <row r="14" spans="1:19" s="3" customFormat="1" ht="15" x14ac:dyDescent="0.25">
      <c r="A14" s="3" t="s">
        <v>27</v>
      </c>
      <c r="B14" s="3">
        <v>1.5E-3</v>
      </c>
      <c r="C14" s="3" t="s">
        <v>24</v>
      </c>
      <c r="D14" s="3" t="s">
        <v>5</v>
      </c>
      <c r="E14" s="3" t="s">
        <v>10</v>
      </c>
      <c r="G14" s="3" t="s">
        <v>25</v>
      </c>
      <c r="H14" s="3" t="s">
        <v>28</v>
      </c>
      <c r="I14" s="11" t="s">
        <v>219</v>
      </c>
      <c r="J14" s="3">
        <v>2</v>
      </c>
      <c r="K14" s="13">
        <f t="shared" si="0"/>
        <v>-6.5022901708739722</v>
      </c>
      <c r="L14" s="14">
        <v>1.2</v>
      </c>
      <c r="M14" s="14">
        <v>1.2</v>
      </c>
      <c r="N14" s="3">
        <v>1.2</v>
      </c>
      <c r="O14" s="14">
        <v>1.1000000000000001</v>
      </c>
      <c r="P14" s="3">
        <v>2</v>
      </c>
      <c r="Q14" s="3">
        <v>1.05</v>
      </c>
      <c r="R14" s="3">
        <f t="shared" ref="R14:R19" si="1">LN(SQRT(EXP(
SQRT(
+POWER(LN(L14),2)
+POWER(LN(M14),2)
+POWER(LN(N14),2)
+POWER(LN(O14),2)
+POWER(LN(P14),2)
+POWER(LN(Q14),2)
)
)))</f>
        <v>0.38459100828917209</v>
      </c>
    </row>
    <row r="15" spans="1:19" s="3" customFormat="1" ht="15" x14ac:dyDescent="0.25">
      <c r="A15" s="16" t="s">
        <v>29</v>
      </c>
      <c r="B15" s="3">
        <v>1.3000000000000002E-4</v>
      </c>
      <c r="C15" s="3" t="s">
        <v>24</v>
      </c>
      <c r="D15" s="3" t="s">
        <v>5</v>
      </c>
      <c r="E15" s="3" t="s">
        <v>10</v>
      </c>
      <c r="G15" s="3" t="s">
        <v>25</v>
      </c>
      <c r="H15" s="3" t="s">
        <v>30</v>
      </c>
      <c r="I15" s="11" t="s">
        <v>219</v>
      </c>
      <c r="J15" s="3">
        <v>2</v>
      </c>
      <c r="K15" s="13">
        <f t="shared" si="0"/>
        <v>-8.9479761075086923</v>
      </c>
      <c r="L15" s="14">
        <v>1.2</v>
      </c>
      <c r="M15" s="14">
        <v>1.2</v>
      </c>
      <c r="N15" s="3">
        <v>1.5</v>
      </c>
      <c r="O15" s="14">
        <v>1.1000000000000001</v>
      </c>
      <c r="P15" s="3">
        <v>2</v>
      </c>
      <c r="Q15" s="3">
        <v>1.05</v>
      </c>
      <c r="R15" s="3">
        <f t="shared" si="1"/>
        <v>0.42508874910097372</v>
      </c>
    </row>
    <row r="16" spans="1:19" s="3" customFormat="1" ht="15" x14ac:dyDescent="0.25">
      <c r="A16" s="3" t="s">
        <v>31</v>
      </c>
      <c r="B16" s="3">
        <v>3.5000000000000001E-3</v>
      </c>
      <c r="C16" s="3" t="s">
        <v>24</v>
      </c>
      <c r="D16" s="3" t="s">
        <v>32</v>
      </c>
      <c r="E16" s="3" t="s">
        <v>10</v>
      </c>
      <c r="G16" s="3" t="s">
        <v>25</v>
      </c>
      <c r="H16" s="3" t="s">
        <v>33</v>
      </c>
      <c r="I16" s="11" t="s">
        <v>219</v>
      </c>
      <c r="J16" s="3">
        <v>2</v>
      </c>
      <c r="K16" s="13">
        <f t="shared" si="0"/>
        <v>-5.6549923104867688</v>
      </c>
      <c r="L16" s="14">
        <v>1.2</v>
      </c>
      <c r="M16" s="14">
        <v>1.2</v>
      </c>
      <c r="N16" s="3">
        <v>1.2</v>
      </c>
      <c r="O16" s="14">
        <v>1.1000000000000001</v>
      </c>
      <c r="P16" s="3">
        <v>2</v>
      </c>
      <c r="Q16" s="3">
        <v>1.05</v>
      </c>
      <c r="R16" s="3">
        <f t="shared" si="1"/>
        <v>0.38459100828917209</v>
      </c>
    </row>
    <row r="17" spans="1:19" s="3" customFormat="1" ht="15" x14ac:dyDescent="0.25">
      <c r="A17" s="3" t="s">
        <v>34</v>
      </c>
      <c r="B17" s="3">
        <v>-2.4500000000000004E-3</v>
      </c>
      <c r="C17" s="3" t="s">
        <v>24</v>
      </c>
      <c r="D17" s="3" t="s">
        <v>35</v>
      </c>
      <c r="E17" s="3" t="s">
        <v>10</v>
      </c>
      <c r="G17" s="3" t="s">
        <v>25</v>
      </c>
      <c r="H17" s="3" t="s">
        <v>36</v>
      </c>
      <c r="I17" s="11" t="s">
        <v>219</v>
      </c>
      <c r="J17" s="3">
        <v>2</v>
      </c>
      <c r="K17" s="13">
        <f>LN(B17*-1)</f>
        <v>-6.0116672544255012</v>
      </c>
      <c r="L17" s="14">
        <v>1.1000000000000001</v>
      </c>
      <c r="M17" s="14">
        <v>1.2</v>
      </c>
      <c r="N17" s="3">
        <v>1.03</v>
      </c>
      <c r="O17" s="14">
        <v>1.1000000000000001</v>
      </c>
      <c r="P17" s="3">
        <v>2</v>
      </c>
      <c r="Q17" s="3">
        <v>1.05</v>
      </c>
      <c r="R17" s="3">
        <f t="shared" si="1"/>
        <v>0.36575826294434993</v>
      </c>
      <c r="S17" s="3" t="b">
        <f>TRUE</f>
        <v>1</v>
      </c>
    </row>
    <row r="18" spans="1:19" s="3" customFormat="1" ht="15" x14ac:dyDescent="0.25">
      <c r="A18" s="3" t="s">
        <v>16</v>
      </c>
      <c r="B18" s="3">
        <v>2.0999999999999998E-4</v>
      </c>
      <c r="C18" s="3" t="s">
        <v>17</v>
      </c>
      <c r="E18" s="3" t="s">
        <v>10</v>
      </c>
      <c r="F18" s="3" t="s">
        <v>18</v>
      </c>
      <c r="G18" s="3" t="s">
        <v>19</v>
      </c>
      <c r="I18" s="11" t="s">
        <v>219</v>
      </c>
      <c r="J18" s="3">
        <v>2</v>
      </c>
      <c r="K18" s="13">
        <f t="shared" si="0"/>
        <v>-8.468403027246806</v>
      </c>
      <c r="L18" s="14">
        <v>1.2</v>
      </c>
      <c r="M18" s="14">
        <v>1.2</v>
      </c>
      <c r="N18" s="3">
        <v>1.5</v>
      </c>
      <c r="O18" s="14">
        <v>1.1000000000000001</v>
      </c>
      <c r="P18" s="3">
        <v>2</v>
      </c>
      <c r="Q18" s="3">
        <v>1.5</v>
      </c>
      <c r="R18" s="3">
        <f t="shared" si="1"/>
        <v>0.47032522051831527</v>
      </c>
    </row>
    <row r="19" spans="1:19" s="3" customFormat="1" ht="15" x14ac:dyDescent="0.25">
      <c r="A19" s="3" t="s">
        <v>20</v>
      </c>
      <c r="B19" s="3">
        <v>3.0499999999999999E-5</v>
      </c>
      <c r="C19" s="3" t="s">
        <v>17</v>
      </c>
      <c r="E19" s="3" t="s">
        <v>10</v>
      </c>
      <c r="F19" s="3" t="s">
        <v>18</v>
      </c>
      <c r="G19" s="3" t="s">
        <v>19</v>
      </c>
      <c r="I19" s="11" t="s">
        <v>219</v>
      </c>
      <c r="J19" s="3">
        <v>2</v>
      </c>
      <c r="K19" s="13">
        <f t="shared" si="0"/>
        <v>-10.397783874350909</v>
      </c>
      <c r="L19" s="14">
        <v>1.2</v>
      </c>
      <c r="M19" s="14">
        <v>1.2</v>
      </c>
      <c r="N19" s="3">
        <v>1.5</v>
      </c>
      <c r="O19" s="14">
        <v>1.1000000000000001</v>
      </c>
      <c r="P19" s="3">
        <v>2</v>
      </c>
      <c r="Q19" s="3">
        <v>1.5</v>
      </c>
      <c r="R19" s="3">
        <f t="shared" si="1"/>
        <v>0.47032522051831527</v>
      </c>
    </row>
    <row r="20" spans="1:19" s="3" customFormat="1" ht="15" x14ac:dyDescent="0.25">
      <c r="I20" s="10"/>
    </row>
    <row r="22" spans="1:19" x14ac:dyDescent="0.25">
      <c r="A22" s="1" t="s">
        <v>2</v>
      </c>
      <c r="B22" s="1" t="s">
        <v>156</v>
      </c>
    </row>
    <row r="23" spans="1:19" s="6" customFormat="1" ht="15" x14ac:dyDescent="0.25">
      <c r="A23" s="6" t="s">
        <v>3</v>
      </c>
      <c r="B23" s="12" t="s">
        <v>220</v>
      </c>
    </row>
    <row r="24" spans="1:19" s="3" customFormat="1" ht="15" x14ac:dyDescent="0.25">
      <c r="A24" s="3" t="s">
        <v>4</v>
      </c>
      <c r="B24" s="3" t="s">
        <v>5</v>
      </c>
    </row>
    <row r="25" spans="1:19" s="3" customFormat="1" ht="15" x14ac:dyDescent="0.25">
      <c r="A25" s="3" t="s">
        <v>6</v>
      </c>
      <c r="B25" s="11" t="s">
        <v>214</v>
      </c>
    </row>
    <row r="26" spans="1:19" s="3" customFormat="1" ht="15" x14ac:dyDescent="0.25">
      <c r="A26" s="3" t="s">
        <v>179</v>
      </c>
      <c r="B26" s="7" t="s">
        <v>180</v>
      </c>
    </row>
    <row r="27" spans="1:19" s="3" customFormat="1" ht="15" x14ac:dyDescent="0.25">
      <c r="A27" s="3" t="s">
        <v>7</v>
      </c>
      <c r="B27" s="3" t="s">
        <v>8</v>
      </c>
    </row>
    <row r="28" spans="1:19" s="3" customFormat="1" ht="15" x14ac:dyDescent="0.25">
      <c r="A28" s="3" t="s">
        <v>9</v>
      </c>
      <c r="B28" s="3" t="s">
        <v>10</v>
      </c>
    </row>
    <row r="29" spans="1:19" x14ac:dyDescent="0.25">
      <c r="A29" s="2" t="s">
        <v>11</v>
      </c>
    </row>
    <row r="30" spans="1:19" s="3" customFormat="1" ht="15" x14ac:dyDescent="0.25">
      <c r="A30" s="4" t="s">
        <v>12</v>
      </c>
      <c r="B30" s="4" t="s">
        <v>13</v>
      </c>
      <c r="C30" s="4" t="s">
        <v>14</v>
      </c>
      <c r="D30" s="4" t="s">
        <v>4</v>
      </c>
      <c r="E30" s="4" t="s">
        <v>9</v>
      </c>
      <c r="F30" s="4" t="s">
        <v>15</v>
      </c>
      <c r="G30" s="4" t="s">
        <v>7</v>
      </c>
      <c r="H30" s="4" t="s">
        <v>6</v>
      </c>
      <c r="I30" s="4" t="s">
        <v>3</v>
      </c>
      <c r="J30" s="4" t="s">
        <v>200</v>
      </c>
      <c r="K30" s="4" t="s">
        <v>182</v>
      </c>
      <c r="L30" s="4" t="s">
        <v>183</v>
      </c>
      <c r="M30" s="4" t="s">
        <v>184</v>
      </c>
      <c r="N30" s="4" t="s">
        <v>185</v>
      </c>
      <c r="O30" s="4" t="s">
        <v>186</v>
      </c>
      <c r="P30" s="4" t="s">
        <v>187</v>
      </c>
      <c r="Q30" s="4" t="s">
        <v>190</v>
      </c>
      <c r="R30" s="4" t="s">
        <v>189</v>
      </c>
    </row>
    <row r="31" spans="1:19" s="3" customFormat="1" ht="15" x14ac:dyDescent="0.25">
      <c r="A31" s="3" t="s">
        <v>156</v>
      </c>
      <c r="B31" s="3">
        <v>1000</v>
      </c>
      <c r="C31" s="3" t="s">
        <v>21</v>
      </c>
      <c r="D31" s="3" t="s">
        <v>5</v>
      </c>
      <c r="E31" s="3" t="s">
        <v>10</v>
      </c>
      <c r="G31" s="3" t="s">
        <v>22</v>
      </c>
      <c r="H31" s="11" t="s">
        <v>214</v>
      </c>
      <c r="J31" s="3">
        <v>0</v>
      </c>
    </row>
    <row r="32" spans="1:19" s="3" customFormat="1" ht="15" x14ac:dyDescent="0.25">
      <c r="A32" s="3" t="s">
        <v>75</v>
      </c>
      <c r="B32" s="3">
        <v>1.9400000000000001E-3</v>
      </c>
      <c r="C32" s="3" t="s">
        <v>24</v>
      </c>
      <c r="D32" s="3" t="s">
        <v>5</v>
      </c>
      <c r="E32" s="3" t="s">
        <v>10</v>
      </c>
      <c r="G32" s="3" t="s">
        <v>25</v>
      </c>
      <c r="H32" s="3" t="s">
        <v>76</v>
      </c>
      <c r="I32" s="11" t="s">
        <v>219</v>
      </c>
      <c r="J32" s="3">
        <v>2</v>
      </c>
      <c r="K32" s="3">
        <f t="shared" ref="K32:K46" si="2">LN(B32)</f>
        <v>-6.2450673059069004</v>
      </c>
      <c r="L32" s="15">
        <v>1.2</v>
      </c>
      <c r="M32" s="15">
        <v>1.2</v>
      </c>
      <c r="N32" s="14">
        <v>1.5</v>
      </c>
      <c r="O32" s="14">
        <v>1.1000000000000001</v>
      </c>
      <c r="P32" s="15">
        <v>2</v>
      </c>
      <c r="Q32" s="3">
        <v>1.05</v>
      </c>
      <c r="R32" s="3">
        <f t="shared" ref="R32:R46" si="3">LN(SQRT(EXP(
SQRT(
+POWER(LN(L32),2)
+POWER(LN(M32),2)
+POWER(LN(N32),2)
+POWER(LN(O32),2)
+POWER(LN(P32),2)
+POWER(LN(Q32),2)
)
)))</f>
        <v>0.42508874910097372</v>
      </c>
    </row>
    <row r="33" spans="1:18" s="3" customFormat="1" ht="15" x14ac:dyDescent="0.25">
      <c r="A33" s="3" t="s">
        <v>77</v>
      </c>
      <c r="B33" s="3">
        <v>9.8700000000000003E-3</v>
      </c>
      <c r="C33" s="3" t="s">
        <v>24</v>
      </c>
      <c r="D33" s="3" t="s">
        <v>5</v>
      </c>
      <c r="E33" s="3" t="s">
        <v>10</v>
      </c>
      <c r="G33" s="3" t="s">
        <v>25</v>
      </c>
      <c r="H33" s="3" t="s">
        <v>78</v>
      </c>
      <c r="I33" s="11" t="s">
        <v>219</v>
      </c>
      <c r="J33" s="3">
        <v>2</v>
      </c>
      <c r="K33" s="3">
        <f t="shared" si="2"/>
        <v>-4.6182554255367467</v>
      </c>
      <c r="L33" s="15">
        <v>1.2</v>
      </c>
      <c r="M33" s="15">
        <v>1.2</v>
      </c>
      <c r="N33" s="14">
        <v>1.5</v>
      </c>
      <c r="O33" s="14">
        <v>1.1000000000000001</v>
      </c>
      <c r="P33" s="15">
        <v>2</v>
      </c>
      <c r="Q33" s="3">
        <v>1.05</v>
      </c>
      <c r="R33" s="3">
        <f t="shared" si="3"/>
        <v>0.42508874910097372</v>
      </c>
    </row>
    <row r="34" spans="1:18" s="3" customFormat="1" ht="15" x14ac:dyDescent="0.25">
      <c r="A34" s="3" t="s">
        <v>79</v>
      </c>
      <c r="B34" s="3">
        <v>14.1</v>
      </c>
      <c r="C34" s="3" t="s">
        <v>24</v>
      </c>
      <c r="D34" s="3" t="s">
        <v>5</v>
      </c>
      <c r="E34" s="3" t="s">
        <v>60</v>
      </c>
      <c r="G34" s="3" t="s">
        <v>25</v>
      </c>
      <c r="H34" s="3" t="s">
        <v>80</v>
      </c>
      <c r="I34" s="11" t="s">
        <v>219</v>
      </c>
      <c r="J34" s="3">
        <v>2</v>
      </c>
      <c r="K34" s="3">
        <f t="shared" si="2"/>
        <v>2.6461747973841225</v>
      </c>
      <c r="L34" s="15">
        <v>1.2</v>
      </c>
      <c r="M34" s="15">
        <v>1.2</v>
      </c>
      <c r="N34" s="14">
        <v>1.5</v>
      </c>
      <c r="O34" s="14">
        <v>1.1000000000000001</v>
      </c>
      <c r="P34" s="15">
        <v>2</v>
      </c>
      <c r="Q34" s="3">
        <v>1.05</v>
      </c>
      <c r="R34" s="3">
        <f t="shared" si="3"/>
        <v>0.42508874910097372</v>
      </c>
    </row>
    <row r="35" spans="1:18" s="3" customFormat="1" ht="15" x14ac:dyDescent="0.25">
      <c r="A35" s="3" t="s">
        <v>81</v>
      </c>
      <c r="B35" s="3">
        <v>1.02</v>
      </c>
      <c r="C35" s="3" t="s">
        <v>24</v>
      </c>
      <c r="D35" s="3" t="s">
        <v>5</v>
      </c>
      <c r="E35" s="3" t="s">
        <v>10</v>
      </c>
      <c r="G35" s="3" t="s">
        <v>25</v>
      </c>
      <c r="H35" s="3" t="s">
        <v>82</v>
      </c>
      <c r="I35" s="11" t="s">
        <v>219</v>
      </c>
      <c r="J35" s="3">
        <v>2</v>
      </c>
      <c r="K35" s="3">
        <f t="shared" si="2"/>
        <v>1.980262729617973E-2</v>
      </c>
      <c r="L35" s="15">
        <v>1.2</v>
      </c>
      <c r="M35" s="15">
        <v>1.2</v>
      </c>
      <c r="N35" s="14">
        <v>1.5</v>
      </c>
      <c r="O35" s="14">
        <v>1.1000000000000001</v>
      </c>
      <c r="P35" s="15">
        <v>2</v>
      </c>
      <c r="Q35" s="3">
        <v>1.05</v>
      </c>
      <c r="R35" s="3">
        <f t="shared" si="3"/>
        <v>0.42508874910097372</v>
      </c>
    </row>
    <row r="36" spans="1:18" s="3" customFormat="1" ht="15" x14ac:dyDescent="0.25">
      <c r="A36" s="3" t="s">
        <v>83</v>
      </c>
      <c r="B36" s="3">
        <v>8.2200000000000006E-5</v>
      </c>
      <c r="C36" s="3" t="s">
        <v>24</v>
      </c>
      <c r="D36" s="3" t="s">
        <v>5</v>
      </c>
      <c r="E36" s="3" t="s">
        <v>84</v>
      </c>
      <c r="G36" s="3" t="s">
        <v>25</v>
      </c>
      <c r="H36" s="3" t="s">
        <v>85</v>
      </c>
      <c r="I36" s="11" t="s">
        <v>219</v>
      </c>
      <c r="J36" s="3">
        <v>2</v>
      </c>
      <c r="K36" s="3">
        <f t="shared" si="2"/>
        <v>-9.4063552559021399</v>
      </c>
      <c r="L36" s="15">
        <v>1.2</v>
      </c>
      <c r="M36" s="15">
        <v>1.2</v>
      </c>
      <c r="N36" s="14">
        <v>1.5</v>
      </c>
      <c r="O36" s="14">
        <v>1.1000000000000001</v>
      </c>
      <c r="P36" s="15">
        <v>2</v>
      </c>
      <c r="Q36" s="3">
        <v>3</v>
      </c>
      <c r="R36" s="3">
        <f t="shared" si="3"/>
        <v>0.69414880593821948</v>
      </c>
    </row>
    <row r="37" spans="1:18" s="3" customFormat="1" ht="15" x14ac:dyDescent="0.25">
      <c r="A37" s="3" t="s">
        <v>86</v>
      </c>
      <c r="B37" s="3">
        <v>1.9699999999999999E-2</v>
      </c>
      <c r="C37" s="3" t="s">
        <v>24</v>
      </c>
      <c r="D37" s="3" t="s">
        <v>5</v>
      </c>
      <c r="E37" s="3" t="s">
        <v>10</v>
      </c>
      <c r="G37" s="3" t="s">
        <v>25</v>
      </c>
      <c r="H37" s="3" t="s">
        <v>87</v>
      </c>
      <c r="I37" s="11" t="s">
        <v>219</v>
      </c>
      <c r="J37" s="3">
        <v>2</v>
      </c>
      <c r="K37" s="3">
        <f t="shared" si="2"/>
        <v>-3.9271366432381942</v>
      </c>
      <c r="L37" s="15">
        <v>1.2</v>
      </c>
      <c r="M37" s="15">
        <v>1.2</v>
      </c>
      <c r="N37" s="14">
        <v>1.5</v>
      </c>
      <c r="O37" s="14">
        <v>1.1000000000000001</v>
      </c>
      <c r="P37" s="15">
        <v>2</v>
      </c>
      <c r="Q37" s="3">
        <v>1.05</v>
      </c>
      <c r="R37" s="3">
        <f t="shared" si="3"/>
        <v>0.42508874910097372</v>
      </c>
    </row>
    <row r="38" spans="1:18" s="3" customFormat="1" ht="15" x14ac:dyDescent="0.25">
      <c r="A38" s="3" t="s">
        <v>88</v>
      </c>
      <c r="B38" s="3">
        <v>1.02</v>
      </c>
      <c r="C38" s="3" t="s">
        <v>24</v>
      </c>
      <c r="D38" s="3" t="s">
        <v>5</v>
      </c>
      <c r="E38" s="3" t="s">
        <v>10</v>
      </c>
      <c r="G38" s="3" t="s">
        <v>25</v>
      </c>
      <c r="H38" s="3" t="s">
        <v>89</v>
      </c>
      <c r="I38" s="11" t="s">
        <v>219</v>
      </c>
      <c r="J38" s="3">
        <v>2</v>
      </c>
      <c r="K38" s="3">
        <f t="shared" si="2"/>
        <v>1.980262729617973E-2</v>
      </c>
      <c r="L38" s="15">
        <v>1.2</v>
      </c>
      <c r="M38" s="15">
        <v>1.2</v>
      </c>
      <c r="N38" s="14">
        <v>1.5</v>
      </c>
      <c r="O38" s="14">
        <v>1.1000000000000001</v>
      </c>
      <c r="P38" s="15">
        <v>2</v>
      </c>
      <c r="Q38" s="3">
        <v>1.05</v>
      </c>
      <c r="R38" s="3">
        <f t="shared" si="3"/>
        <v>0.42508874910097372</v>
      </c>
    </row>
    <row r="39" spans="1:18" s="3" customFormat="1" ht="15" x14ac:dyDescent="0.25">
      <c r="A39" s="3" t="s">
        <v>90</v>
      </c>
      <c r="B39" s="3">
        <v>3.6999999999999998E-2</v>
      </c>
      <c r="C39" s="3" t="s">
        <v>24</v>
      </c>
      <c r="D39" s="3" t="s">
        <v>5</v>
      </c>
      <c r="E39" s="3" t="s">
        <v>10</v>
      </c>
      <c r="G39" s="3" t="s">
        <v>25</v>
      </c>
      <c r="H39" s="3" t="s">
        <v>91</v>
      </c>
      <c r="I39" s="11" t="s">
        <v>219</v>
      </c>
      <c r="J39" s="3">
        <v>2</v>
      </c>
      <c r="K39" s="3">
        <f t="shared" si="2"/>
        <v>-3.2968373663379125</v>
      </c>
      <c r="L39" s="15">
        <v>1.2</v>
      </c>
      <c r="M39" s="15">
        <v>1.2</v>
      </c>
      <c r="N39" s="14">
        <v>1.5</v>
      </c>
      <c r="O39" s="14">
        <v>1.1000000000000001</v>
      </c>
      <c r="P39" s="15">
        <v>2</v>
      </c>
      <c r="Q39" s="3">
        <v>1.05</v>
      </c>
      <c r="R39" s="3">
        <f t="shared" si="3"/>
        <v>0.42508874910097372</v>
      </c>
    </row>
    <row r="40" spans="1:18" s="3" customFormat="1" ht="15" x14ac:dyDescent="0.25">
      <c r="A40" s="3" t="s">
        <v>92</v>
      </c>
      <c r="B40" s="3">
        <v>1.7299999999999999E-2</v>
      </c>
      <c r="C40" s="3" t="s">
        <v>24</v>
      </c>
      <c r="D40" s="3" t="s">
        <v>5</v>
      </c>
      <c r="E40" s="3" t="s">
        <v>10</v>
      </c>
      <c r="G40" s="3" t="s">
        <v>25</v>
      </c>
      <c r="H40" s="3" t="s">
        <v>93</v>
      </c>
      <c r="I40" s="11" t="s">
        <v>219</v>
      </c>
      <c r="J40" s="3">
        <v>2</v>
      </c>
      <c r="K40" s="3">
        <f t="shared" si="2"/>
        <v>-4.0570487774784034</v>
      </c>
      <c r="L40" s="15">
        <v>1.2</v>
      </c>
      <c r="M40" s="15">
        <v>1.2</v>
      </c>
      <c r="N40" s="14">
        <v>1.5</v>
      </c>
      <c r="O40" s="14">
        <v>1.1000000000000001</v>
      </c>
      <c r="P40" s="15">
        <v>2</v>
      </c>
      <c r="Q40" s="3">
        <v>1.05</v>
      </c>
      <c r="R40" s="3">
        <f t="shared" si="3"/>
        <v>0.42508874910097372</v>
      </c>
    </row>
    <row r="41" spans="1:18" s="3" customFormat="1" ht="15" x14ac:dyDescent="0.25">
      <c r="A41" s="3" t="s">
        <v>94</v>
      </c>
      <c r="B41" s="3">
        <v>1.31</v>
      </c>
      <c r="C41" s="3" t="s">
        <v>24</v>
      </c>
      <c r="D41" s="3" t="s">
        <v>37</v>
      </c>
      <c r="E41" s="3" t="s">
        <v>64</v>
      </c>
      <c r="G41" s="3" t="s">
        <v>25</v>
      </c>
      <c r="H41" s="3" t="s">
        <v>95</v>
      </c>
      <c r="I41" s="11" t="s">
        <v>219</v>
      </c>
      <c r="J41" s="3">
        <v>2</v>
      </c>
      <c r="K41" s="3">
        <f t="shared" si="2"/>
        <v>0.27002713721306021</v>
      </c>
      <c r="L41" s="15">
        <v>1.2</v>
      </c>
      <c r="M41" s="15">
        <v>1.2</v>
      </c>
      <c r="N41" s="14">
        <v>1.5</v>
      </c>
      <c r="O41" s="14">
        <v>1.1000000000000001</v>
      </c>
      <c r="P41" s="15">
        <v>2</v>
      </c>
      <c r="Q41" s="3">
        <v>2</v>
      </c>
      <c r="R41" s="3">
        <f t="shared" si="3"/>
        <v>0.5479220547321132</v>
      </c>
    </row>
    <row r="42" spans="1:18" s="3" customFormat="1" ht="15" x14ac:dyDescent="0.25">
      <c r="A42" s="3" t="s">
        <v>96</v>
      </c>
      <c r="B42" s="3">
        <v>4.7800000000000003E-5</v>
      </c>
      <c r="C42" s="3" t="s">
        <v>24</v>
      </c>
      <c r="D42" s="3" t="s">
        <v>5</v>
      </c>
      <c r="E42" s="3" t="s">
        <v>40</v>
      </c>
      <c r="G42" s="3" t="s">
        <v>25</v>
      </c>
      <c r="H42" s="3" t="s">
        <v>97</v>
      </c>
      <c r="I42" s="11" t="s">
        <v>219</v>
      </c>
      <c r="J42" s="3">
        <v>2</v>
      </c>
      <c r="K42" s="3">
        <f t="shared" si="2"/>
        <v>-9.948484918466864</v>
      </c>
      <c r="L42" s="15">
        <v>1.2</v>
      </c>
      <c r="M42" s="15">
        <v>1.2</v>
      </c>
      <c r="N42" s="14">
        <v>1.5</v>
      </c>
      <c r="O42" s="14">
        <v>1.1000000000000001</v>
      </c>
      <c r="P42" s="15">
        <v>2</v>
      </c>
      <c r="Q42" s="3">
        <v>1.05</v>
      </c>
      <c r="R42" s="3">
        <f t="shared" si="3"/>
        <v>0.42508874910097372</v>
      </c>
    </row>
    <row r="43" spans="1:18" s="3" customFormat="1" ht="15" x14ac:dyDescent="0.25">
      <c r="A43" s="3" t="s">
        <v>67</v>
      </c>
      <c r="B43" s="3">
        <v>1.41E-2</v>
      </c>
      <c r="C43" s="3" t="s">
        <v>17</v>
      </c>
      <c r="E43" s="3" t="s">
        <v>68</v>
      </c>
      <c r="F43" s="3" t="s">
        <v>69</v>
      </c>
      <c r="G43" s="3" t="s">
        <v>19</v>
      </c>
      <c r="I43" s="11" t="s">
        <v>219</v>
      </c>
      <c r="J43" s="3">
        <v>2</v>
      </c>
      <c r="K43" s="3">
        <f t="shared" si="2"/>
        <v>-4.2615804815980143</v>
      </c>
      <c r="L43" s="15">
        <v>1.2</v>
      </c>
      <c r="M43" s="15">
        <v>1.2</v>
      </c>
      <c r="N43" s="14">
        <v>1.5</v>
      </c>
      <c r="O43" s="14">
        <v>1.1000000000000001</v>
      </c>
      <c r="P43" s="15">
        <v>2</v>
      </c>
      <c r="Q43" s="3">
        <v>1.5</v>
      </c>
      <c r="R43" s="3">
        <f t="shared" si="3"/>
        <v>0.47032522051831527</v>
      </c>
    </row>
    <row r="44" spans="1:18" s="3" customFormat="1" ht="15" x14ac:dyDescent="0.25">
      <c r="A44" s="3" t="s">
        <v>70</v>
      </c>
      <c r="B44" s="3">
        <v>11.5</v>
      </c>
      <c r="C44" s="3" t="s">
        <v>17</v>
      </c>
      <c r="E44" s="3" t="s">
        <v>10</v>
      </c>
      <c r="F44" s="3" t="s">
        <v>71</v>
      </c>
      <c r="G44" s="3" t="s">
        <v>19</v>
      </c>
      <c r="I44" s="11" t="s">
        <v>219</v>
      </c>
      <c r="J44" s="3">
        <v>2</v>
      </c>
      <c r="K44" s="3">
        <f t="shared" si="2"/>
        <v>2.4423470353692043</v>
      </c>
      <c r="L44" s="15">
        <v>1.2</v>
      </c>
      <c r="M44" s="15">
        <v>1.2</v>
      </c>
      <c r="N44" s="14">
        <v>1.5</v>
      </c>
      <c r="O44" s="14">
        <v>1.1000000000000001</v>
      </c>
      <c r="P44" s="15">
        <v>2</v>
      </c>
      <c r="Q44" s="3">
        <v>1.05</v>
      </c>
      <c r="R44" s="3">
        <f t="shared" si="3"/>
        <v>0.42508874910097372</v>
      </c>
    </row>
    <row r="45" spans="1:18" s="3" customFormat="1" ht="15" x14ac:dyDescent="0.25">
      <c r="A45" s="3" t="s">
        <v>72</v>
      </c>
      <c r="B45" s="3">
        <v>8.5100000000000002E-3</v>
      </c>
      <c r="C45" s="3" t="s">
        <v>17</v>
      </c>
      <c r="E45" s="3" t="s">
        <v>73</v>
      </c>
      <c r="F45" s="3" t="s">
        <v>69</v>
      </c>
      <c r="G45" s="3" t="s">
        <v>19</v>
      </c>
      <c r="I45" s="11" t="s">
        <v>219</v>
      </c>
      <c r="J45" s="3">
        <v>2</v>
      </c>
      <c r="K45" s="3">
        <f t="shared" si="2"/>
        <v>-4.7665133363968542</v>
      </c>
      <c r="L45" s="15">
        <v>1.2</v>
      </c>
      <c r="M45" s="15">
        <v>1.2</v>
      </c>
      <c r="N45" s="14">
        <v>1.5</v>
      </c>
      <c r="O45" s="14">
        <v>1.1000000000000001</v>
      </c>
      <c r="P45" s="15">
        <v>2</v>
      </c>
      <c r="Q45" s="3">
        <v>2</v>
      </c>
      <c r="R45" s="3">
        <f t="shared" si="3"/>
        <v>0.5479220547321132</v>
      </c>
    </row>
    <row r="46" spans="1:18" s="3" customFormat="1" ht="15" x14ac:dyDescent="0.25">
      <c r="A46" s="3" t="s">
        <v>74</v>
      </c>
      <c r="B46" s="3">
        <v>8.5100000000000002E-3</v>
      </c>
      <c r="C46" s="3" t="s">
        <v>17</v>
      </c>
      <c r="E46" s="3" t="s">
        <v>73</v>
      </c>
      <c r="F46" s="3" t="s">
        <v>69</v>
      </c>
      <c r="G46" s="3" t="s">
        <v>19</v>
      </c>
      <c r="I46" s="11" t="s">
        <v>219</v>
      </c>
      <c r="J46" s="3">
        <v>2</v>
      </c>
      <c r="K46" s="3">
        <f t="shared" si="2"/>
        <v>-4.7665133363968542</v>
      </c>
      <c r="L46" s="15">
        <v>1.2</v>
      </c>
      <c r="M46" s="15">
        <v>1.2</v>
      </c>
      <c r="N46" s="14">
        <v>1.5</v>
      </c>
      <c r="O46" s="14">
        <v>1.1000000000000001</v>
      </c>
      <c r="P46" s="15">
        <v>2</v>
      </c>
      <c r="Q46" s="3">
        <v>2</v>
      </c>
      <c r="R46" s="3">
        <f t="shared" si="3"/>
        <v>0.5479220547321132</v>
      </c>
    </row>
    <row r="48" spans="1:18" x14ac:dyDescent="0.25">
      <c r="A48" s="1" t="s">
        <v>2</v>
      </c>
      <c r="B48" s="1" t="s">
        <v>159</v>
      </c>
    </row>
    <row r="49" spans="1:17" s="3" customFormat="1" ht="15" x14ac:dyDescent="0.25">
      <c r="A49" s="3" t="s">
        <v>3</v>
      </c>
      <c r="B49" s="9" t="s">
        <v>191</v>
      </c>
    </row>
    <row r="50" spans="1:17" s="3" customFormat="1" ht="15" x14ac:dyDescent="0.25">
      <c r="A50" s="3" t="s">
        <v>4</v>
      </c>
      <c r="B50" s="3" t="s">
        <v>5</v>
      </c>
    </row>
    <row r="51" spans="1:17" s="3" customFormat="1" ht="15" x14ac:dyDescent="0.25">
      <c r="A51" s="3" t="s">
        <v>6</v>
      </c>
      <c r="B51" s="3" t="s">
        <v>158</v>
      </c>
    </row>
    <row r="52" spans="1:17" s="3" customFormat="1" ht="15" x14ac:dyDescent="0.25">
      <c r="A52" s="3" t="s">
        <v>179</v>
      </c>
      <c r="B52" s="7" t="s">
        <v>180</v>
      </c>
    </row>
    <row r="53" spans="1:17" s="3" customFormat="1" ht="18" customHeight="1" x14ac:dyDescent="0.25">
      <c r="A53" s="3" t="s">
        <v>7</v>
      </c>
      <c r="B53" s="3" t="s">
        <v>8</v>
      </c>
    </row>
    <row r="54" spans="1:17" s="3" customFormat="1" ht="15" x14ac:dyDescent="0.25">
      <c r="A54" s="3" t="s">
        <v>9</v>
      </c>
      <c r="B54" s="3" t="s">
        <v>10</v>
      </c>
    </row>
    <row r="55" spans="1:17" x14ac:dyDescent="0.25">
      <c r="A55" s="2" t="s">
        <v>11</v>
      </c>
    </row>
    <row r="56" spans="1:17" s="3" customFormat="1" ht="15" x14ac:dyDescent="0.25">
      <c r="A56" s="4" t="s">
        <v>12</v>
      </c>
      <c r="B56" s="4" t="s">
        <v>13</v>
      </c>
      <c r="C56" s="4" t="s">
        <v>14</v>
      </c>
      <c r="D56" s="4" t="s">
        <v>4</v>
      </c>
      <c r="E56" s="4" t="s">
        <v>9</v>
      </c>
      <c r="F56" s="4" t="s">
        <v>7</v>
      </c>
      <c r="G56" s="4" t="s">
        <v>6</v>
      </c>
      <c r="H56" s="4" t="s">
        <v>3</v>
      </c>
      <c r="I56" s="4" t="s">
        <v>200</v>
      </c>
      <c r="J56" s="4" t="s">
        <v>182</v>
      </c>
      <c r="K56" s="4" t="s">
        <v>183</v>
      </c>
      <c r="L56" s="4" t="s">
        <v>184</v>
      </c>
      <c r="M56" s="4" t="s">
        <v>185</v>
      </c>
      <c r="N56" s="4" t="s">
        <v>186</v>
      </c>
      <c r="O56" s="4" t="s">
        <v>187</v>
      </c>
      <c r="P56" s="4" t="s">
        <v>188</v>
      </c>
      <c r="Q56" s="4" t="s">
        <v>189</v>
      </c>
    </row>
    <row r="57" spans="1:17" s="3" customFormat="1" ht="15" x14ac:dyDescent="0.25">
      <c r="A57" s="3" t="s">
        <v>159</v>
      </c>
      <c r="B57" s="3">
        <v>1</v>
      </c>
      <c r="C57" s="3" t="s">
        <v>21</v>
      </c>
      <c r="D57" s="3" t="s">
        <v>5</v>
      </c>
      <c r="E57" s="3" t="s">
        <v>10</v>
      </c>
      <c r="F57" s="3" t="s">
        <v>22</v>
      </c>
      <c r="G57" s="3" t="s">
        <v>158</v>
      </c>
      <c r="I57" s="3">
        <v>0</v>
      </c>
      <c r="J57" s="3">
        <f>LN(B57)</f>
        <v>0</v>
      </c>
    </row>
    <row r="58" spans="1:17" s="3" customFormat="1" ht="15" x14ac:dyDescent="0.25">
      <c r="A58" s="3" t="s">
        <v>98</v>
      </c>
      <c r="B58" s="3">
        <v>0.03</v>
      </c>
      <c r="C58" s="3" t="s">
        <v>24</v>
      </c>
      <c r="D58" s="3" t="s">
        <v>37</v>
      </c>
      <c r="E58" s="3" t="s">
        <v>10</v>
      </c>
      <c r="F58" s="3" t="s">
        <v>25</v>
      </c>
      <c r="G58" s="3" t="s">
        <v>99</v>
      </c>
      <c r="H58" s="11" t="s">
        <v>219</v>
      </c>
      <c r="I58" s="3">
        <v>2</v>
      </c>
      <c r="J58" s="3">
        <f t="shared" ref="J58:J61" si="4">LN(B58)</f>
        <v>-3.5065578973199818</v>
      </c>
      <c r="K58" s="15">
        <v>1.1000000000000001</v>
      </c>
      <c r="L58" s="15">
        <v>1.2</v>
      </c>
      <c r="M58" s="15">
        <v>1.03</v>
      </c>
      <c r="N58" s="15">
        <v>1.1000000000000001</v>
      </c>
      <c r="O58" s="15">
        <v>2</v>
      </c>
      <c r="P58" s="3">
        <v>1.05</v>
      </c>
      <c r="Q58" s="3">
        <f>LN(SQRT(EXP(
SQRT(
+POWER(LN(K58),2)
+POWER(LN(L58),2)
+POWER(LN(M58),2)
+POWER(LN(N58),2)
+POWER(LN(O58),2)
+POWER(LN(P58),2)
)
)))</f>
        <v>0.36575826294434993</v>
      </c>
    </row>
    <row r="59" spans="1:17" s="3" customFormat="1" ht="15" x14ac:dyDescent="0.25">
      <c r="A59" s="3" t="s">
        <v>100</v>
      </c>
      <c r="B59" s="3">
        <v>0.91700000000000004</v>
      </c>
      <c r="C59" s="3" t="s">
        <v>24</v>
      </c>
      <c r="D59" s="3" t="s">
        <v>5</v>
      </c>
      <c r="E59" s="3" t="s">
        <v>10</v>
      </c>
      <c r="F59" s="3" t="s">
        <v>25</v>
      </c>
      <c r="G59" s="3" t="s">
        <v>101</v>
      </c>
      <c r="H59" s="11" t="s">
        <v>219</v>
      </c>
      <c r="I59" s="3">
        <v>2</v>
      </c>
      <c r="J59" s="3">
        <f t="shared" si="4"/>
        <v>-8.6647806725672169E-2</v>
      </c>
      <c r="K59" s="15">
        <v>1.1000000000000001</v>
      </c>
      <c r="L59" s="15">
        <v>1.2</v>
      </c>
      <c r="M59" s="15">
        <v>1.03</v>
      </c>
      <c r="N59" s="15">
        <v>1.1000000000000001</v>
      </c>
      <c r="O59" s="15">
        <v>2</v>
      </c>
      <c r="P59" s="3">
        <v>1.05</v>
      </c>
      <c r="Q59" s="3">
        <f t="shared" ref="Q59:Q61" si="5">LN(SQRT(EXP(
SQRT(
+POWER(LN(K59),2)
+POWER(LN(L59),2)
+POWER(LN(M59),2)
+POWER(LN(N59),2)
+POWER(LN(O59),2)
+POWER(LN(P59),2)
)
)))</f>
        <v>0.36575826294434993</v>
      </c>
    </row>
    <row r="60" spans="1:17" s="3" customFormat="1" ht="15" x14ac:dyDescent="0.25">
      <c r="A60" s="3" t="s">
        <v>102</v>
      </c>
      <c r="B60" s="3">
        <v>5.2499999999999998E-2</v>
      </c>
      <c r="C60" s="3" t="s">
        <v>24</v>
      </c>
      <c r="D60" s="3" t="s">
        <v>5</v>
      </c>
      <c r="E60" s="3" t="s">
        <v>10</v>
      </c>
      <c r="F60" s="3" t="s">
        <v>25</v>
      </c>
      <c r="G60" s="3" t="s">
        <v>103</v>
      </c>
      <c r="H60" s="11" t="s">
        <v>219</v>
      </c>
      <c r="I60" s="3">
        <v>2</v>
      </c>
      <c r="J60" s="3">
        <f t="shared" si="4"/>
        <v>-2.9469421093845591</v>
      </c>
      <c r="K60" s="15">
        <v>1.1000000000000001</v>
      </c>
      <c r="L60" s="15">
        <v>1.2</v>
      </c>
      <c r="M60" s="15">
        <v>1.03</v>
      </c>
      <c r="N60" s="15">
        <v>1.1000000000000001</v>
      </c>
      <c r="O60" s="15">
        <v>2</v>
      </c>
      <c r="P60" s="3">
        <v>1.05</v>
      </c>
      <c r="Q60" s="3">
        <f t="shared" si="5"/>
        <v>0.36575826294434993</v>
      </c>
    </row>
    <row r="61" spans="1:17" s="3" customFormat="1" ht="15" x14ac:dyDescent="0.25">
      <c r="A61" s="3" t="s">
        <v>56</v>
      </c>
      <c r="B61" s="3">
        <v>1.78</v>
      </c>
      <c r="C61" s="3" t="s">
        <v>24</v>
      </c>
      <c r="D61" s="3" t="s">
        <v>5</v>
      </c>
      <c r="E61" s="3" t="s">
        <v>57</v>
      </c>
      <c r="F61" s="3" t="s">
        <v>25</v>
      </c>
      <c r="G61" s="3" t="s">
        <v>58</v>
      </c>
      <c r="H61" s="11" t="s">
        <v>219</v>
      </c>
      <c r="I61" s="3">
        <v>2</v>
      </c>
      <c r="J61" s="3">
        <f t="shared" si="4"/>
        <v>0.57661336430399379</v>
      </c>
      <c r="K61" s="15">
        <v>1.1000000000000001</v>
      </c>
      <c r="L61" s="15">
        <v>1.2</v>
      </c>
      <c r="M61" s="15">
        <v>1.03</v>
      </c>
      <c r="N61" s="15">
        <v>1.1000000000000001</v>
      </c>
      <c r="O61" s="15">
        <v>2</v>
      </c>
      <c r="P61" s="3">
        <v>1.05</v>
      </c>
      <c r="Q61" s="3">
        <f t="shared" si="5"/>
        <v>0.36575826294434993</v>
      </c>
    </row>
    <row r="62" spans="1:17" x14ac:dyDescent="0.25">
      <c r="Q62" s="3"/>
    </row>
    <row r="63" spans="1:17" x14ac:dyDescent="0.25">
      <c r="A63" s="1" t="s">
        <v>2</v>
      </c>
      <c r="B63" s="1" t="s">
        <v>104</v>
      </c>
    </row>
    <row r="64" spans="1:17" s="3" customFormat="1" ht="15" x14ac:dyDescent="0.25">
      <c r="A64" s="3" t="s">
        <v>3</v>
      </c>
      <c r="B64" s="12" t="s">
        <v>192</v>
      </c>
    </row>
    <row r="65" spans="1:19" s="3" customFormat="1" ht="15" x14ac:dyDescent="0.25">
      <c r="A65" s="3" t="s">
        <v>4</v>
      </c>
      <c r="B65" s="3" t="s">
        <v>5</v>
      </c>
    </row>
    <row r="66" spans="1:19" s="3" customFormat="1" ht="15" x14ac:dyDescent="0.25">
      <c r="A66" s="3" t="s">
        <v>6</v>
      </c>
      <c r="B66" s="3" t="s">
        <v>105</v>
      </c>
    </row>
    <row r="67" spans="1:19" s="3" customFormat="1" ht="15" x14ac:dyDescent="0.25">
      <c r="A67" s="3" t="s">
        <v>179</v>
      </c>
      <c r="B67" s="16" t="s">
        <v>180</v>
      </c>
    </row>
    <row r="68" spans="1:19" s="3" customFormat="1" ht="15" x14ac:dyDescent="0.25">
      <c r="A68" s="3" t="s">
        <v>7</v>
      </c>
      <c r="B68" s="3" t="s">
        <v>8</v>
      </c>
    </row>
    <row r="69" spans="1:19" s="3" customFormat="1" ht="15" x14ac:dyDescent="0.25">
      <c r="A69" s="3" t="s">
        <v>9</v>
      </c>
      <c r="B69" s="3" t="s">
        <v>10</v>
      </c>
    </row>
    <row r="70" spans="1:19" x14ac:dyDescent="0.25">
      <c r="A70" s="2" t="s">
        <v>11</v>
      </c>
    </row>
    <row r="71" spans="1:19" s="3" customFormat="1" ht="15" x14ac:dyDescent="0.25">
      <c r="A71" s="4" t="s">
        <v>12</v>
      </c>
      <c r="B71" s="4" t="s">
        <v>13</v>
      </c>
      <c r="C71" s="4" t="s">
        <v>14</v>
      </c>
      <c r="D71" s="4" t="s">
        <v>4</v>
      </c>
      <c r="E71" s="4" t="s">
        <v>9</v>
      </c>
      <c r="F71" s="4" t="s">
        <v>15</v>
      </c>
      <c r="G71" s="4" t="s">
        <v>7</v>
      </c>
      <c r="H71" s="4" t="s">
        <v>6</v>
      </c>
      <c r="I71" s="4" t="s">
        <v>3</v>
      </c>
      <c r="J71" s="4" t="s">
        <v>200</v>
      </c>
      <c r="K71" s="4" t="s">
        <v>182</v>
      </c>
      <c r="L71" s="4" t="s">
        <v>183</v>
      </c>
      <c r="M71" s="4" t="s">
        <v>184</v>
      </c>
      <c r="N71" s="4" t="s">
        <v>185</v>
      </c>
      <c r="O71" s="4" t="s">
        <v>186</v>
      </c>
      <c r="P71" s="4" t="s">
        <v>187</v>
      </c>
      <c r="Q71" s="4" t="s">
        <v>190</v>
      </c>
      <c r="R71" s="4" t="s">
        <v>189</v>
      </c>
      <c r="S71" s="4" t="s">
        <v>217</v>
      </c>
    </row>
    <row r="72" spans="1:19" s="3" customFormat="1" ht="15" x14ac:dyDescent="0.25">
      <c r="A72" s="3" t="s">
        <v>104</v>
      </c>
      <c r="B72" s="3">
        <v>1</v>
      </c>
      <c r="C72" s="3" t="s">
        <v>21</v>
      </c>
      <c r="D72" s="3" t="s">
        <v>5</v>
      </c>
      <c r="E72" s="3" t="s">
        <v>10</v>
      </c>
      <c r="G72" s="3" t="s">
        <v>22</v>
      </c>
      <c r="H72" s="3" t="s">
        <v>105</v>
      </c>
      <c r="J72" s="3">
        <v>0</v>
      </c>
    </row>
    <row r="73" spans="1:19" s="3" customFormat="1" ht="15" x14ac:dyDescent="0.25">
      <c r="A73" s="3" t="s">
        <v>159</v>
      </c>
      <c r="B73" s="3">
        <v>5.5099999999999998E-5</v>
      </c>
      <c r="C73" s="3" t="s">
        <v>21</v>
      </c>
      <c r="D73" s="3" t="s">
        <v>5</v>
      </c>
      <c r="E73" s="3" t="s">
        <v>10</v>
      </c>
      <c r="G73" s="3" t="s">
        <v>25</v>
      </c>
      <c r="H73" s="3" t="s">
        <v>158</v>
      </c>
      <c r="I73" s="11" t="s">
        <v>219</v>
      </c>
      <c r="J73" s="3">
        <v>2</v>
      </c>
      <c r="K73" s="3">
        <f>LN(B73)</f>
        <v>-9.8063608418054056</v>
      </c>
      <c r="L73" s="3">
        <v>1.2</v>
      </c>
      <c r="M73" s="3">
        <v>1.2</v>
      </c>
      <c r="N73" s="3">
        <v>1.03</v>
      </c>
      <c r="O73" s="3">
        <v>1.1000000000000001</v>
      </c>
      <c r="P73" s="3">
        <v>2</v>
      </c>
      <c r="Q73" s="3">
        <v>1.05</v>
      </c>
      <c r="R73" s="3">
        <f>LN(SQRT(EXP(
SQRT(
+POWER(LN(L73),2)
+POWER(LN(M73),2)
+POWER(LN(N73),2)
+POWER(LN(O73),2)
+POWER(LN(P73),2)
+POWER(LN(Q73),2)
)
)))</f>
        <v>0.37392296912121875</v>
      </c>
    </row>
    <row r="74" spans="1:19" s="3" customFormat="1" ht="15" x14ac:dyDescent="0.25">
      <c r="A74" s="3" t="s">
        <v>169</v>
      </c>
      <c r="B74" s="3">
        <v>0.17799999999999999</v>
      </c>
      <c r="C74" s="3" t="s">
        <v>21</v>
      </c>
      <c r="D74" s="3" t="s">
        <v>32</v>
      </c>
      <c r="E74" s="3" t="s">
        <v>10</v>
      </c>
      <c r="G74" s="3" t="s">
        <v>25</v>
      </c>
      <c r="H74" s="3" t="s">
        <v>170</v>
      </c>
      <c r="I74" s="11" t="s">
        <v>219</v>
      </c>
      <c r="J74" s="3">
        <v>2</v>
      </c>
      <c r="K74" s="3">
        <f t="shared" ref="K74:K88" si="6">LN(B74)</f>
        <v>-1.725971728690052</v>
      </c>
      <c r="L74" s="3">
        <v>1.2</v>
      </c>
      <c r="M74" s="3">
        <v>1.2</v>
      </c>
      <c r="N74" s="3">
        <v>1.2</v>
      </c>
      <c r="O74" s="3">
        <v>1.1000000000000001</v>
      </c>
      <c r="P74" s="3">
        <v>2</v>
      </c>
      <c r="Q74" s="3">
        <v>1.05</v>
      </c>
      <c r="R74" s="3">
        <f t="shared" ref="R74:R88" si="7">LN(SQRT(EXP(
SQRT(
+POWER(LN(L74),2)
+POWER(LN(M74),2)
+POWER(LN(N74),2)
+POWER(LN(O74),2)
+POWER(LN(P74),2)
+POWER(LN(Q74),2)
)
)))</f>
        <v>0.38459100828917209</v>
      </c>
    </row>
    <row r="75" spans="1:19" s="3" customFormat="1" ht="15" x14ac:dyDescent="0.25">
      <c r="A75" s="3" t="s">
        <v>50</v>
      </c>
      <c r="B75" s="5">
        <v>3.29E-10</v>
      </c>
      <c r="C75" s="3" t="s">
        <v>24</v>
      </c>
      <c r="D75" s="3" t="s">
        <v>5</v>
      </c>
      <c r="E75" s="3" t="s">
        <v>9</v>
      </c>
      <c r="G75" s="3" t="s">
        <v>25</v>
      </c>
      <c r="H75" s="3" t="s">
        <v>51</v>
      </c>
      <c r="I75" s="11" t="s">
        <v>219</v>
      </c>
      <c r="J75" s="3">
        <v>2</v>
      </c>
      <c r="K75" s="3">
        <f t="shared" si="6"/>
        <v>-21.834963365163176</v>
      </c>
      <c r="L75" s="3">
        <v>1.1000000000000001</v>
      </c>
      <c r="M75" s="3">
        <v>1.2</v>
      </c>
      <c r="N75" s="3">
        <v>1.03</v>
      </c>
      <c r="O75" s="3">
        <v>1.1000000000000001</v>
      </c>
      <c r="P75" s="3">
        <v>2</v>
      </c>
      <c r="Q75" s="3">
        <v>3</v>
      </c>
      <c r="R75" s="3">
        <f t="shared" si="7"/>
        <v>0.65948557761735305</v>
      </c>
    </row>
    <row r="76" spans="1:19" s="3" customFormat="1" ht="15" x14ac:dyDescent="0.25">
      <c r="A76" s="3" t="s">
        <v>56</v>
      </c>
      <c r="B76" s="3">
        <v>0.55600000000000005</v>
      </c>
      <c r="C76" s="3" t="s">
        <v>24</v>
      </c>
      <c r="D76" s="3" t="s">
        <v>5</v>
      </c>
      <c r="E76" s="3" t="s">
        <v>57</v>
      </c>
      <c r="G76" s="3" t="s">
        <v>25</v>
      </c>
      <c r="H76" s="3" t="s">
        <v>58</v>
      </c>
      <c r="J76" s="3">
        <v>2</v>
      </c>
      <c r="K76" s="3">
        <f t="shared" si="6"/>
        <v>-0.58698698473155464</v>
      </c>
      <c r="L76" s="3">
        <v>1.1000000000000001</v>
      </c>
      <c r="M76" s="3">
        <v>1.2</v>
      </c>
      <c r="N76" s="3">
        <v>1.03</v>
      </c>
      <c r="O76" s="3">
        <v>1.1000000000000001</v>
      </c>
      <c r="P76" s="3">
        <v>2</v>
      </c>
      <c r="Q76" s="3">
        <v>1.05</v>
      </c>
      <c r="R76" s="3">
        <f t="shared" si="7"/>
        <v>0.36575826294434993</v>
      </c>
    </row>
    <row r="77" spans="1:19" s="3" customFormat="1" ht="15" x14ac:dyDescent="0.25">
      <c r="A77" s="3" t="s">
        <v>174</v>
      </c>
      <c r="B77" s="3">
        <v>0.81499999999999995</v>
      </c>
      <c r="C77" s="3" t="s">
        <v>21</v>
      </c>
      <c r="D77" s="3" t="s">
        <v>32</v>
      </c>
      <c r="E77" s="3" t="s">
        <v>10</v>
      </c>
      <c r="G77" s="3" t="s">
        <v>25</v>
      </c>
      <c r="H77" s="3" t="s">
        <v>175</v>
      </c>
      <c r="I77" s="11" t="s">
        <v>219</v>
      </c>
      <c r="J77" s="3">
        <v>2</v>
      </c>
      <c r="K77" s="3">
        <f t="shared" si="6"/>
        <v>-0.2045671657412744</v>
      </c>
      <c r="L77" s="3">
        <v>1.2</v>
      </c>
      <c r="M77" s="3">
        <v>1.2</v>
      </c>
      <c r="N77" s="3">
        <v>1.03</v>
      </c>
      <c r="O77" s="3">
        <v>1.1000000000000001</v>
      </c>
      <c r="P77" s="3">
        <v>2</v>
      </c>
      <c r="Q77" s="3">
        <v>1.05</v>
      </c>
      <c r="R77" s="3">
        <f t="shared" si="7"/>
        <v>0.37392296912121875</v>
      </c>
    </row>
    <row r="78" spans="1:19" s="3" customFormat="1" ht="15" x14ac:dyDescent="0.25">
      <c r="A78" s="3" t="s">
        <v>61</v>
      </c>
      <c r="B78" s="3">
        <v>-5.5099999999999998E-5</v>
      </c>
      <c r="C78" s="3" t="s">
        <v>24</v>
      </c>
      <c r="D78" s="3" t="s">
        <v>32</v>
      </c>
      <c r="E78" s="3" t="s">
        <v>10</v>
      </c>
      <c r="G78" s="3" t="s">
        <v>25</v>
      </c>
      <c r="H78" s="3" t="s">
        <v>62</v>
      </c>
      <c r="I78" s="11" t="s">
        <v>219</v>
      </c>
      <c r="J78" s="3">
        <v>2</v>
      </c>
      <c r="K78" s="3">
        <f>LN(B78*-1)</f>
        <v>-9.8063608418054056</v>
      </c>
      <c r="L78" s="3">
        <v>1.1000000000000001</v>
      </c>
      <c r="M78" s="3">
        <v>1.2</v>
      </c>
      <c r="N78" s="3">
        <v>1.03</v>
      </c>
      <c r="O78" s="3">
        <v>1.1000000000000001</v>
      </c>
      <c r="P78" s="3">
        <v>2</v>
      </c>
      <c r="Q78" s="3">
        <v>1.05</v>
      </c>
      <c r="R78" s="3">
        <f t="shared" si="7"/>
        <v>0.36575826294434993</v>
      </c>
      <c r="S78" s="3" t="b">
        <v>1</v>
      </c>
    </row>
    <row r="79" spans="1:19" s="3" customFormat="1" ht="15" x14ac:dyDescent="0.25">
      <c r="A79" s="3" t="s">
        <v>63</v>
      </c>
      <c r="B79" s="3">
        <v>0.25</v>
      </c>
      <c r="C79" s="3" t="s">
        <v>24</v>
      </c>
      <c r="D79" s="3" t="s">
        <v>32</v>
      </c>
      <c r="E79" s="3" t="s">
        <v>64</v>
      </c>
      <c r="G79" s="3" t="s">
        <v>25</v>
      </c>
      <c r="H79" s="3" t="s">
        <v>65</v>
      </c>
      <c r="J79" s="3">
        <v>2</v>
      </c>
      <c r="K79" s="3">
        <f t="shared" si="6"/>
        <v>-1.3862943611198906</v>
      </c>
      <c r="L79" s="3">
        <v>1.5</v>
      </c>
      <c r="M79" s="3">
        <v>1.2</v>
      </c>
      <c r="N79" s="3">
        <v>1.03</v>
      </c>
      <c r="O79" s="3">
        <v>1.1000000000000001</v>
      </c>
      <c r="P79" s="3">
        <v>2</v>
      </c>
      <c r="Q79" s="3">
        <v>2</v>
      </c>
      <c r="R79" s="3">
        <f t="shared" si="7"/>
        <v>0.54048748481477971</v>
      </c>
    </row>
    <row r="80" spans="1:19" s="3" customFormat="1" ht="15" x14ac:dyDescent="0.25">
      <c r="A80" s="3" t="s">
        <v>119</v>
      </c>
      <c r="B80" s="3">
        <v>4.3999999999999997E-2</v>
      </c>
      <c r="C80" s="3" t="s">
        <v>24</v>
      </c>
      <c r="D80" s="3" t="s">
        <v>32</v>
      </c>
      <c r="E80" s="3" t="s">
        <v>64</v>
      </c>
      <c r="G80" s="3" t="s">
        <v>25</v>
      </c>
      <c r="H80" s="3" t="s">
        <v>66</v>
      </c>
      <c r="J80" s="3">
        <v>2</v>
      </c>
      <c r="K80" s="3">
        <f t="shared" si="6"/>
        <v>-3.1235656450638758</v>
      </c>
      <c r="L80" s="3">
        <v>1.5</v>
      </c>
      <c r="M80" s="3">
        <v>1.2</v>
      </c>
      <c r="N80" s="3">
        <v>1.03</v>
      </c>
      <c r="O80" s="3">
        <v>1.1000000000000001</v>
      </c>
      <c r="P80" s="3">
        <v>2</v>
      </c>
      <c r="Q80" s="3">
        <v>2</v>
      </c>
      <c r="R80" s="3">
        <f t="shared" si="7"/>
        <v>0.54048748481477971</v>
      </c>
    </row>
    <row r="81" spans="1:18" s="3" customFormat="1" ht="15" x14ac:dyDescent="0.25">
      <c r="A81" s="3" t="s">
        <v>120</v>
      </c>
      <c r="B81" s="3">
        <v>0.151</v>
      </c>
      <c r="C81" s="3" t="s">
        <v>24</v>
      </c>
      <c r="D81" s="3" t="s">
        <v>32</v>
      </c>
      <c r="E81" s="3" t="s">
        <v>64</v>
      </c>
      <c r="G81" s="3" t="s">
        <v>25</v>
      </c>
      <c r="H81" s="3" t="s">
        <v>121</v>
      </c>
      <c r="J81" s="3">
        <v>2</v>
      </c>
      <c r="K81" s="3">
        <f t="shared" si="6"/>
        <v>-1.8904754421672127</v>
      </c>
      <c r="L81" s="3">
        <v>1.5</v>
      </c>
      <c r="M81" s="3">
        <v>1.2</v>
      </c>
      <c r="N81" s="3">
        <v>1.03</v>
      </c>
      <c r="O81" s="3">
        <v>1.1000000000000001</v>
      </c>
      <c r="P81" s="3">
        <v>2</v>
      </c>
      <c r="Q81" s="3">
        <v>2</v>
      </c>
      <c r="R81" s="3">
        <f t="shared" si="7"/>
        <v>0.54048748481477971</v>
      </c>
    </row>
    <row r="82" spans="1:18" s="3" customFormat="1" ht="15" x14ac:dyDescent="0.25">
      <c r="A82" s="3" t="s">
        <v>122</v>
      </c>
      <c r="B82" s="3">
        <v>0.84099999999999997</v>
      </c>
      <c r="C82" s="3" t="s">
        <v>24</v>
      </c>
      <c r="D82" s="3" t="s">
        <v>5</v>
      </c>
      <c r="E82" s="3" t="s">
        <v>64</v>
      </c>
      <c r="G82" s="3" t="s">
        <v>25</v>
      </c>
      <c r="H82" s="3" t="s">
        <v>123</v>
      </c>
      <c r="J82" s="3">
        <v>2</v>
      </c>
      <c r="K82" s="3">
        <f t="shared" si="6"/>
        <v>-0.17316361900918903</v>
      </c>
      <c r="L82" s="3">
        <v>1.5</v>
      </c>
      <c r="M82" s="3">
        <v>1.2</v>
      </c>
      <c r="N82" s="3">
        <v>1.03</v>
      </c>
      <c r="O82" s="3">
        <v>1.1000000000000001</v>
      </c>
      <c r="P82" s="3">
        <v>2</v>
      </c>
      <c r="Q82" s="3">
        <v>2</v>
      </c>
      <c r="R82" s="3">
        <f t="shared" si="7"/>
        <v>0.54048748481477971</v>
      </c>
    </row>
    <row r="83" spans="1:18" s="3" customFormat="1" ht="15" x14ac:dyDescent="0.25">
      <c r="A83" s="3" t="s">
        <v>16</v>
      </c>
      <c r="B83" s="3">
        <v>1.6299999999999999E-3</v>
      </c>
      <c r="C83" s="3" t="s">
        <v>17</v>
      </c>
      <c r="E83" s="3" t="s">
        <v>10</v>
      </c>
      <c r="F83" s="3" t="s">
        <v>18</v>
      </c>
      <c r="G83" s="3" t="s">
        <v>19</v>
      </c>
      <c r="I83" s="11" t="s">
        <v>219</v>
      </c>
      <c r="J83" s="3">
        <v>2</v>
      </c>
      <c r="K83" s="3">
        <f t="shared" si="6"/>
        <v>-6.4191752641634663</v>
      </c>
      <c r="L83" s="3">
        <v>1.1000000000000001</v>
      </c>
      <c r="M83" s="3">
        <v>1.2</v>
      </c>
      <c r="N83" s="3">
        <v>1.03</v>
      </c>
      <c r="O83" s="3">
        <v>1.1000000000000001</v>
      </c>
      <c r="P83" s="3">
        <v>2</v>
      </c>
      <c r="Q83" s="3">
        <v>1.5</v>
      </c>
      <c r="R83" s="3">
        <f t="shared" si="7"/>
        <v>0.41747392176690462</v>
      </c>
    </row>
    <row r="84" spans="1:18" s="3" customFormat="1" ht="15" x14ac:dyDescent="0.25">
      <c r="A84" s="3" t="s">
        <v>44</v>
      </c>
      <c r="B84" s="3">
        <v>7.67E-4</v>
      </c>
      <c r="C84" s="3" t="s">
        <v>17</v>
      </c>
      <c r="E84" s="3" t="s">
        <v>10</v>
      </c>
      <c r="F84" s="3" t="s">
        <v>18</v>
      </c>
      <c r="G84" s="3" t="s">
        <v>19</v>
      </c>
      <c r="I84" s="11" t="s">
        <v>219</v>
      </c>
      <c r="J84" s="3">
        <v>2</v>
      </c>
      <c r="K84" s="3">
        <f t="shared" si="6"/>
        <v>-7.1730237565970176</v>
      </c>
      <c r="L84" s="3">
        <v>1.1000000000000001</v>
      </c>
      <c r="M84" s="3">
        <v>1.2</v>
      </c>
      <c r="N84" s="3">
        <v>1.03</v>
      </c>
      <c r="O84" s="3">
        <v>1.1000000000000001</v>
      </c>
      <c r="P84" s="3">
        <v>2</v>
      </c>
      <c r="Q84" s="3">
        <v>1.5</v>
      </c>
      <c r="R84" s="3">
        <f t="shared" si="7"/>
        <v>0.41747392176690462</v>
      </c>
    </row>
    <row r="85" spans="1:18" s="3" customFormat="1" ht="15" x14ac:dyDescent="0.25">
      <c r="A85" s="3" t="s">
        <v>48</v>
      </c>
      <c r="B85" s="3">
        <v>1E-3</v>
      </c>
      <c r="C85" s="3" t="s">
        <v>17</v>
      </c>
      <c r="E85" s="3" t="s">
        <v>10</v>
      </c>
      <c r="F85" s="3" t="s">
        <v>18</v>
      </c>
      <c r="G85" s="3" t="s">
        <v>19</v>
      </c>
      <c r="I85" s="11" t="s">
        <v>219</v>
      </c>
      <c r="J85" s="3">
        <v>2</v>
      </c>
      <c r="K85" s="3">
        <f t="shared" si="6"/>
        <v>-6.9077552789821368</v>
      </c>
      <c r="L85" s="3">
        <v>1.1000000000000001</v>
      </c>
      <c r="M85" s="3">
        <v>1.2</v>
      </c>
      <c r="N85" s="3">
        <v>1.03</v>
      </c>
      <c r="O85" s="3">
        <v>1.1000000000000001</v>
      </c>
      <c r="P85" s="3">
        <v>2</v>
      </c>
      <c r="Q85" s="3">
        <v>1.5</v>
      </c>
      <c r="R85" s="3">
        <f t="shared" si="7"/>
        <v>0.41747392176690462</v>
      </c>
    </row>
    <row r="86" spans="1:18" s="3" customFormat="1" ht="15" x14ac:dyDescent="0.25">
      <c r="A86" s="3" t="s">
        <v>49</v>
      </c>
      <c r="B86" s="3">
        <v>4.7699999999999999E-2</v>
      </c>
      <c r="C86" s="3" t="s">
        <v>17</v>
      </c>
      <c r="E86" s="3" t="s">
        <v>40</v>
      </c>
      <c r="F86" s="3" t="s">
        <v>18</v>
      </c>
      <c r="G86" s="3" t="s">
        <v>19</v>
      </c>
      <c r="I86" s="11" t="s">
        <v>219</v>
      </c>
      <c r="J86" s="3">
        <v>2</v>
      </c>
      <c r="K86" s="3">
        <f t="shared" si="6"/>
        <v>-3.0428238810878416</v>
      </c>
      <c r="L86" s="3">
        <v>1.1000000000000001</v>
      </c>
      <c r="M86" s="3">
        <v>1.2</v>
      </c>
      <c r="N86" s="3">
        <v>1.03</v>
      </c>
      <c r="O86" s="3">
        <v>1.1000000000000001</v>
      </c>
      <c r="P86" s="3">
        <v>2</v>
      </c>
      <c r="Q86" s="3">
        <v>1.05</v>
      </c>
      <c r="R86" s="3">
        <f t="shared" si="7"/>
        <v>0.36575826294434993</v>
      </c>
    </row>
    <row r="87" spans="1:18" s="3" customFormat="1" ht="15" x14ac:dyDescent="0.25">
      <c r="A87" s="3" t="s">
        <v>49</v>
      </c>
      <c r="B87" s="3">
        <v>0.10100000000000001</v>
      </c>
      <c r="C87" s="3" t="s">
        <v>17</v>
      </c>
      <c r="E87" s="3" t="s">
        <v>40</v>
      </c>
      <c r="F87" s="3" t="s">
        <v>46</v>
      </c>
      <c r="G87" s="3" t="s">
        <v>19</v>
      </c>
      <c r="I87" s="11" t="s">
        <v>219</v>
      </c>
      <c r="J87" s="3">
        <v>2</v>
      </c>
      <c r="K87" s="3">
        <f t="shared" si="6"/>
        <v>-2.2926347621408776</v>
      </c>
      <c r="L87" s="3">
        <v>1.1000000000000001</v>
      </c>
      <c r="M87" s="3">
        <v>1.2</v>
      </c>
      <c r="N87" s="3">
        <v>1.03</v>
      </c>
      <c r="O87" s="3">
        <v>1.1000000000000001</v>
      </c>
      <c r="P87" s="3">
        <v>2</v>
      </c>
      <c r="Q87" s="3">
        <v>1.5</v>
      </c>
      <c r="R87" s="3">
        <f t="shared" si="7"/>
        <v>0.41747392176690462</v>
      </c>
    </row>
    <row r="88" spans="1:18" s="3" customFormat="1" ht="15" x14ac:dyDescent="0.25">
      <c r="A88" s="3" t="s">
        <v>39</v>
      </c>
      <c r="B88" s="3">
        <v>0.14899999999999999</v>
      </c>
      <c r="C88" s="3" t="s">
        <v>17</v>
      </c>
      <c r="E88" s="3" t="s">
        <v>40</v>
      </c>
      <c r="F88" s="3" t="s">
        <v>41</v>
      </c>
      <c r="G88" s="3" t="s">
        <v>19</v>
      </c>
      <c r="I88" s="11" t="s">
        <v>219</v>
      </c>
      <c r="J88" s="3">
        <v>2</v>
      </c>
      <c r="K88" s="3">
        <f t="shared" si="6"/>
        <v>-1.9038089730366781</v>
      </c>
      <c r="L88" s="3">
        <v>1.1000000000000001</v>
      </c>
      <c r="M88" s="3">
        <v>1.2</v>
      </c>
      <c r="N88" s="3">
        <v>1.03</v>
      </c>
      <c r="O88" s="3">
        <v>1.1000000000000001</v>
      </c>
      <c r="P88" s="3">
        <v>2</v>
      </c>
      <c r="Q88" s="3">
        <v>1.05</v>
      </c>
      <c r="R88" s="3">
        <f t="shared" si="7"/>
        <v>0.36575826294434993</v>
      </c>
    </row>
    <row r="89" spans="1:18" x14ac:dyDescent="0.25">
      <c r="P89" s="3"/>
    </row>
    <row r="90" spans="1:18" x14ac:dyDescent="0.25">
      <c r="A90" s="1" t="s">
        <v>2</v>
      </c>
      <c r="B90" s="1" t="s">
        <v>160</v>
      </c>
    </row>
    <row r="91" spans="1:18" s="3" customFormat="1" ht="15" x14ac:dyDescent="0.25">
      <c r="A91" s="3" t="s">
        <v>3</v>
      </c>
      <c r="B91" s="9" t="s">
        <v>212</v>
      </c>
    </row>
    <row r="92" spans="1:18" s="3" customFormat="1" ht="15" x14ac:dyDescent="0.25">
      <c r="A92" s="3" t="s">
        <v>4</v>
      </c>
      <c r="B92" s="3" t="s">
        <v>5</v>
      </c>
    </row>
    <row r="93" spans="1:18" s="3" customFormat="1" ht="15" x14ac:dyDescent="0.25">
      <c r="A93" s="3" t="s">
        <v>6</v>
      </c>
      <c r="B93" s="3" t="s">
        <v>105</v>
      </c>
    </row>
    <row r="94" spans="1:18" s="3" customFormat="1" ht="15" x14ac:dyDescent="0.25">
      <c r="A94" s="3" t="s">
        <v>179</v>
      </c>
      <c r="B94" s="3" t="s">
        <v>180</v>
      </c>
    </row>
    <row r="95" spans="1:18" s="3" customFormat="1" ht="15" x14ac:dyDescent="0.25">
      <c r="A95" s="3" t="s">
        <v>7</v>
      </c>
      <c r="B95" s="3" t="s">
        <v>8</v>
      </c>
    </row>
    <row r="96" spans="1:18" s="3" customFormat="1" ht="15" x14ac:dyDescent="0.25">
      <c r="A96" s="3" t="s">
        <v>9</v>
      </c>
      <c r="B96" s="3" t="s">
        <v>10</v>
      </c>
    </row>
    <row r="97" spans="1:19" x14ac:dyDescent="0.25">
      <c r="A97" s="2" t="s">
        <v>11</v>
      </c>
    </row>
    <row r="98" spans="1:19" s="3" customFormat="1" ht="15" x14ac:dyDescent="0.25">
      <c r="A98" s="4" t="s">
        <v>12</v>
      </c>
      <c r="B98" s="4" t="s">
        <v>13</v>
      </c>
      <c r="C98" s="4" t="s">
        <v>14</v>
      </c>
      <c r="D98" s="4" t="s">
        <v>4</v>
      </c>
      <c r="E98" s="4" t="s">
        <v>9</v>
      </c>
      <c r="F98" s="4" t="s">
        <v>15</v>
      </c>
      <c r="G98" s="4" t="s">
        <v>7</v>
      </c>
      <c r="H98" s="4" t="s">
        <v>6</v>
      </c>
      <c r="I98" s="4" t="s">
        <v>3</v>
      </c>
      <c r="J98" s="4" t="s">
        <v>200</v>
      </c>
      <c r="K98" s="4" t="s">
        <v>182</v>
      </c>
      <c r="L98" s="4" t="s">
        <v>183</v>
      </c>
      <c r="M98" s="4" t="s">
        <v>184</v>
      </c>
      <c r="N98" s="4" t="s">
        <v>185</v>
      </c>
      <c r="O98" s="4" t="s">
        <v>186</v>
      </c>
      <c r="P98" s="4" t="s">
        <v>187</v>
      </c>
      <c r="Q98" s="4" t="s">
        <v>190</v>
      </c>
      <c r="R98" s="4" t="s">
        <v>189</v>
      </c>
      <c r="S98" s="4" t="s">
        <v>217</v>
      </c>
    </row>
    <row r="99" spans="1:19" s="3" customFormat="1" ht="15" x14ac:dyDescent="0.25">
      <c r="A99" s="3" t="s">
        <v>160</v>
      </c>
      <c r="B99" s="3">
        <v>1</v>
      </c>
      <c r="C99" s="3" t="s">
        <v>21</v>
      </c>
      <c r="D99" s="3" t="s">
        <v>5</v>
      </c>
      <c r="E99" s="3" t="s">
        <v>10</v>
      </c>
      <c r="G99" s="3" t="s">
        <v>22</v>
      </c>
      <c r="H99" s="3" t="s">
        <v>105</v>
      </c>
      <c r="J99" s="3">
        <v>0</v>
      </c>
    </row>
    <row r="100" spans="1:19" s="3" customFormat="1" ht="15" x14ac:dyDescent="0.25">
      <c r="A100" s="3" t="s">
        <v>159</v>
      </c>
      <c r="B100" s="3">
        <v>5.5099999999999998E-5</v>
      </c>
      <c r="C100" s="3" t="s">
        <v>21</v>
      </c>
      <c r="D100" s="3" t="s">
        <v>5</v>
      </c>
      <c r="E100" s="3" t="s">
        <v>10</v>
      </c>
      <c r="G100" s="3" t="s">
        <v>25</v>
      </c>
      <c r="H100" s="3" t="s">
        <v>158</v>
      </c>
      <c r="I100" s="11" t="s">
        <v>219</v>
      </c>
      <c r="J100" s="3">
        <v>2</v>
      </c>
      <c r="K100" s="3">
        <f>LN(B100)</f>
        <v>-9.8063608418054056</v>
      </c>
      <c r="L100" s="3">
        <v>1.2</v>
      </c>
      <c r="M100" s="3">
        <v>1.2</v>
      </c>
      <c r="N100" s="3">
        <v>1.03</v>
      </c>
      <c r="O100" s="3">
        <v>1.1000000000000001</v>
      </c>
      <c r="P100" s="3">
        <v>2</v>
      </c>
      <c r="Q100" s="3">
        <v>1.05</v>
      </c>
      <c r="R100" s="3">
        <f>LN(SQRT(EXP(
SQRT(
+POWER(LN(L100),2)
+POWER(LN(M100),2)
+POWER(LN(N100),2)
+POWER(LN(O100),2)
+POWER(LN(P100),2)
+POWER(LN(Q100),2)
)
)))</f>
        <v>0.37392296912121875</v>
      </c>
    </row>
    <row r="101" spans="1:19" s="3" customFormat="1" ht="15" x14ac:dyDescent="0.25">
      <c r="A101" s="3" t="s">
        <v>176</v>
      </c>
      <c r="B101" s="3">
        <v>0.17799999999999999</v>
      </c>
      <c r="C101" s="3" t="s">
        <v>21</v>
      </c>
      <c r="D101" s="3" t="s">
        <v>32</v>
      </c>
      <c r="E101" s="3" t="s">
        <v>10</v>
      </c>
      <c r="G101" s="3" t="s">
        <v>25</v>
      </c>
      <c r="H101" s="3" t="s">
        <v>170</v>
      </c>
      <c r="I101" s="11" t="s">
        <v>219</v>
      </c>
      <c r="J101" s="3">
        <v>2</v>
      </c>
      <c r="K101" s="3">
        <f t="shared" ref="K101:K115" si="8">LN(B101)</f>
        <v>-1.725971728690052</v>
      </c>
      <c r="L101" s="3">
        <v>1.2</v>
      </c>
      <c r="M101" s="3">
        <v>1.2</v>
      </c>
      <c r="N101" s="3">
        <v>1.1000000000000001</v>
      </c>
      <c r="O101" s="3">
        <v>1.1000000000000001</v>
      </c>
      <c r="P101" s="3">
        <v>2</v>
      </c>
      <c r="Q101" s="3">
        <v>1.05</v>
      </c>
      <c r="R101" s="3">
        <f t="shared" ref="R101:R115" si="9">LN(SQRT(EXP(
SQRT(
+POWER(LN(L101),2)
+POWER(LN(M101),2)
+POWER(LN(N101),2)
+POWER(LN(O101),2)
+POWER(LN(P101),2)
+POWER(LN(Q101),2)
)
)))</f>
        <v>0.37665762136524245</v>
      </c>
    </row>
    <row r="102" spans="1:19" s="3" customFormat="1" ht="15" x14ac:dyDescent="0.25">
      <c r="A102" s="3" t="s">
        <v>50</v>
      </c>
      <c r="B102" s="5">
        <v>3.29E-10</v>
      </c>
      <c r="C102" s="3" t="s">
        <v>24</v>
      </c>
      <c r="D102" s="3" t="s">
        <v>5</v>
      </c>
      <c r="E102" s="3" t="s">
        <v>9</v>
      </c>
      <c r="G102" s="3" t="s">
        <v>25</v>
      </c>
      <c r="H102" s="3" t="s">
        <v>51</v>
      </c>
      <c r="I102" s="11" t="s">
        <v>219</v>
      </c>
      <c r="J102" s="3">
        <v>2</v>
      </c>
      <c r="K102" s="3">
        <f t="shared" si="8"/>
        <v>-21.834963365163176</v>
      </c>
      <c r="L102" s="3">
        <v>1.1000000000000001</v>
      </c>
      <c r="M102" s="3">
        <v>1.2</v>
      </c>
      <c r="N102" s="3">
        <v>1.03</v>
      </c>
      <c r="O102" s="3">
        <v>1.1000000000000001</v>
      </c>
      <c r="P102" s="3">
        <v>2</v>
      </c>
      <c r="Q102" s="3">
        <v>3</v>
      </c>
      <c r="R102" s="3">
        <f t="shared" si="9"/>
        <v>0.65948557761735305</v>
      </c>
    </row>
    <row r="103" spans="1:19" s="3" customFormat="1" ht="15" x14ac:dyDescent="0.25">
      <c r="A103" s="3" t="s">
        <v>56</v>
      </c>
      <c r="B103" s="3">
        <v>0.55600000000000005</v>
      </c>
      <c r="C103" s="3" t="s">
        <v>24</v>
      </c>
      <c r="D103" s="3" t="s">
        <v>5</v>
      </c>
      <c r="E103" s="3" t="s">
        <v>57</v>
      </c>
      <c r="G103" s="3" t="s">
        <v>25</v>
      </c>
      <c r="H103" s="3" t="s">
        <v>58</v>
      </c>
      <c r="J103" s="3">
        <v>2</v>
      </c>
      <c r="K103" s="3">
        <f t="shared" si="8"/>
        <v>-0.58698698473155464</v>
      </c>
      <c r="L103" s="3">
        <v>1.5</v>
      </c>
      <c r="M103" s="3">
        <v>1.2</v>
      </c>
      <c r="N103" s="3">
        <v>1.03</v>
      </c>
      <c r="O103" s="3">
        <v>1.1000000000000001</v>
      </c>
      <c r="P103" s="3">
        <v>2</v>
      </c>
      <c r="Q103" s="3">
        <v>1.05</v>
      </c>
      <c r="R103" s="3">
        <f t="shared" si="9"/>
        <v>0.41546189691929214</v>
      </c>
    </row>
    <row r="104" spans="1:19" s="3" customFormat="1" ht="15" x14ac:dyDescent="0.25">
      <c r="A104" s="3" t="s">
        <v>174</v>
      </c>
      <c r="B104" s="3">
        <v>0.81499999999999995</v>
      </c>
      <c r="C104" s="3" t="s">
        <v>21</v>
      </c>
      <c r="D104" s="3" t="s">
        <v>32</v>
      </c>
      <c r="E104" s="3" t="s">
        <v>10</v>
      </c>
      <c r="G104" s="3" t="s">
        <v>25</v>
      </c>
      <c r="H104" s="3" t="s">
        <v>175</v>
      </c>
      <c r="I104" s="11" t="s">
        <v>219</v>
      </c>
      <c r="J104" s="3">
        <v>2</v>
      </c>
      <c r="K104" s="3">
        <f t="shared" si="8"/>
        <v>-0.2045671657412744</v>
      </c>
      <c r="L104" s="3">
        <v>1.2</v>
      </c>
      <c r="M104" s="3">
        <v>1.2</v>
      </c>
      <c r="N104" s="3">
        <v>1.03</v>
      </c>
      <c r="O104" s="3">
        <v>1.1000000000000001</v>
      </c>
      <c r="P104" s="3">
        <v>2</v>
      </c>
      <c r="Q104" s="3">
        <v>1.05</v>
      </c>
      <c r="R104" s="3">
        <f t="shared" si="9"/>
        <v>0.37392296912121875</v>
      </c>
    </row>
    <row r="105" spans="1:19" s="3" customFormat="1" ht="15" x14ac:dyDescent="0.25">
      <c r="A105" s="3" t="s">
        <v>61</v>
      </c>
      <c r="B105" s="3">
        <v>-5.5099999999999998E-5</v>
      </c>
      <c r="C105" s="3" t="s">
        <v>24</v>
      </c>
      <c r="D105" s="3" t="s">
        <v>32</v>
      </c>
      <c r="E105" s="3" t="s">
        <v>10</v>
      </c>
      <c r="G105" s="3" t="s">
        <v>25</v>
      </c>
      <c r="H105" s="3" t="s">
        <v>62</v>
      </c>
      <c r="I105" s="11" t="s">
        <v>219</v>
      </c>
      <c r="J105" s="3">
        <v>2</v>
      </c>
      <c r="K105" s="3">
        <f>LN(B105*-1)</f>
        <v>-9.8063608418054056</v>
      </c>
      <c r="L105" s="3">
        <v>1.1000000000000001</v>
      </c>
      <c r="M105" s="3">
        <v>1.2</v>
      </c>
      <c r="N105" s="3">
        <v>1.03</v>
      </c>
      <c r="O105" s="3">
        <v>1.1000000000000001</v>
      </c>
      <c r="P105" s="3">
        <v>2</v>
      </c>
      <c r="Q105" s="3">
        <v>1.05</v>
      </c>
      <c r="R105" s="3">
        <f t="shared" si="9"/>
        <v>0.36575826294434993</v>
      </c>
      <c r="S105" s="3" t="b">
        <v>1</v>
      </c>
    </row>
    <row r="106" spans="1:19" s="3" customFormat="1" ht="15" x14ac:dyDescent="0.25">
      <c r="A106" s="3" t="s">
        <v>63</v>
      </c>
      <c r="B106" s="3">
        <v>0.25</v>
      </c>
      <c r="C106" s="3" t="s">
        <v>24</v>
      </c>
      <c r="D106" s="3" t="s">
        <v>32</v>
      </c>
      <c r="E106" s="3" t="s">
        <v>64</v>
      </c>
      <c r="G106" s="3" t="s">
        <v>25</v>
      </c>
      <c r="H106" s="3" t="s">
        <v>65</v>
      </c>
      <c r="J106" s="3">
        <v>2</v>
      </c>
      <c r="K106" s="3">
        <f t="shared" si="8"/>
        <v>-1.3862943611198906</v>
      </c>
      <c r="L106" s="3">
        <v>1.5</v>
      </c>
      <c r="M106" s="3">
        <v>1.2</v>
      </c>
      <c r="N106" s="3">
        <v>1.03</v>
      </c>
      <c r="O106" s="3">
        <v>1.1000000000000001</v>
      </c>
      <c r="P106" s="3">
        <v>2</v>
      </c>
      <c r="Q106" s="3">
        <v>2</v>
      </c>
      <c r="R106" s="3">
        <f t="shared" si="9"/>
        <v>0.54048748481477971</v>
      </c>
    </row>
    <row r="107" spans="1:19" s="3" customFormat="1" ht="15" x14ac:dyDescent="0.25">
      <c r="A107" s="3" t="s">
        <v>119</v>
      </c>
      <c r="B107" s="3">
        <v>4.3999999999999997E-2</v>
      </c>
      <c r="C107" s="3" t="s">
        <v>24</v>
      </c>
      <c r="D107" s="3" t="s">
        <v>32</v>
      </c>
      <c r="E107" s="3" t="s">
        <v>64</v>
      </c>
      <c r="G107" s="3" t="s">
        <v>25</v>
      </c>
      <c r="H107" s="3" t="s">
        <v>66</v>
      </c>
      <c r="J107" s="3">
        <v>2</v>
      </c>
      <c r="K107" s="3">
        <f t="shared" si="8"/>
        <v>-3.1235656450638758</v>
      </c>
      <c r="L107" s="3">
        <v>1.5</v>
      </c>
      <c r="M107" s="3">
        <v>1.2</v>
      </c>
      <c r="N107" s="3">
        <v>1.03</v>
      </c>
      <c r="O107" s="3">
        <v>1.1000000000000001</v>
      </c>
      <c r="P107" s="3">
        <v>2</v>
      </c>
      <c r="Q107" s="3">
        <v>2</v>
      </c>
      <c r="R107" s="3">
        <f t="shared" si="9"/>
        <v>0.54048748481477971</v>
      </c>
    </row>
    <row r="108" spans="1:19" s="3" customFormat="1" ht="15" x14ac:dyDescent="0.25">
      <c r="A108" s="3" t="s">
        <v>120</v>
      </c>
      <c r="B108" s="3">
        <v>0.151</v>
      </c>
      <c r="C108" s="3" t="s">
        <v>24</v>
      </c>
      <c r="D108" s="3" t="s">
        <v>32</v>
      </c>
      <c r="E108" s="3" t="s">
        <v>64</v>
      </c>
      <c r="G108" s="3" t="s">
        <v>25</v>
      </c>
      <c r="H108" s="3" t="s">
        <v>121</v>
      </c>
      <c r="J108" s="3">
        <v>2</v>
      </c>
      <c r="K108" s="3">
        <f t="shared" si="8"/>
        <v>-1.8904754421672127</v>
      </c>
      <c r="L108" s="3">
        <v>1.5</v>
      </c>
      <c r="M108" s="3">
        <v>1.2</v>
      </c>
      <c r="N108" s="3">
        <v>1.03</v>
      </c>
      <c r="O108" s="3">
        <v>1.1000000000000001</v>
      </c>
      <c r="P108" s="3">
        <v>2</v>
      </c>
      <c r="Q108" s="3">
        <v>2</v>
      </c>
      <c r="R108" s="3">
        <f t="shared" si="9"/>
        <v>0.54048748481477971</v>
      </c>
    </row>
    <row r="109" spans="1:19" s="3" customFormat="1" ht="15" x14ac:dyDescent="0.25">
      <c r="A109" s="3" t="s">
        <v>122</v>
      </c>
      <c r="B109" s="3">
        <v>0.84099999999999997</v>
      </c>
      <c r="C109" s="3" t="s">
        <v>24</v>
      </c>
      <c r="D109" s="3" t="s">
        <v>5</v>
      </c>
      <c r="E109" s="3" t="s">
        <v>64</v>
      </c>
      <c r="G109" s="3" t="s">
        <v>25</v>
      </c>
      <c r="H109" s="3" t="s">
        <v>123</v>
      </c>
      <c r="J109" s="3">
        <v>2</v>
      </c>
      <c r="K109" s="3">
        <f t="shared" si="8"/>
        <v>-0.17316361900918903</v>
      </c>
      <c r="L109" s="3">
        <v>1.5</v>
      </c>
      <c r="M109" s="3">
        <v>1.2</v>
      </c>
      <c r="N109" s="3">
        <v>1.03</v>
      </c>
      <c r="O109" s="3">
        <v>1.1000000000000001</v>
      </c>
      <c r="P109" s="3">
        <v>2</v>
      </c>
      <c r="Q109" s="3">
        <v>2</v>
      </c>
      <c r="R109" s="3">
        <f t="shared" si="9"/>
        <v>0.54048748481477971</v>
      </c>
    </row>
    <row r="110" spans="1:19" s="3" customFormat="1" ht="15" x14ac:dyDescent="0.25">
      <c r="A110" s="3" t="s">
        <v>16</v>
      </c>
      <c r="B110" s="3">
        <v>1.6299999999999999E-3</v>
      </c>
      <c r="C110" s="3" t="s">
        <v>17</v>
      </c>
      <c r="E110" s="3" t="s">
        <v>10</v>
      </c>
      <c r="F110" s="3" t="s">
        <v>18</v>
      </c>
      <c r="G110" s="3" t="s">
        <v>19</v>
      </c>
      <c r="I110" s="11" t="s">
        <v>219</v>
      </c>
      <c r="J110" s="3">
        <v>2</v>
      </c>
      <c r="K110" s="3">
        <f t="shared" si="8"/>
        <v>-6.4191752641634663</v>
      </c>
      <c r="L110" s="3">
        <v>1.1000000000000001</v>
      </c>
      <c r="M110" s="3">
        <v>1.2</v>
      </c>
      <c r="N110" s="3">
        <v>1.03</v>
      </c>
      <c r="O110" s="3">
        <v>1.1000000000000001</v>
      </c>
      <c r="P110" s="3">
        <v>2</v>
      </c>
      <c r="Q110" s="3">
        <v>1.5</v>
      </c>
      <c r="R110" s="3">
        <f t="shared" si="9"/>
        <v>0.41747392176690462</v>
      </c>
    </row>
    <row r="111" spans="1:19" s="3" customFormat="1" ht="15" x14ac:dyDescent="0.25">
      <c r="A111" s="3" t="s">
        <v>44</v>
      </c>
      <c r="B111" s="3">
        <v>7.67E-4</v>
      </c>
      <c r="C111" s="3" t="s">
        <v>17</v>
      </c>
      <c r="E111" s="3" t="s">
        <v>10</v>
      </c>
      <c r="F111" s="3" t="s">
        <v>18</v>
      </c>
      <c r="G111" s="3" t="s">
        <v>19</v>
      </c>
      <c r="I111" s="11" t="s">
        <v>219</v>
      </c>
      <c r="J111" s="3">
        <v>2</v>
      </c>
      <c r="K111" s="3">
        <f t="shared" si="8"/>
        <v>-7.1730237565970176</v>
      </c>
      <c r="L111" s="3">
        <v>1.1000000000000001</v>
      </c>
      <c r="M111" s="3">
        <v>1.2</v>
      </c>
      <c r="N111" s="3">
        <v>1.03</v>
      </c>
      <c r="O111" s="3">
        <v>1.1000000000000001</v>
      </c>
      <c r="P111" s="3">
        <v>2</v>
      </c>
      <c r="Q111" s="3">
        <v>1.5</v>
      </c>
      <c r="R111" s="3">
        <f t="shared" si="9"/>
        <v>0.41747392176690462</v>
      </c>
    </row>
    <row r="112" spans="1:19" s="3" customFormat="1" ht="15" x14ac:dyDescent="0.25">
      <c r="A112" s="3" t="s">
        <v>48</v>
      </c>
      <c r="B112" s="3">
        <v>1E-3</v>
      </c>
      <c r="C112" s="3" t="s">
        <v>17</v>
      </c>
      <c r="E112" s="3" t="s">
        <v>10</v>
      </c>
      <c r="F112" s="3" t="s">
        <v>18</v>
      </c>
      <c r="G112" s="3" t="s">
        <v>19</v>
      </c>
      <c r="I112" s="11" t="s">
        <v>219</v>
      </c>
      <c r="J112" s="3">
        <v>2</v>
      </c>
      <c r="K112" s="3">
        <f t="shared" si="8"/>
        <v>-6.9077552789821368</v>
      </c>
      <c r="L112" s="3">
        <v>1.1000000000000001</v>
      </c>
      <c r="M112" s="3">
        <v>1.2</v>
      </c>
      <c r="N112" s="3">
        <v>1.03</v>
      </c>
      <c r="O112" s="3">
        <v>1.1000000000000001</v>
      </c>
      <c r="P112" s="3">
        <v>2</v>
      </c>
      <c r="Q112" s="3">
        <v>1.5</v>
      </c>
      <c r="R112" s="3">
        <f t="shared" si="9"/>
        <v>0.41747392176690462</v>
      </c>
    </row>
    <row r="113" spans="1:19" s="3" customFormat="1" ht="15" x14ac:dyDescent="0.25">
      <c r="A113" s="3" t="s">
        <v>49</v>
      </c>
      <c r="B113" s="3">
        <v>4.7699999999999999E-2</v>
      </c>
      <c r="C113" s="3" t="s">
        <v>17</v>
      </c>
      <c r="E113" s="3" t="s">
        <v>40</v>
      </c>
      <c r="F113" s="3" t="s">
        <v>18</v>
      </c>
      <c r="G113" s="3" t="s">
        <v>19</v>
      </c>
      <c r="I113" s="11" t="s">
        <v>219</v>
      </c>
      <c r="J113" s="3">
        <v>2</v>
      </c>
      <c r="K113" s="3">
        <f t="shared" si="8"/>
        <v>-3.0428238810878416</v>
      </c>
      <c r="L113" s="3">
        <v>1.1000000000000001</v>
      </c>
      <c r="M113" s="3">
        <v>1.2</v>
      </c>
      <c r="N113" s="3">
        <v>1.03</v>
      </c>
      <c r="O113" s="3">
        <v>1.1000000000000001</v>
      </c>
      <c r="P113" s="3">
        <v>2</v>
      </c>
      <c r="Q113" s="3">
        <v>1.05</v>
      </c>
      <c r="R113" s="3">
        <f t="shared" si="9"/>
        <v>0.36575826294434993</v>
      </c>
    </row>
    <row r="114" spans="1:19" s="3" customFormat="1" ht="15" x14ac:dyDescent="0.25">
      <c r="A114" s="3" t="s">
        <v>49</v>
      </c>
      <c r="B114" s="3">
        <v>0.10100000000000001</v>
      </c>
      <c r="C114" s="3" t="s">
        <v>17</v>
      </c>
      <c r="E114" s="3" t="s">
        <v>40</v>
      </c>
      <c r="F114" s="3" t="s">
        <v>46</v>
      </c>
      <c r="G114" s="3" t="s">
        <v>19</v>
      </c>
      <c r="I114" s="11" t="s">
        <v>219</v>
      </c>
      <c r="J114" s="3">
        <v>2</v>
      </c>
      <c r="K114" s="3">
        <f t="shared" si="8"/>
        <v>-2.2926347621408776</v>
      </c>
      <c r="L114" s="3">
        <v>1.1000000000000001</v>
      </c>
      <c r="M114" s="3">
        <v>1.2</v>
      </c>
      <c r="N114" s="3">
        <v>1.03</v>
      </c>
      <c r="O114" s="3">
        <v>1.1000000000000001</v>
      </c>
      <c r="P114" s="3">
        <v>2</v>
      </c>
      <c r="Q114" s="3">
        <v>1.5</v>
      </c>
      <c r="R114" s="3">
        <f t="shared" si="9"/>
        <v>0.41747392176690462</v>
      </c>
    </row>
    <row r="115" spans="1:19" s="3" customFormat="1" ht="15" x14ac:dyDescent="0.25">
      <c r="A115" s="3" t="s">
        <v>39</v>
      </c>
      <c r="B115" s="3">
        <v>0.14899999999999999</v>
      </c>
      <c r="C115" s="3" t="s">
        <v>17</v>
      </c>
      <c r="E115" s="3" t="s">
        <v>40</v>
      </c>
      <c r="F115" s="3" t="s">
        <v>41</v>
      </c>
      <c r="G115" s="3" t="s">
        <v>19</v>
      </c>
      <c r="I115" s="11" t="s">
        <v>219</v>
      </c>
      <c r="J115" s="3">
        <v>2</v>
      </c>
      <c r="K115" s="3">
        <f t="shared" si="8"/>
        <v>-1.9038089730366781</v>
      </c>
      <c r="L115" s="3">
        <v>1.1000000000000001</v>
      </c>
      <c r="M115" s="3">
        <v>1.2</v>
      </c>
      <c r="N115" s="3">
        <v>1.03</v>
      </c>
      <c r="O115" s="3">
        <v>1.1000000000000001</v>
      </c>
      <c r="P115" s="3">
        <v>2</v>
      </c>
      <c r="Q115" s="3">
        <v>1.05</v>
      </c>
      <c r="R115" s="3">
        <f t="shared" si="9"/>
        <v>0.36575826294434993</v>
      </c>
    </row>
    <row r="117" spans="1:19" x14ac:dyDescent="0.25">
      <c r="A117" s="1" t="s">
        <v>2</v>
      </c>
      <c r="B117" s="1" t="s">
        <v>106</v>
      </c>
    </row>
    <row r="118" spans="1:19" s="3" customFormat="1" ht="15" x14ac:dyDescent="0.25">
      <c r="A118" s="3" t="s">
        <v>3</v>
      </c>
      <c r="B118" s="17" t="s">
        <v>193</v>
      </c>
    </row>
    <row r="119" spans="1:19" s="3" customFormat="1" ht="15" x14ac:dyDescent="0.25">
      <c r="A119" s="3" t="s">
        <v>4</v>
      </c>
      <c r="B119" s="3" t="s">
        <v>5</v>
      </c>
    </row>
    <row r="120" spans="1:19" s="3" customFormat="1" ht="15" x14ac:dyDescent="0.25">
      <c r="A120" s="3" t="s">
        <v>6</v>
      </c>
      <c r="B120" s="3" t="s">
        <v>105</v>
      </c>
    </row>
    <row r="121" spans="1:19" s="3" customFormat="1" ht="15" x14ac:dyDescent="0.25">
      <c r="A121" s="3" t="s">
        <v>179</v>
      </c>
      <c r="B121" s="7" t="s">
        <v>180</v>
      </c>
    </row>
    <row r="122" spans="1:19" s="3" customFormat="1" ht="15" x14ac:dyDescent="0.25">
      <c r="A122" s="3" t="s">
        <v>7</v>
      </c>
      <c r="B122" s="3" t="s">
        <v>8</v>
      </c>
    </row>
    <row r="123" spans="1:19" s="3" customFormat="1" ht="15" x14ac:dyDescent="0.25">
      <c r="A123" s="3" t="s">
        <v>9</v>
      </c>
      <c r="B123" s="3" t="s">
        <v>10</v>
      </c>
    </row>
    <row r="124" spans="1:19" x14ac:dyDescent="0.25">
      <c r="A124" s="2" t="s">
        <v>11</v>
      </c>
    </row>
    <row r="125" spans="1:19" s="3" customFormat="1" ht="15" x14ac:dyDescent="0.25">
      <c r="A125" s="4" t="s">
        <v>12</v>
      </c>
      <c r="B125" s="4" t="s">
        <v>13</v>
      </c>
      <c r="C125" s="4" t="s">
        <v>14</v>
      </c>
      <c r="D125" s="4" t="s">
        <v>4</v>
      </c>
      <c r="E125" s="4" t="s">
        <v>9</v>
      </c>
      <c r="F125" s="4" t="s">
        <v>15</v>
      </c>
      <c r="G125" s="4" t="s">
        <v>7</v>
      </c>
      <c r="H125" s="4" t="s">
        <v>6</v>
      </c>
      <c r="I125" s="4" t="s">
        <v>3</v>
      </c>
      <c r="J125" s="4" t="s">
        <v>200</v>
      </c>
      <c r="K125" s="4" t="s">
        <v>182</v>
      </c>
      <c r="L125" s="4" t="s">
        <v>183</v>
      </c>
      <c r="M125" s="4" t="s">
        <v>184</v>
      </c>
      <c r="N125" s="4" t="s">
        <v>185</v>
      </c>
      <c r="O125" s="4" t="s">
        <v>186</v>
      </c>
      <c r="P125" s="4" t="s">
        <v>187</v>
      </c>
      <c r="Q125" s="4" t="s">
        <v>190</v>
      </c>
      <c r="R125" s="4" t="s">
        <v>189</v>
      </c>
      <c r="S125" s="4" t="s">
        <v>217</v>
      </c>
    </row>
    <row r="126" spans="1:19" s="3" customFormat="1" ht="15" x14ac:dyDescent="0.25">
      <c r="A126" s="3" t="s">
        <v>106</v>
      </c>
      <c r="B126" s="3">
        <v>1</v>
      </c>
      <c r="C126" s="3" t="s">
        <v>21</v>
      </c>
      <c r="D126" s="3" t="s">
        <v>5</v>
      </c>
      <c r="E126" s="3" t="s">
        <v>10</v>
      </c>
      <c r="G126" s="3" t="s">
        <v>22</v>
      </c>
      <c r="H126" s="3" t="s">
        <v>105</v>
      </c>
      <c r="J126" s="3">
        <v>0</v>
      </c>
    </row>
    <row r="127" spans="1:19" s="3" customFormat="1" ht="15" x14ac:dyDescent="0.25">
      <c r="A127" s="3" t="s">
        <v>159</v>
      </c>
      <c r="B127" s="3">
        <v>5.5099999999999998E-5</v>
      </c>
      <c r="C127" s="3" t="s">
        <v>21</v>
      </c>
      <c r="D127" s="3" t="s">
        <v>5</v>
      </c>
      <c r="E127" s="3" t="s">
        <v>10</v>
      </c>
      <c r="G127" s="3" t="s">
        <v>25</v>
      </c>
      <c r="H127" s="3" t="s">
        <v>158</v>
      </c>
      <c r="I127" s="11" t="s">
        <v>219</v>
      </c>
      <c r="J127" s="3">
        <v>2</v>
      </c>
      <c r="K127" s="3">
        <f>LN(B127)</f>
        <v>-9.8063608418054056</v>
      </c>
      <c r="L127" s="3">
        <v>1.1000000000000001</v>
      </c>
      <c r="M127" s="3">
        <v>1.2</v>
      </c>
      <c r="N127" s="3">
        <v>1.03</v>
      </c>
      <c r="O127" s="3">
        <v>1.1000000000000001</v>
      </c>
      <c r="P127" s="3">
        <v>2</v>
      </c>
      <c r="Q127" s="3">
        <v>1.05</v>
      </c>
      <c r="R127" s="3">
        <f t="shared" ref="R127:R142" si="10">LN(SQRT(EXP(
SQRT(
+POWER(LN(L127),2)
+POWER(LN(M127),2)
+POWER(LN(N127),2)
+POWER(LN(O127),2)
+POWER(LN(P127),2)
+POWER(LN(Q127),2)
)
)))</f>
        <v>0.36575826294434993</v>
      </c>
    </row>
    <row r="128" spans="1:19" s="3" customFormat="1" ht="15" x14ac:dyDescent="0.25">
      <c r="A128" s="3" t="s">
        <v>50</v>
      </c>
      <c r="B128" s="5">
        <v>3.29E-10</v>
      </c>
      <c r="C128" s="3" t="s">
        <v>24</v>
      </c>
      <c r="D128" s="3" t="s">
        <v>5</v>
      </c>
      <c r="E128" s="3" t="s">
        <v>9</v>
      </c>
      <c r="G128" s="3" t="s">
        <v>25</v>
      </c>
      <c r="H128" s="3" t="s">
        <v>51</v>
      </c>
      <c r="I128" s="11" t="s">
        <v>219</v>
      </c>
      <c r="J128" s="3">
        <v>2</v>
      </c>
      <c r="K128" s="3">
        <f t="shared" ref="K128:K142" si="11">LN(B128)</f>
        <v>-21.834963365163176</v>
      </c>
      <c r="L128" s="3">
        <v>1.1000000000000001</v>
      </c>
      <c r="M128" s="3">
        <v>1.2</v>
      </c>
      <c r="N128" s="3">
        <v>1.03</v>
      </c>
      <c r="O128" s="3">
        <v>1.1000000000000001</v>
      </c>
      <c r="P128" s="3">
        <v>2</v>
      </c>
      <c r="Q128" s="3">
        <v>3</v>
      </c>
      <c r="R128" s="3">
        <f t="shared" si="10"/>
        <v>0.65948557761735305</v>
      </c>
    </row>
    <row r="129" spans="1:19" s="3" customFormat="1" ht="15" x14ac:dyDescent="0.25">
      <c r="A129" s="3" t="s">
        <v>167</v>
      </c>
      <c r="B129" s="3">
        <v>0.17599999999999999</v>
      </c>
      <c r="C129" s="3" t="s">
        <v>21</v>
      </c>
      <c r="D129" s="3" t="s">
        <v>37</v>
      </c>
      <c r="E129" s="3" t="s">
        <v>10</v>
      </c>
      <c r="G129" s="3" t="s">
        <v>25</v>
      </c>
      <c r="H129" s="3" t="s">
        <v>168</v>
      </c>
      <c r="I129" s="11" t="s">
        <v>219</v>
      </c>
      <c r="J129" s="3">
        <v>2</v>
      </c>
      <c r="K129" s="3">
        <f t="shared" si="11"/>
        <v>-1.7372712839439852</v>
      </c>
      <c r="L129" s="3">
        <v>1.2</v>
      </c>
      <c r="M129" s="3">
        <v>1.2</v>
      </c>
      <c r="N129" s="3">
        <v>1.1000000000000001</v>
      </c>
      <c r="O129" s="3">
        <v>1.1000000000000001</v>
      </c>
      <c r="P129" s="3">
        <v>2</v>
      </c>
      <c r="Q129" s="3">
        <v>1.05</v>
      </c>
      <c r="R129" s="3">
        <f t="shared" si="10"/>
        <v>0.37665762136524245</v>
      </c>
    </row>
    <row r="130" spans="1:19" s="3" customFormat="1" ht="15" x14ac:dyDescent="0.25">
      <c r="A130" s="3" t="s">
        <v>56</v>
      </c>
      <c r="B130" s="3">
        <v>0.55600000000000005</v>
      </c>
      <c r="C130" s="3" t="s">
        <v>24</v>
      </c>
      <c r="D130" s="3" t="s">
        <v>5</v>
      </c>
      <c r="E130" s="3" t="s">
        <v>57</v>
      </c>
      <c r="G130" s="3" t="s">
        <v>25</v>
      </c>
      <c r="H130" s="3" t="s">
        <v>58</v>
      </c>
      <c r="J130" s="3">
        <v>2</v>
      </c>
      <c r="K130" s="3">
        <f t="shared" si="11"/>
        <v>-0.58698698473155464</v>
      </c>
      <c r="L130" s="3">
        <v>1.5</v>
      </c>
      <c r="M130" s="3">
        <v>1.5</v>
      </c>
      <c r="N130" s="3">
        <v>1.03</v>
      </c>
      <c r="O130" s="3">
        <v>1.1000000000000001</v>
      </c>
      <c r="P130" s="3">
        <v>2</v>
      </c>
      <c r="Q130" s="3">
        <v>1.05</v>
      </c>
      <c r="R130" s="3">
        <f t="shared" si="10"/>
        <v>0.45320943144105569</v>
      </c>
    </row>
    <row r="131" spans="1:19" s="3" customFormat="1" ht="15" x14ac:dyDescent="0.25">
      <c r="A131" s="3" t="s">
        <v>174</v>
      </c>
      <c r="B131" s="3">
        <v>0.81499999999999995</v>
      </c>
      <c r="C131" s="3" t="s">
        <v>21</v>
      </c>
      <c r="D131" s="3" t="s">
        <v>32</v>
      </c>
      <c r="E131" s="3" t="s">
        <v>10</v>
      </c>
      <c r="G131" s="3" t="s">
        <v>25</v>
      </c>
      <c r="H131" s="3" t="s">
        <v>175</v>
      </c>
      <c r="I131" s="11" t="s">
        <v>219</v>
      </c>
      <c r="J131" s="3">
        <v>2</v>
      </c>
      <c r="K131" s="3">
        <f t="shared" si="11"/>
        <v>-0.2045671657412744</v>
      </c>
      <c r="L131" s="3">
        <v>1.2</v>
      </c>
      <c r="M131" s="3">
        <v>1.2</v>
      </c>
      <c r="N131" s="3">
        <v>1.03</v>
      </c>
      <c r="O131" s="3">
        <v>1.1000000000000001</v>
      </c>
      <c r="P131" s="3">
        <v>2</v>
      </c>
      <c r="Q131" s="3">
        <v>1.05</v>
      </c>
      <c r="R131" s="3">
        <f t="shared" si="10"/>
        <v>0.37392296912121875</v>
      </c>
    </row>
    <row r="132" spans="1:19" s="3" customFormat="1" ht="15" x14ac:dyDescent="0.25">
      <c r="A132" s="3" t="s">
        <v>61</v>
      </c>
      <c r="B132" s="3">
        <v>-5.5099999999999998E-5</v>
      </c>
      <c r="C132" s="3" t="s">
        <v>24</v>
      </c>
      <c r="D132" s="3" t="s">
        <v>32</v>
      </c>
      <c r="E132" s="3" t="s">
        <v>10</v>
      </c>
      <c r="G132" s="3" t="s">
        <v>25</v>
      </c>
      <c r="H132" s="3" t="s">
        <v>62</v>
      </c>
      <c r="I132" s="11" t="s">
        <v>219</v>
      </c>
      <c r="J132" s="3">
        <v>2</v>
      </c>
      <c r="K132" s="3">
        <f>LN(B132*-1)</f>
        <v>-9.8063608418054056</v>
      </c>
      <c r="L132" s="3">
        <v>1.1000000000000001</v>
      </c>
      <c r="M132" s="3">
        <v>1.2</v>
      </c>
      <c r="N132" s="3">
        <v>1.03</v>
      </c>
      <c r="O132" s="3">
        <v>1.1000000000000001</v>
      </c>
      <c r="P132" s="3">
        <v>2</v>
      </c>
      <c r="Q132" s="3">
        <v>1.05</v>
      </c>
      <c r="R132" s="3">
        <f t="shared" si="10"/>
        <v>0.36575826294434993</v>
      </c>
      <c r="S132" s="3" t="b">
        <v>1</v>
      </c>
    </row>
    <row r="133" spans="1:19" s="3" customFormat="1" ht="15" x14ac:dyDescent="0.25">
      <c r="A133" s="3" t="s">
        <v>63</v>
      </c>
      <c r="B133" s="3">
        <v>0.25</v>
      </c>
      <c r="C133" s="3" t="s">
        <v>24</v>
      </c>
      <c r="D133" s="3" t="s">
        <v>32</v>
      </c>
      <c r="E133" s="3" t="s">
        <v>64</v>
      </c>
      <c r="G133" s="3" t="s">
        <v>25</v>
      </c>
      <c r="H133" s="3" t="s">
        <v>65</v>
      </c>
      <c r="J133" s="3">
        <v>2</v>
      </c>
      <c r="K133" s="3">
        <f t="shared" si="11"/>
        <v>-1.3862943611198906</v>
      </c>
      <c r="L133" s="3">
        <v>1.5</v>
      </c>
      <c r="M133" s="3">
        <v>1.2</v>
      </c>
      <c r="N133" s="3">
        <v>1.03</v>
      </c>
      <c r="O133" s="3">
        <v>1.1000000000000001</v>
      </c>
      <c r="P133" s="3">
        <v>2</v>
      </c>
      <c r="Q133" s="3">
        <v>2</v>
      </c>
      <c r="R133" s="3">
        <f t="shared" si="10"/>
        <v>0.54048748481477971</v>
      </c>
    </row>
    <row r="134" spans="1:19" s="3" customFormat="1" ht="15" x14ac:dyDescent="0.25">
      <c r="A134" s="3" t="s">
        <v>119</v>
      </c>
      <c r="B134" s="3">
        <v>4.3999999999999997E-2</v>
      </c>
      <c r="C134" s="3" t="s">
        <v>24</v>
      </c>
      <c r="D134" s="3" t="s">
        <v>32</v>
      </c>
      <c r="E134" s="3" t="s">
        <v>64</v>
      </c>
      <c r="G134" s="3" t="s">
        <v>25</v>
      </c>
      <c r="H134" s="3" t="s">
        <v>66</v>
      </c>
      <c r="J134" s="3">
        <v>2</v>
      </c>
      <c r="K134" s="3">
        <f t="shared" si="11"/>
        <v>-3.1235656450638758</v>
      </c>
      <c r="L134" s="3">
        <v>1.5</v>
      </c>
      <c r="M134" s="3">
        <v>1.2</v>
      </c>
      <c r="N134" s="3">
        <v>1.03</v>
      </c>
      <c r="O134" s="3">
        <v>1.1000000000000001</v>
      </c>
      <c r="P134" s="3">
        <v>2</v>
      </c>
      <c r="Q134" s="3">
        <v>2</v>
      </c>
      <c r="R134" s="3">
        <f t="shared" si="10"/>
        <v>0.54048748481477971</v>
      </c>
    </row>
    <row r="135" spans="1:19" s="3" customFormat="1" ht="15" x14ac:dyDescent="0.25">
      <c r="A135" s="3" t="s">
        <v>120</v>
      </c>
      <c r="B135" s="3">
        <v>0.151</v>
      </c>
      <c r="C135" s="3" t="s">
        <v>24</v>
      </c>
      <c r="D135" s="3" t="s">
        <v>32</v>
      </c>
      <c r="E135" s="3" t="s">
        <v>64</v>
      </c>
      <c r="G135" s="3" t="s">
        <v>25</v>
      </c>
      <c r="H135" s="3" t="s">
        <v>121</v>
      </c>
      <c r="J135" s="3">
        <v>2</v>
      </c>
      <c r="K135" s="3">
        <f t="shared" si="11"/>
        <v>-1.8904754421672127</v>
      </c>
      <c r="L135" s="3">
        <v>1.5</v>
      </c>
      <c r="M135" s="3">
        <v>1.2</v>
      </c>
      <c r="N135" s="3">
        <v>1.03</v>
      </c>
      <c r="O135" s="3">
        <v>1.1000000000000001</v>
      </c>
      <c r="P135" s="3">
        <v>2</v>
      </c>
      <c r="Q135" s="3">
        <v>2</v>
      </c>
      <c r="R135" s="3">
        <f t="shared" si="10"/>
        <v>0.54048748481477971</v>
      </c>
    </row>
    <row r="136" spans="1:19" s="3" customFormat="1" ht="15" x14ac:dyDescent="0.25">
      <c r="A136" s="3" t="s">
        <v>122</v>
      </c>
      <c r="B136" s="3">
        <v>0.84099999999999997</v>
      </c>
      <c r="C136" s="3" t="s">
        <v>24</v>
      </c>
      <c r="D136" s="3" t="s">
        <v>5</v>
      </c>
      <c r="E136" s="3" t="s">
        <v>64</v>
      </c>
      <c r="G136" s="3" t="s">
        <v>25</v>
      </c>
      <c r="H136" s="3" t="s">
        <v>123</v>
      </c>
      <c r="J136" s="3">
        <v>2</v>
      </c>
      <c r="K136" s="3">
        <f t="shared" si="11"/>
        <v>-0.17316361900918903</v>
      </c>
      <c r="L136" s="3">
        <v>1.5</v>
      </c>
      <c r="M136" s="3">
        <v>1.2</v>
      </c>
      <c r="N136" s="3">
        <v>1.03</v>
      </c>
      <c r="O136" s="3">
        <v>1.1000000000000001</v>
      </c>
      <c r="P136" s="3">
        <v>2</v>
      </c>
      <c r="Q136" s="3">
        <v>2</v>
      </c>
      <c r="R136" s="3">
        <f t="shared" si="10"/>
        <v>0.54048748481477971</v>
      </c>
    </row>
    <row r="137" spans="1:19" s="3" customFormat="1" ht="15" x14ac:dyDescent="0.25">
      <c r="A137" s="3" t="s">
        <v>16</v>
      </c>
      <c r="B137" s="3">
        <v>1.6299999999999999E-3</v>
      </c>
      <c r="C137" s="3" t="s">
        <v>17</v>
      </c>
      <c r="E137" s="3" t="s">
        <v>10</v>
      </c>
      <c r="F137" s="3" t="s">
        <v>18</v>
      </c>
      <c r="G137" s="3" t="s">
        <v>19</v>
      </c>
      <c r="I137" s="11" t="s">
        <v>219</v>
      </c>
      <c r="J137" s="3">
        <v>2</v>
      </c>
      <c r="K137" s="3">
        <f t="shared" si="11"/>
        <v>-6.4191752641634663</v>
      </c>
      <c r="L137" s="3">
        <v>1.1000000000000001</v>
      </c>
      <c r="M137" s="3">
        <v>1.2</v>
      </c>
      <c r="N137" s="3">
        <v>1.03</v>
      </c>
      <c r="O137" s="3">
        <v>1.1000000000000001</v>
      </c>
      <c r="P137" s="3">
        <v>2</v>
      </c>
      <c r="Q137" s="3">
        <v>1.5</v>
      </c>
      <c r="R137" s="3">
        <f t="shared" si="10"/>
        <v>0.41747392176690462</v>
      </c>
    </row>
    <row r="138" spans="1:19" s="3" customFormat="1" ht="15" x14ac:dyDescent="0.25">
      <c r="A138" s="3" t="s">
        <v>44</v>
      </c>
      <c r="B138" s="3">
        <v>7.67E-4</v>
      </c>
      <c r="C138" s="3" t="s">
        <v>17</v>
      </c>
      <c r="E138" s="3" t="s">
        <v>10</v>
      </c>
      <c r="F138" s="3" t="s">
        <v>18</v>
      </c>
      <c r="G138" s="3" t="s">
        <v>19</v>
      </c>
      <c r="I138" s="11" t="s">
        <v>219</v>
      </c>
      <c r="J138" s="3">
        <v>2</v>
      </c>
      <c r="K138" s="3">
        <f t="shared" si="11"/>
        <v>-7.1730237565970176</v>
      </c>
      <c r="L138" s="3">
        <v>1.1000000000000001</v>
      </c>
      <c r="M138" s="3">
        <v>1.2</v>
      </c>
      <c r="N138" s="3">
        <v>1.03</v>
      </c>
      <c r="O138" s="3">
        <v>1.1000000000000001</v>
      </c>
      <c r="P138" s="3">
        <v>2</v>
      </c>
      <c r="Q138" s="3">
        <v>1.5</v>
      </c>
      <c r="R138" s="3">
        <f t="shared" si="10"/>
        <v>0.41747392176690462</v>
      </c>
    </row>
    <row r="139" spans="1:19" s="3" customFormat="1" ht="15" x14ac:dyDescent="0.25">
      <c r="A139" s="3" t="s">
        <v>48</v>
      </c>
      <c r="B139" s="3">
        <v>1E-3</v>
      </c>
      <c r="C139" s="3" t="s">
        <v>17</v>
      </c>
      <c r="E139" s="3" t="s">
        <v>10</v>
      </c>
      <c r="F139" s="3" t="s">
        <v>18</v>
      </c>
      <c r="G139" s="3" t="s">
        <v>19</v>
      </c>
      <c r="I139" s="11" t="s">
        <v>219</v>
      </c>
      <c r="J139" s="3">
        <v>2</v>
      </c>
      <c r="K139" s="3">
        <f t="shared" si="11"/>
        <v>-6.9077552789821368</v>
      </c>
      <c r="L139" s="3">
        <v>1.1000000000000001</v>
      </c>
      <c r="M139" s="3">
        <v>1.2</v>
      </c>
      <c r="N139" s="3">
        <v>1.03</v>
      </c>
      <c r="O139" s="3">
        <v>1.1000000000000001</v>
      </c>
      <c r="P139" s="3">
        <v>2</v>
      </c>
      <c r="Q139" s="3">
        <v>1.5</v>
      </c>
      <c r="R139" s="3">
        <f t="shared" si="10"/>
        <v>0.41747392176690462</v>
      </c>
    </row>
    <row r="140" spans="1:19" s="3" customFormat="1" ht="15" x14ac:dyDescent="0.25">
      <c r="A140" s="3" t="s">
        <v>49</v>
      </c>
      <c r="B140" s="3">
        <v>4.7699999999999999E-2</v>
      </c>
      <c r="C140" s="3" t="s">
        <v>17</v>
      </c>
      <c r="E140" s="3" t="s">
        <v>40</v>
      </c>
      <c r="F140" s="3" t="s">
        <v>18</v>
      </c>
      <c r="G140" s="3" t="s">
        <v>19</v>
      </c>
      <c r="I140" s="11" t="s">
        <v>219</v>
      </c>
      <c r="J140" s="3">
        <v>2</v>
      </c>
      <c r="K140" s="3">
        <f t="shared" si="11"/>
        <v>-3.0428238810878416</v>
      </c>
      <c r="L140" s="3">
        <v>1.1000000000000001</v>
      </c>
      <c r="M140" s="3">
        <v>1.2</v>
      </c>
      <c r="N140" s="3">
        <v>1.03</v>
      </c>
      <c r="O140" s="3">
        <v>1.1000000000000001</v>
      </c>
      <c r="P140" s="3">
        <v>2</v>
      </c>
      <c r="Q140" s="3">
        <v>1.05</v>
      </c>
      <c r="R140" s="3">
        <f t="shared" si="10"/>
        <v>0.36575826294434993</v>
      </c>
    </row>
    <row r="141" spans="1:19" s="3" customFormat="1" ht="15" x14ac:dyDescent="0.25">
      <c r="A141" s="3" t="s">
        <v>49</v>
      </c>
      <c r="B141" s="3">
        <v>0.10100000000000001</v>
      </c>
      <c r="C141" s="3" t="s">
        <v>17</v>
      </c>
      <c r="E141" s="3" t="s">
        <v>40</v>
      </c>
      <c r="F141" s="3" t="s">
        <v>46</v>
      </c>
      <c r="G141" s="3" t="s">
        <v>19</v>
      </c>
      <c r="I141" s="11" t="s">
        <v>219</v>
      </c>
      <c r="J141" s="3">
        <v>2</v>
      </c>
      <c r="K141" s="3">
        <f t="shared" si="11"/>
        <v>-2.2926347621408776</v>
      </c>
      <c r="L141" s="3">
        <v>1.1000000000000001</v>
      </c>
      <c r="M141" s="3">
        <v>1.2</v>
      </c>
      <c r="N141" s="3">
        <v>1.03</v>
      </c>
      <c r="O141" s="3">
        <v>1.1000000000000001</v>
      </c>
      <c r="P141" s="3">
        <v>2</v>
      </c>
      <c r="Q141" s="3">
        <v>1.5</v>
      </c>
      <c r="R141" s="3">
        <f t="shared" si="10"/>
        <v>0.41747392176690462</v>
      </c>
    </row>
    <row r="142" spans="1:19" s="3" customFormat="1" ht="15" x14ac:dyDescent="0.25">
      <c r="A142" s="3" t="s">
        <v>39</v>
      </c>
      <c r="B142" s="3">
        <v>0.14899999999999999</v>
      </c>
      <c r="C142" s="3" t="s">
        <v>17</v>
      </c>
      <c r="E142" s="3" t="s">
        <v>40</v>
      </c>
      <c r="F142" s="3" t="s">
        <v>41</v>
      </c>
      <c r="G142" s="3" t="s">
        <v>19</v>
      </c>
      <c r="I142" s="11" t="s">
        <v>219</v>
      </c>
      <c r="J142" s="3">
        <v>2</v>
      </c>
      <c r="K142" s="3">
        <f t="shared" si="11"/>
        <v>-1.9038089730366781</v>
      </c>
      <c r="L142" s="3">
        <v>1.1000000000000001</v>
      </c>
      <c r="M142" s="3">
        <v>1.2</v>
      </c>
      <c r="N142" s="3">
        <v>1.03</v>
      </c>
      <c r="O142" s="3">
        <v>1.1000000000000001</v>
      </c>
      <c r="P142" s="3">
        <v>2</v>
      </c>
      <c r="Q142" s="3">
        <v>1.05</v>
      </c>
      <c r="R142" s="3">
        <f t="shared" si="10"/>
        <v>0.36575826294434993</v>
      </c>
    </row>
    <row r="144" spans="1:19" x14ac:dyDescent="0.25">
      <c r="A144" s="1" t="s">
        <v>2</v>
      </c>
      <c r="B144" s="1" t="s">
        <v>107</v>
      </c>
    </row>
    <row r="145" spans="1:19" s="3" customFormat="1" ht="15" x14ac:dyDescent="0.25">
      <c r="A145" s="3" t="s">
        <v>3</v>
      </c>
      <c r="B145" s="9" t="s">
        <v>194</v>
      </c>
    </row>
    <row r="146" spans="1:19" s="3" customFormat="1" ht="15" x14ac:dyDescent="0.25">
      <c r="A146" s="3" t="s">
        <v>4</v>
      </c>
      <c r="B146" s="3" t="s">
        <v>5</v>
      </c>
    </row>
    <row r="147" spans="1:19" s="3" customFormat="1" ht="15" x14ac:dyDescent="0.25">
      <c r="A147" s="3" t="s">
        <v>6</v>
      </c>
      <c r="B147" s="3" t="s">
        <v>105</v>
      </c>
    </row>
    <row r="148" spans="1:19" s="3" customFormat="1" ht="15" x14ac:dyDescent="0.25">
      <c r="A148" s="3" t="s">
        <v>179</v>
      </c>
      <c r="B148" s="7" t="s">
        <v>181</v>
      </c>
    </row>
    <row r="149" spans="1:19" s="3" customFormat="1" ht="15" x14ac:dyDescent="0.25">
      <c r="A149" s="3" t="s">
        <v>7</v>
      </c>
      <c r="B149" s="3" t="s">
        <v>8</v>
      </c>
    </row>
    <row r="150" spans="1:19" s="3" customFormat="1" ht="15" x14ac:dyDescent="0.25">
      <c r="A150" s="3" t="s">
        <v>9</v>
      </c>
      <c r="B150" s="3" t="s">
        <v>10</v>
      </c>
    </row>
    <row r="151" spans="1:19" x14ac:dyDescent="0.25">
      <c r="A151" s="2" t="s">
        <v>11</v>
      </c>
    </row>
    <row r="152" spans="1:19" s="3" customFormat="1" ht="15" x14ac:dyDescent="0.25">
      <c r="A152" s="4" t="s">
        <v>12</v>
      </c>
      <c r="B152" s="4" t="s">
        <v>13</v>
      </c>
      <c r="C152" s="4" t="s">
        <v>14</v>
      </c>
      <c r="D152" s="4" t="s">
        <v>4</v>
      </c>
      <c r="E152" s="4" t="s">
        <v>9</v>
      </c>
      <c r="F152" s="4" t="s">
        <v>15</v>
      </c>
      <c r="G152" s="4" t="s">
        <v>7</v>
      </c>
      <c r="H152" s="4" t="s">
        <v>6</v>
      </c>
      <c r="I152" s="4" t="s">
        <v>3</v>
      </c>
      <c r="J152" s="4" t="s">
        <v>200</v>
      </c>
      <c r="K152" s="4" t="s">
        <v>182</v>
      </c>
      <c r="L152" s="4" t="s">
        <v>183</v>
      </c>
      <c r="M152" s="4" t="s">
        <v>184</v>
      </c>
      <c r="N152" s="4" t="s">
        <v>185</v>
      </c>
      <c r="O152" s="4" t="s">
        <v>186</v>
      </c>
      <c r="P152" s="4" t="s">
        <v>187</v>
      </c>
      <c r="Q152" s="4" t="s">
        <v>190</v>
      </c>
      <c r="R152" s="4" t="s">
        <v>189</v>
      </c>
      <c r="S152" s="4" t="s">
        <v>217</v>
      </c>
    </row>
    <row r="153" spans="1:19" s="3" customFormat="1" ht="15" x14ac:dyDescent="0.25">
      <c r="A153" s="3" t="s">
        <v>107</v>
      </c>
      <c r="B153" s="3">
        <v>1</v>
      </c>
      <c r="C153" s="3" t="s">
        <v>21</v>
      </c>
      <c r="D153" s="3" t="s">
        <v>5</v>
      </c>
      <c r="E153" s="3" t="s">
        <v>10</v>
      </c>
      <c r="G153" s="3" t="s">
        <v>22</v>
      </c>
      <c r="H153" s="3" t="s">
        <v>105</v>
      </c>
      <c r="J153" s="3">
        <v>0</v>
      </c>
    </row>
    <row r="154" spans="1:19" s="3" customFormat="1" ht="15" x14ac:dyDescent="0.25">
      <c r="A154" s="3" t="s">
        <v>159</v>
      </c>
      <c r="B154" s="3">
        <v>5.5099999999999998E-5</v>
      </c>
      <c r="C154" s="3" t="s">
        <v>21</v>
      </c>
      <c r="D154" s="3" t="s">
        <v>5</v>
      </c>
      <c r="E154" s="3" t="s">
        <v>10</v>
      </c>
      <c r="G154" s="3" t="s">
        <v>25</v>
      </c>
      <c r="H154" s="3" t="s">
        <v>158</v>
      </c>
      <c r="I154" s="11" t="s">
        <v>219</v>
      </c>
      <c r="J154" s="3">
        <v>2</v>
      </c>
      <c r="K154" s="3">
        <f>LN(B154)</f>
        <v>-9.8063608418054056</v>
      </c>
      <c r="L154" s="3">
        <v>1.2</v>
      </c>
      <c r="M154" s="3">
        <v>1.2</v>
      </c>
      <c r="N154" s="3">
        <v>1.03</v>
      </c>
      <c r="O154" s="3">
        <v>1.1000000000000001</v>
      </c>
      <c r="P154" s="3">
        <v>2</v>
      </c>
      <c r="Q154" s="3">
        <v>1.05</v>
      </c>
      <c r="R154" s="3">
        <f t="shared" ref="R154:R169" si="12">LN(SQRT(EXP(
SQRT(
+POWER(LN(L154),2)
+POWER(LN(M154),2)
+POWER(LN(N154),2)
+POWER(LN(O154),2)
+POWER(LN(P154),2)
+POWER(LN(Q154),2)
)
)))</f>
        <v>0.37392296912121875</v>
      </c>
    </row>
    <row r="155" spans="1:19" s="3" customFormat="1" ht="15" x14ac:dyDescent="0.25">
      <c r="A155" s="3" t="s">
        <v>172</v>
      </c>
      <c r="B155" s="3">
        <v>0.17799999999999999</v>
      </c>
      <c r="C155" s="3" t="s">
        <v>21</v>
      </c>
      <c r="D155" s="3" t="s">
        <v>37</v>
      </c>
      <c r="E155" s="3" t="s">
        <v>10</v>
      </c>
      <c r="G155" s="3" t="s">
        <v>25</v>
      </c>
      <c r="H155" s="3" t="s">
        <v>173</v>
      </c>
      <c r="I155" s="11" t="s">
        <v>219</v>
      </c>
      <c r="J155" s="3">
        <v>2</v>
      </c>
      <c r="K155" s="3">
        <f t="shared" ref="K155:K169" si="13">LN(B155)</f>
        <v>-1.725971728690052</v>
      </c>
      <c r="L155" s="3">
        <v>1.2</v>
      </c>
      <c r="M155" s="3">
        <v>1.2</v>
      </c>
      <c r="N155" s="3">
        <v>1.03</v>
      </c>
      <c r="O155" s="3">
        <v>1.1000000000000001</v>
      </c>
      <c r="P155" s="3">
        <v>2</v>
      </c>
      <c r="Q155" s="3">
        <v>1.05</v>
      </c>
      <c r="R155" s="3">
        <f t="shared" si="12"/>
        <v>0.37392296912121875</v>
      </c>
    </row>
    <row r="156" spans="1:19" s="3" customFormat="1" ht="15" x14ac:dyDescent="0.25">
      <c r="A156" s="3" t="s">
        <v>50</v>
      </c>
      <c r="B156" s="5">
        <v>3.29E-10</v>
      </c>
      <c r="C156" s="3" t="s">
        <v>24</v>
      </c>
      <c r="D156" s="3" t="s">
        <v>5</v>
      </c>
      <c r="E156" s="3" t="s">
        <v>9</v>
      </c>
      <c r="G156" s="3" t="s">
        <v>25</v>
      </c>
      <c r="H156" s="3" t="s">
        <v>51</v>
      </c>
      <c r="I156" s="11" t="s">
        <v>219</v>
      </c>
      <c r="J156" s="3">
        <v>2</v>
      </c>
      <c r="K156" s="3">
        <f t="shared" si="13"/>
        <v>-21.834963365163176</v>
      </c>
      <c r="L156" s="3">
        <v>1.1000000000000001</v>
      </c>
      <c r="M156" s="3">
        <v>1.2</v>
      </c>
      <c r="N156" s="3">
        <v>1.03</v>
      </c>
      <c r="O156" s="3">
        <v>1.1000000000000001</v>
      </c>
      <c r="P156" s="3">
        <v>2</v>
      </c>
      <c r="Q156" s="3">
        <v>3</v>
      </c>
      <c r="R156" s="3">
        <f t="shared" si="12"/>
        <v>0.65948557761735305</v>
      </c>
    </row>
    <row r="157" spans="1:19" s="3" customFormat="1" ht="15" x14ac:dyDescent="0.25">
      <c r="A157" s="3" t="s">
        <v>56</v>
      </c>
      <c r="B157" s="3">
        <v>0.55600000000000005</v>
      </c>
      <c r="C157" s="3" t="s">
        <v>24</v>
      </c>
      <c r="D157" s="3" t="s">
        <v>5</v>
      </c>
      <c r="E157" s="3" t="s">
        <v>57</v>
      </c>
      <c r="G157" s="3" t="s">
        <v>25</v>
      </c>
      <c r="H157" s="3" t="s">
        <v>58</v>
      </c>
      <c r="J157" s="3">
        <v>2</v>
      </c>
      <c r="K157" s="3">
        <f t="shared" si="13"/>
        <v>-0.58698698473155464</v>
      </c>
      <c r="L157" s="3">
        <v>1.5</v>
      </c>
      <c r="M157" s="3">
        <v>1.5</v>
      </c>
      <c r="N157" s="3">
        <v>1.03</v>
      </c>
      <c r="O157" s="3">
        <v>1.1000000000000001</v>
      </c>
      <c r="P157" s="3">
        <v>2</v>
      </c>
      <c r="Q157" s="3">
        <v>1.05</v>
      </c>
      <c r="R157" s="3">
        <f t="shared" si="12"/>
        <v>0.45320943144105569</v>
      </c>
    </row>
    <row r="158" spans="1:19" s="3" customFormat="1" ht="15" x14ac:dyDescent="0.25">
      <c r="A158" s="3" t="s">
        <v>174</v>
      </c>
      <c r="B158" s="3">
        <v>0.81499999999999995</v>
      </c>
      <c r="C158" s="3" t="s">
        <v>21</v>
      </c>
      <c r="D158" s="3" t="s">
        <v>32</v>
      </c>
      <c r="E158" s="3" t="s">
        <v>10</v>
      </c>
      <c r="G158" s="3" t="s">
        <v>25</v>
      </c>
      <c r="H158" s="3" t="s">
        <v>175</v>
      </c>
      <c r="I158" s="11" t="s">
        <v>219</v>
      </c>
      <c r="J158" s="3">
        <v>2</v>
      </c>
      <c r="K158" s="3">
        <f t="shared" si="13"/>
        <v>-0.2045671657412744</v>
      </c>
      <c r="L158" s="3">
        <v>1.2</v>
      </c>
      <c r="M158" s="3">
        <v>1.2</v>
      </c>
      <c r="N158" s="3">
        <v>1.03</v>
      </c>
      <c r="O158" s="3">
        <v>1.1000000000000001</v>
      </c>
      <c r="P158" s="3">
        <v>2</v>
      </c>
      <c r="Q158" s="3">
        <v>1.05</v>
      </c>
      <c r="R158" s="3">
        <f t="shared" si="12"/>
        <v>0.37392296912121875</v>
      </c>
    </row>
    <row r="159" spans="1:19" s="3" customFormat="1" ht="15" x14ac:dyDescent="0.25">
      <c r="A159" s="3" t="s">
        <v>61</v>
      </c>
      <c r="B159" s="3">
        <v>-5.5099999999999998E-5</v>
      </c>
      <c r="C159" s="3" t="s">
        <v>24</v>
      </c>
      <c r="D159" s="3" t="s">
        <v>32</v>
      </c>
      <c r="E159" s="3" t="s">
        <v>10</v>
      </c>
      <c r="G159" s="3" t="s">
        <v>25</v>
      </c>
      <c r="H159" s="3" t="s">
        <v>62</v>
      </c>
      <c r="I159" s="11" t="s">
        <v>219</v>
      </c>
      <c r="J159" s="3">
        <v>2</v>
      </c>
      <c r="K159" s="3">
        <f>LN(B159*-1)</f>
        <v>-9.8063608418054056</v>
      </c>
      <c r="L159" s="3">
        <v>1.1000000000000001</v>
      </c>
      <c r="M159" s="3">
        <v>1.2</v>
      </c>
      <c r="N159" s="3">
        <v>1.03</v>
      </c>
      <c r="O159" s="3">
        <v>1.1000000000000001</v>
      </c>
      <c r="P159" s="3">
        <v>2</v>
      </c>
      <c r="Q159" s="3">
        <v>1.05</v>
      </c>
      <c r="R159" s="3">
        <f t="shared" si="12"/>
        <v>0.36575826294434993</v>
      </c>
      <c r="S159" s="3" t="b">
        <v>1</v>
      </c>
    </row>
    <row r="160" spans="1:19" s="3" customFormat="1" ht="15" x14ac:dyDescent="0.25">
      <c r="A160" s="3" t="s">
        <v>63</v>
      </c>
      <c r="B160" s="3">
        <v>0.25</v>
      </c>
      <c r="C160" s="3" t="s">
        <v>24</v>
      </c>
      <c r="D160" s="3" t="s">
        <v>32</v>
      </c>
      <c r="E160" s="3" t="s">
        <v>64</v>
      </c>
      <c r="G160" s="3" t="s">
        <v>25</v>
      </c>
      <c r="H160" s="3" t="s">
        <v>65</v>
      </c>
      <c r="J160" s="3">
        <v>2</v>
      </c>
      <c r="K160" s="3">
        <f t="shared" si="13"/>
        <v>-1.3862943611198906</v>
      </c>
      <c r="L160" s="3">
        <v>1.5</v>
      </c>
      <c r="M160" s="3">
        <v>1.2</v>
      </c>
      <c r="N160" s="3">
        <v>1.03</v>
      </c>
      <c r="O160" s="3">
        <v>1.1000000000000001</v>
      </c>
      <c r="P160" s="3">
        <v>2</v>
      </c>
      <c r="Q160" s="3">
        <v>2</v>
      </c>
      <c r="R160" s="3">
        <f t="shared" si="12"/>
        <v>0.54048748481477971</v>
      </c>
    </row>
    <row r="161" spans="1:18" s="3" customFormat="1" ht="15" x14ac:dyDescent="0.25">
      <c r="A161" s="3" t="s">
        <v>119</v>
      </c>
      <c r="B161" s="3">
        <v>4.3999999999999997E-2</v>
      </c>
      <c r="C161" s="3" t="s">
        <v>24</v>
      </c>
      <c r="D161" s="3" t="s">
        <v>32</v>
      </c>
      <c r="E161" s="3" t="s">
        <v>64</v>
      </c>
      <c r="G161" s="3" t="s">
        <v>25</v>
      </c>
      <c r="H161" s="3" t="s">
        <v>66</v>
      </c>
      <c r="J161" s="3">
        <v>2</v>
      </c>
      <c r="K161" s="3">
        <f t="shared" si="13"/>
        <v>-3.1235656450638758</v>
      </c>
      <c r="L161" s="3">
        <v>1.5</v>
      </c>
      <c r="M161" s="3">
        <v>1.2</v>
      </c>
      <c r="N161" s="3">
        <v>1.03</v>
      </c>
      <c r="O161" s="3">
        <v>1.1000000000000001</v>
      </c>
      <c r="P161" s="3">
        <v>2</v>
      </c>
      <c r="Q161" s="3">
        <v>2</v>
      </c>
      <c r="R161" s="3">
        <f t="shared" si="12"/>
        <v>0.54048748481477971</v>
      </c>
    </row>
    <row r="162" spans="1:18" s="3" customFormat="1" ht="15" x14ac:dyDescent="0.25">
      <c r="A162" s="3" t="s">
        <v>120</v>
      </c>
      <c r="B162" s="3">
        <v>0.151</v>
      </c>
      <c r="C162" s="3" t="s">
        <v>24</v>
      </c>
      <c r="D162" s="3" t="s">
        <v>32</v>
      </c>
      <c r="E162" s="3" t="s">
        <v>64</v>
      </c>
      <c r="G162" s="3" t="s">
        <v>25</v>
      </c>
      <c r="H162" s="3" t="s">
        <v>121</v>
      </c>
      <c r="J162" s="3">
        <v>2</v>
      </c>
      <c r="K162" s="3">
        <f t="shared" si="13"/>
        <v>-1.8904754421672127</v>
      </c>
      <c r="L162" s="3">
        <v>1.5</v>
      </c>
      <c r="M162" s="3">
        <v>1.2</v>
      </c>
      <c r="N162" s="3">
        <v>1.03</v>
      </c>
      <c r="O162" s="3">
        <v>1.1000000000000001</v>
      </c>
      <c r="P162" s="3">
        <v>2</v>
      </c>
      <c r="Q162" s="3">
        <v>2</v>
      </c>
      <c r="R162" s="3">
        <f t="shared" si="12"/>
        <v>0.54048748481477971</v>
      </c>
    </row>
    <row r="163" spans="1:18" s="3" customFormat="1" ht="15" x14ac:dyDescent="0.25">
      <c r="A163" s="3" t="s">
        <v>122</v>
      </c>
      <c r="B163" s="3">
        <v>0.84099999999999997</v>
      </c>
      <c r="C163" s="3" t="s">
        <v>24</v>
      </c>
      <c r="D163" s="3" t="s">
        <v>5</v>
      </c>
      <c r="E163" s="3" t="s">
        <v>64</v>
      </c>
      <c r="G163" s="3" t="s">
        <v>25</v>
      </c>
      <c r="H163" s="3" t="s">
        <v>123</v>
      </c>
      <c r="J163" s="3">
        <v>2</v>
      </c>
      <c r="K163" s="3">
        <f t="shared" si="13"/>
        <v>-0.17316361900918903</v>
      </c>
      <c r="L163" s="3">
        <v>1.5</v>
      </c>
      <c r="M163" s="3">
        <v>1.2</v>
      </c>
      <c r="N163" s="3">
        <v>1.03</v>
      </c>
      <c r="O163" s="3">
        <v>1.1000000000000001</v>
      </c>
      <c r="P163" s="3">
        <v>2</v>
      </c>
      <c r="Q163" s="3">
        <v>2</v>
      </c>
      <c r="R163" s="3">
        <f t="shared" si="12"/>
        <v>0.54048748481477971</v>
      </c>
    </row>
    <row r="164" spans="1:18" s="3" customFormat="1" ht="15" x14ac:dyDescent="0.25">
      <c r="A164" s="3" t="s">
        <v>16</v>
      </c>
      <c r="B164" s="3">
        <v>1.6299999999999999E-3</v>
      </c>
      <c r="C164" s="3" t="s">
        <v>17</v>
      </c>
      <c r="E164" s="3" t="s">
        <v>10</v>
      </c>
      <c r="F164" s="3" t="s">
        <v>18</v>
      </c>
      <c r="G164" s="3" t="s">
        <v>19</v>
      </c>
      <c r="I164" s="11" t="s">
        <v>219</v>
      </c>
      <c r="J164" s="3">
        <v>2</v>
      </c>
      <c r="K164" s="3">
        <f t="shared" si="13"/>
        <v>-6.4191752641634663</v>
      </c>
      <c r="L164" s="3">
        <v>1.1000000000000001</v>
      </c>
      <c r="M164" s="3">
        <v>1.2</v>
      </c>
      <c r="N164" s="3">
        <v>1.03</v>
      </c>
      <c r="O164" s="3">
        <v>1.1000000000000001</v>
      </c>
      <c r="P164" s="3">
        <v>2</v>
      </c>
      <c r="Q164" s="3">
        <v>1.5</v>
      </c>
      <c r="R164" s="3">
        <f t="shared" si="12"/>
        <v>0.41747392176690462</v>
      </c>
    </row>
    <row r="165" spans="1:18" s="3" customFormat="1" ht="15" x14ac:dyDescent="0.25">
      <c r="A165" s="3" t="s">
        <v>44</v>
      </c>
      <c r="B165" s="3">
        <v>7.67E-4</v>
      </c>
      <c r="C165" s="3" t="s">
        <v>17</v>
      </c>
      <c r="E165" s="3" t="s">
        <v>10</v>
      </c>
      <c r="F165" s="3" t="s">
        <v>18</v>
      </c>
      <c r="G165" s="3" t="s">
        <v>19</v>
      </c>
      <c r="I165" s="11" t="s">
        <v>219</v>
      </c>
      <c r="J165" s="3">
        <v>2</v>
      </c>
      <c r="K165" s="3">
        <f t="shared" si="13"/>
        <v>-7.1730237565970176</v>
      </c>
      <c r="L165" s="3">
        <v>1.1000000000000001</v>
      </c>
      <c r="M165" s="3">
        <v>1.2</v>
      </c>
      <c r="N165" s="3">
        <v>1.03</v>
      </c>
      <c r="O165" s="3">
        <v>1.1000000000000001</v>
      </c>
      <c r="P165" s="3">
        <v>2</v>
      </c>
      <c r="Q165" s="3">
        <v>1.5</v>
      </c>
      <c r="R165" s="3">
        <f t="shared" si="12"/>
        <v>0.41747392176690462</v>
      </c>
    </row>
    <row r="166" spans="1:18" s="3" customFormat="1" ht="15" x14ac:dyDescent="0.25">
      <c r="A166" s="3" t="s">
        <v>48</v>
      </c>
      <c r="B166" s="3">
        <v>1E-3</v>
      </c>
      <c r="C166" s="3" t="s">
        <v>17</v>
      </c>
      <c r="E166" s="3" t="s">
        <v>10</v>
      </c>
      <c r="F166" s="3" t="s">
        <v>18</v>
      </c>
      <c r="G166" s="3" t="s">
        <v>19</v>
      </c>
      <c r="I166" s="11" t="s">
        <v>219</v>
      </c>
      <c r="J166" s="3">
        <v>2</v>
      </c>
      <c r="K166" s="3">
        <f t="shared" si="13"/>
        <v>-6.9077552789821368</v>
      </c>
      <c r="L166" s="3">
        <v>1.1000000000000001</v>
      </c>
      <c r="M166" s="3">
        <v>1.2</v>
      </c>
      <c r="N166" s="3">
        <v>1.03</v>
      </c>
      <c r="O166" s="3">
        <v>1.1000000000000001</v>
      </c>
      <c r="P166" s="3">
        <v>2</v>
      </c>
      <c r="Q166" s="3">
        <v>1.5</v>
      </c>
      <c r="R166" s="3">
        <f t="shared" si="12"/>
        <v>0.41747392176690462</v>
      </c>
    </row>
    <row r="167" spans="1:18" s="3" customFormat="1" ht="15" x14ac:dyDescent="0.25">
      <c r="A167" s="3" t="s">
        <v>49</v>
      </c>
      <c r="B167" s="3">
        <v>4.7699999999999999E-2</v>
      </c>
      <c r="C167" s="3" t="s">
        <v>17</v>
      </c>
      <c r="E167" s="3" t="s">
        <v>40</v>
      </c>
      <c r="F167" s="3" t="s">
        <v>18</v>
      </c>
      <c r="G167" s="3" t="s">
        <v>19</v>
      </c>
      <c r="I167" s="11" t="s">
        <v>219</v>
      </c>
      <c r="J167" s="3">
        <v>2</v>
      </c>
      <c r="K167" s="3">
        <f t="shared" si="13"/>
        <v>-3.0428238810878416</v>
      </c>
      <c r="L167" s="3">
        <v>1.1000000000000001</v>
      </c>
      <c r="M167" s="3">
        <v>1.2</v>
      </c>
      <c r="N167" s="3">
        <v>1.03</v>
      </c>
      <c r="O167" s="3">
        <v>1.1000000000000001</v>
      </c>
      <c r="P167" s="3">
        <v>2</v>
      </c>
      <c r="Q167" s="3">
        <v>1.05</v>
      </c>
      <c r="R167" s="3">
        <f t="shared" si="12"/>
        <v>0.36575826294434993</v>
      </c>
    </row>
    <row r="168" spans="1:18" s="3" customFormat="1" ht="15" x14ac:dyDescent="0.25">
      <c r="A168" s="3" t="s">
        <v>49</v>
      </c>
      <c r="B168" s="3">
        <v>0.10100000000000001</v>
      </c>
      <c r="C168" s="3" t="s">
        <v>17</v>
      </c>
      <c r="E168" s="3" t="s">
        <v>40</v>
      </c>
      <c r="F168" s="3" t="s">
        <v>46</v>
      </c>
      <c r="G168" s="3" t="s">
        <v>19</v>
      </c>
      <c r="I168" s="11" t="s">
        <v>219</v>
      </c>
      <c r="J168" s="3">
        <v>2</v>
      </c>
      <c r="K168" s="3">
        <f t="shared" si="13"/>
        <v>-2.2926347621408776</v>
      </c>
      <c r="L168" s="3">
        <v>1.1000000000000001</v>
      </c>
      <c r="M168" s="3">
        <v>1.2</v>
      </c>
      <c r="N168" s="3">
        <v>1.03</v>
      </c>
      <c r="O168" s="3">
        <v>1.1000000000000001</v>
      </c>
      <c r="P168" s="3">
        <v>2</v>
      </c>
      <c r="Q168" s="3">
        <v>1.5</v>
      </c>
      <c r="R168" s="3">
        <f t="shared" si="12"/>
        <v>0.41747392176690462</v>
      </c>
    </row>
    <row r="169" spans="1:18" s="3" customFormat="1" ht="15" x14ac:dyDescent="0.25">
      <c r="A169" s="3" t="s">
        <v>39</v>
      </c>
      <c r="B169" s="3">
        <v>0.14899999999999999</v>
      </c>
      <c r="C169" s="3" t="s">
        <v>17</v>
      </c>
      <c r="E169" s="3" t="s">
        <v>40</v>
      </c>
      <c r="F169" s="3" t="s">
        <v>41</v>
      </c>
      <c r="G169" s="3" t="s">
        <v>19</v>
      </c>
      <c r="I169" s="11" t="s">
        <v>219</v>
      </c>
      <c r="J169" s="3">
        <v>2</v>
      </c>
      <c r="K169" s="3">
        <f t="shared" si="13"/>
        <v>-1.9038089730366781</v>
      </c>
      <c r="L169" s="3">
        <v>1.1000000000000001</v>
      </c>
      <c r="M169" s="3">
        <v>1.2</v>
      </c>
      <c r="N169" s="3">
        <v>1.03</v>
      </c>
      <c r="O169" s="3">
        <v>1.1000000000000001</v>
      </c>
      <c r="P169" s="3">
        <v>2</v>
      </c>
      <c r="Q169" s="3">
        <v>1.05</v>
      </c>
      <c r="R169" s="3">
        <f t="shared" si="12"/>
        <v>0.36575826294434993</v>
      </c>
    </row>
    <row r="171" spans="1:18" x14ac:dyDescent="0.25">
      <c r="A171" s="1" t="s">
        <v>2</v>
      </c>
      <c r="B171" s="1" t="s">
        <v>108</v>
      </c>
    </row>
    <row r="172" spans="1:18" s="3" customFormat="1" ht="15" x14ac:dyDescent="0.25">
      <c r="A172" s="3" t="s">
        <v>3</v>
      </c>
      <c r="B172" s="9" t="s">
        <v>195</v>
      </c>
    </row>
    <row r="173" spans="1:18" s="3" customFormat="1" ht="15" x14ac:dyDescent="0.25">
      <c r="A173" s="3" t="s">
        <v>4</v>
      </c>
      <c r="B173" s="3" t="s">
        <v>5</v>
      </c>
    </row>
    <row r="174" spans="1:18" s="3" customFormat="1" ht="15" x14ac:dyDescent="0.25">
      <c r="A174" s="3" t="s">
        <v>38</v>
      </c>
      <c r="B174" s="3">
        <v>1</v>
      </c>
    </row>
    <row r="175" spans="1:18" s="3" customFormat="1" ht="15" x14ac:dyDescent="0.25">
      <c r="A175" s="3" t="s">
        <v>6</v>
      </c>
      <c r="B175" s="3" t="s">
        <v>105</v>
      </c>
    </row>
    <row r="176" spans="1:18" s="3" customFormat="1" ht="15" x14ac:dyDescent="0.25">
      <c r="A176" s="3" t="s">
        <v>179</v>
      </c>
    </row>
    <row r="177" spans="1:19" s="3" customFormat="1" ht="15" x14ac:dyDescent="0.25">
      <c r="A177" s="3" t="s">
        <v>7</v>
      </c>
      <c r="B177" s="3" t="s">
        <v>8</v>
      </c>
    </row>
    <row r="178" spans="1:19" s="3" customFormat="1" ht="15" x14ac:dyDescent="0.25">
      <c r="A178" s="3" t="s">
        <v>9</v>
      </c>
      <c r="B178" s="3" t="s">
        <v>10</v>
      </c>
    </row>
    <row r="179" spans="1:19" x14ac:dyDescent="0.25">
      <c r="A179" s="2" t="s">
        <v>11</v>
      </c>
    </row>
    <row r="180" spans="1:19" s="3" customFormat="1" ht="15" x14ac:dyDescent="0.25">
      <c r="A180" s="4" t="s">
        <v>12</v>
      </c>
      <c r="B180" s="4" t="s">
        <v>13</v>
      </c>
      <c r="C180" s="4" t="s">
        <v>14</v>
      </c>
      <c r="D180" s="4" t="s">
        <v>4</v>
      </c>
      <c r="E180" s="4" t="s">
        <v>9</v>
      </c>
      <c r="F180" s="4" t="s">
        <v>15</v>
      </c>
      <c r="G180" s="4" t="s">
        <v>7</v>
      </c>
      <c r="H180" s="4" t="s">
        <v>6</v>
      </c>
      <c r="I180" s="4" t="s">
        <v>3</v>
      </c>
      <c r="J180" s="4" t="s">
        <v>200</v>
      </c>
      <c r="K180" s="4" t="s">
        <v>182</v>
      </c>
      <c r="L180" s="4" t="s">
        <v>183</v>
      </c>
      <c r="M180" s="4" t="s">
        <v>184</v>
      </c>
      <c r="N180" s="4" t="s">
        <v>185</v>
      </c>
      <c r="O180" s="4" t="s">
        <v>186</v>
      </c>
      <c r="P180" s="4" t="s">
        <v>187</v>
      </c>
      <c r="Q180" s="4" t="s">
        <v>190</v>
      </c>
      <c r="R180" s="4" t="s">
        <v>189</v>
      </c>
      <c r="S180" s="4" t="s">
        <v>217</v>
      </c>
    </row>
    <row r="181" spans="1:19" s="3" customFormat="1" ht="15" x14ac:dyDescent="0.25">
      <c r="A181" s="3" t="s">
        <v>108</v>
      </c>
      <c r="B181" s="3">
        <v>1</v>
      </c>
      <c r="C181" s="3" t="s">
        <v>21</v>
      </c>
      <c r="D181" s="3" t="s">
        <v>5</v>
      </c>
      <c r="E181" s="3" t="s">
        <v>10</v>
      </c>
      <c r="G181" s="3" t="s">
        <v>22</v>
      </c>
      <c r="H181" s="3" t="s">
        <v>105</v>
      </c>
      <c r="J181" s="3">
        <v>0</v>
      </c>
    </row>
    <row r="182" spans="1:19" s="3" customFormat="1" ht="15" x14ac:dyDescent="0.25">
      <c r="A182" s="3" t="s">
        <v>159</v>
      </c>
      <c r="B182" s="3">
        <v>5.5099999999999998E-5</v>
      </c>
      <c r="C182" s="3" t="s">
        <v>21</v>
      </c>
      <c r="D182" s="3" t="s">
        <v>5</v>
      </c>
      <c r="E182" s="3" t="s">
        <v>10</v>
      </c>
      <c r="G182" s="3" t="s">
        <v>25</v>
      </c>
      <c r="H182" s="3" t="s">
        <v>158</v>
      </c>
      <c r="I182" s="11" t="s">
        <v>219</v>
      </c>
      <c r="J182" s="3">
        <v>2</v>
      </c>
      <c r="K182" s="3">
        <f>LN(B182)</f>
        <v>-9.8063608418054056</v>
      </c>
      <c r="L182" s="3">
        <v>1.2</v>
      </c>
      <c r="M182" s="3">
        <v>1.2</v>
      </c>
      <c r="N182" s="3">
        <v>1.03</v>
      </c>
      <c r="O182" s="3">
        <v>1.1000000000000001</v>
      </c>
      <c r="P182" s="3">
        <v>2</v>
      </c>
      <c r="Q182" s="3">
        <v>1.05</v>
      </c>
      <c r="R182" s="3">
        <f t="shared" ref="R182:R200" si="14">LN(SQRT(EXP(
SQRT(
+POWER(LN(L182),2)
+POWER(LN(M182),2)
+POWER(LN(N182),2)
+POWER(LN(O182),2)
+POWER(LN(P182),2)
+POWER(LN(Q182),2)
)
)))</f>
        <v>0.37392296912121875</v>
      </c>
    </row>
    <row r="183" spans="1:19" s="3" customFormat="1" ht="15" x14ac:dyDescent="0.25">
      <c r="A183" s="3" t="s">
        <v>171</v>
      </c>
      <c r="B183" s="3">
        <v>0.92</v>
      </c>
      <c r="C183" s="3" t="s">
        <v>24</v>
      </c>
      <c r="D183" s="3" t="s">
        <v>32</v>
      </c>
      <c r="E183" s="3" t="s">
        <v>10</v>
      </c>
      <c r="G183" s="3" t="s">
        <v>25</v>
      </c>
      <c r="H183" s="3" t="s">
        <v>113</v>
      </c>
      <c r="I183" s="10" t="s">
        <v>206</v>
      </c>
      <c r="J183" s="3">
        <v>2</v>
      </c>
      <c r="K183" s="3">
        <f t="shared" ref="K183:K200" si="15">LN(B183)</f>
        <v>-8.3381608939051013E-2</v>
      </c>
      <c r="L183" s="3">
        <v>1.05</v>
      </c>
      <c r="M183" s="3">
        <v>1.02</v>
      </c>
      <c r="N183" s="3">
        <v>1.5</v>
      </c>
      <c r="O183" s="3">
        <v>1.02</v>
      </c>
      <c r="P183" s="3">
        <v>1.5</v>
      </c>
      <c r="Q183" s="3">
        <v>1.05</v>
      </c>
      <c r="R183" s="3">
        <f t="shared" si="14"/>
        <v>0.28911466415652182</v>
      </c>
    </row>
    <row r="184" spans="1:19" s="3" customFormat="1" ht="15" x14ac:dyDescent="0.25">
      <c r="A184" s="3" t="s">
        <v>50</v>
      </c>
      <c r="B184" s="5">
        <v>3.29E-10</v>
      </c>
      <c r="C184" s="3" t="s">
        <v>24</v>
      </c>
      <c r="D184" s="3" t="s">
        <v>5</v>
      </c>
      <c r="E184" s="3" t="s">
        <v>9</v>
      </c>
      <c r="G184" s="3" t="s">
        <v>25</v>
      </c>
      <c r="H184" s="3" t="s">
        <v>51</v>
      </c>
      <c r="I184" s="11" t="s">
        <v>219</v>
      </c>
      <c r="J184" s="3">
        <v>2</v>
      </c>
      <c r="K184" s="3">
        <f t="shared" si="15"/>
        <v>-21.834963365163176</v>
      </c>
      <c r="L184" s="3">
        <v>1.1000000000000001</v>
      </c>
      <c r="M184" s="3">
        <v>1.2</v>
      </c>
      <c r="N184" s="3">
        <v>1.03</v>
      </c>
      <c r="O184" s="3">
        <v>1.1000000000000001</v>
      </c>
      <c r="P184" s="3">
        <v>2</v>
      </c>
      <c r="Q184" s="3">
        <v>3</v>
      </c>
      <c r="R184" s="3">
        <f t="shared" si="14"/>
        <v>0.65948557761735305</v>
      </c>
    </row>
    <row r="185" spans="1:19" s="3" customFormat="1" ht="15" x14ac:dyDescent="0.25">
      <c r="A185" s="3" t="s">
        <v>31</v>
      </c>
      <c r="B185" s="3">
        <v>0.82599999999999996</v>
      </c>
      <c r="C185" s="3" t="s">
        <v>24</v>
      </c>
      <c r="D185" s="3" t="s">
        <v>32</v>
      </c>
      <c r="E185" s="3" t="s">
        <v>10</v>
      </c>
      <c r="G185" s="3" t="s">
        <v>25</v>
      </c>
      <c r="H185" s="3" t="s">
        <v>33</v>
      </c>
      <c r="I185" s="11" t="s">
        <v>219</v>
      </c>
      <c r="J185" s="3">
        <v>2</v>
      </c>
      <c r="K185" s="3">
        <f t="shared" si="15"/>
        <v>-0.19116050546115904</v>
      </c>
      <c r="L185" s="14">
        <v>1.2</v>
      </c>
      <c r="M185" s="14">
        <v>1.2</v>
      </c>
      <c r="N185" s="3">
        <v>1.2</v>
      </c>
      <c r="O185" s="14">
        <v>1.1000000000000001</v>
      </c>
      <c r="P185" s="3">
        <v>2</v>
      </c>
      <c r="Q185" s="3">
        <v>1.05</v>
      </c>
      <c r="R185" s="3">
        <f t="shared" si="14"/>
        <v>0.38459100828917209</v>
      </c>
    </row>
    <row r="186" spans="1:19" s="3" customFormat="1" ht="15" x14ac:dyDescent="0.25">
      <c r="A186" s="3" t="s">
        <v>114</v>
      </c>
      <c r="B186" s="3">
        <v>1.7</v>
      </c>
      <c r="C186" s="3" t="s">
        <v>24</v>
      </c>
      <c r="D186" s="3" t="s">
        <v>37</v>
      </c>
      <c r="E186" s="3" t="s">
        <v>10</v>
      </c>
      <c r="G186" s="3" t="s">
        <v>25</v>
      </c>
      <c r="H186" s="3" t="s">
        <v>115</v>
      </c>
      <c r="I186" s="16" t="s">
        <v>207</v>
      </c>
      <c r="J186" s="3">
        <v>2</v>
      </c>
      <c r="K186" s="3">
        <f t="shared" si="15"/>
        <v>0.53062825106217038</v>
      </c>
      <c r="L186" s="3">
        <v>1.2</v>
      </c>
      <c r="M186" s="3">
        <v>1.2</v>
      </c>
      <c r="N186" s="3">
        <v>1.5</v>
      </c>
      <c r="O186" s="3">
        <v>1.5</v>
      </c>
      <c r="P186" s="3">
        <v>2</v>
      </c>
      <c r="Q186" s="3">
        <v>1.05</v>
      </c>
      <c r="R186" s="3">
        <f t="shared" si="14"/>
        <v>0.46854020691071829</v>
      </c>
    </row>
    <row r="187" spans="1:19" s="3" customFormat="1" ht="15" x14ac:dyDescent="0.25">
      <c r="A187" s="3" t="s">
        <v>174</v>
      </c>
      <c r="B187" s="3">
        <v>0.81499999999999995</v>
      </c>
      <c r="C187" s="3" t="s">
        <v>21</v>
      </c>
      <c r="D187" s="3" t="s">
        <v>32</v>
      </c>
      <c r="E187" s="3" t="s">
        <v>10</v>
      </c>
      <c r="G187" s="3" t="s">
        <v>25</v>
      </c>
      <c r="H187" s="3" t="s">
        <v>175</v>
      </c>
      <c r="I187" s="11" t="s">
        <v>219</v>
      </c>
      <c r="J187" s="3">
        <v>2</v>
      </c>
      <c r="K187" s="3">
        <f t="shared" si="15"/>
        <v>-0.2045671657412744</v>
      </c>
      <c r="L187" s="3">
        <v>1.2</v>
      </c>
      <c r="M187" s="3">
        <v>1.2</v>
      </c>
      <c r="N187" s="3">
        <v>1.03</v>
      </c>
      <c r="O187" s="3">
        <v>1.1000000000000001</v>
      </c>
      <c r="P187" s="3">
        <v>2</v>
      </c>
      <c r="Q187" s="3">
        <v>1.05</v>
      </c>
      <c r="R187" s="3">
        <f t="shared" si="14"/>
        <v>0.37392296912121875</v>
      </c>
    </row>
    <row r="188" spans="1:19" s="3" customFormat="1" ht="15" x14ac:dyDescent="0.25">
      <c r="A188" s="3" t="s">
        <v>61</v>
      </c>
      <c r="B188" s="3">
        <v>-5.5099999999999998E-5</v>
      </c>
      <c r="C188" s="3" t="s">
        <v>24</v>
      </c>
      <c r="D188" s="3" t="s">
        <v>32</v>
      </c>
      <c r="E188" s="3" t="s">
        <v>10</v>
      </c>
      <c r="G188" s="3" t="s">
        <v>25</v>
      </c>
      <c r="H188" s="3" t="s">
        <v>62</v>
      </c>
      <c r="I188" s="11" t="s">
        <v>219</v>
      </c>
      <c r="J188" s="3">
        <v>2</v>
      </c>
      <c r="K188" s="3">
        <f>LN(B188*-1)</f>
        <v>-9.8063608418054056</v>
      </c>
      <c r="L188" s="3">
        <v>1.1000000000000001</v>
      </c>
      <c r="M188" s="3">
        <v>1.2</v>
      </c>
      <c r="N188" s="3">
        <v>1.03</v>
      </c>
      <c r="O188" s="3">
        <v>1.1000000000000001</v>
      </c>
      <c r="P188" s="3">
        <v>2</v>
      </c>
      <c r="Q188" s="3">
        <v>1.05</v>
      </c>
      <c r="R188" s="3">
        <f t="shared" si="14"/>
        <v>0.36575826294434993</v>
      </c>
      <c r="S188" s="3" t="b">
        <v>1</v>
      </c>
    </row>
    <row r="189" spans="1:19" s="3" customFormat="1" ht="15" x14ac:dyDescent="0.25">
      <c r="A189" s="3" t="s">
        <v>63</v>
      </c>
      <c r="B189" s="3">
        <v>0.25</v>
      </c>
      <c r="C189" s="3" t="s">
        <v>24</v>
      </c>
      <c r="D189" s="3" t="s">
        <v>32</v>
      </c>
      <c r="E189" s="3" t="s">
        <v>64</v>
      </c>
      <c r="G189" s="3" t="s">
        <v>25</v>
      </c>
      <c r="H189" s="3" t="s">
        <v>65</v>
      </c>
      <c r="J189" s="3">
        <v>2</v>
      </c>
      <c r="K189" s="3">
        <f t="shared" si="15"/>
        <v>-1.3862943611198906</v>
      </c>
      <c r="L189" s="3">
        <v>1.5</v>
      </c>
      <c r="M189" s="3">
        <v>1.2</v>
      </c>
      <c r="N189" s="3">
        <v>1.03</v>
      </c>
      <c r="O189" s="3">
        <v>1.1000000000000001</v>
      </c>
      <c r="P189" s="3">
        <v>2</v>
      </c>
      <c r="Q189" s="3">
        <v>2</v>
      </c>
      <c r="R189" s="3">
        <f t="shared" si="14"/>
        <v>0.54048748481477971</v>
      </c>
    </row>
    <row r="190" spans="1:19" s="3" customFormat="1" ht="15" x14ac:dyDescent="0.25">
      <c r="A190" s="3" t="s">
        <v>119</v>
      </c>
      <c r="B190" s="3">
        <v>4.3999999999999997E-2</v>
      </c>
      <c r="C190" s="3" t="s">
        <v>24</v>
      </c>
      <c r="D190" s="3" t="s">
        <v>32</v>
      </c>
      <c r="E190" s="3" t="s">
        <v>64</v>
      </c>
      <c r="G190" s="3" t="s">
        <v>25</v>
      </c>
      <c r="H190" s="3" t="s">
        <v>66</v>
      </c>
      <c r="J190" s="3">
        <v>2</v>
      </c>
      <c r="K190" s="3">
        <f t="shared" si="15"/>
        <v>-3.1235656450638758</v>
      </c>
      <c r="L190" s="3">
        <v>1.5</v>
      </c>
      <c r="M190" s="3">
        <v>1.2</v>
      </c>
      <c r="N190" s="3">
        <v>1.03</v>
      </c>
      <c r="O190" s="3">
        <v>1.1000000000000001</v>
      </c>
      <c r="P190" s="3">
        <v>2</v>
      </c>
      <c r="Q190" s="3">
        <v>2</v>
      </c>
      <c r="R190" s="3">
        <f t="shared" si="14"/>
        <v>0.54048748481477971</v>
      </c>
    </row>
    <row r="191" spans="1:19" s="3" customFormat="1" ht="15" x14ac:dyDescent="0.25">
      <c r="A191" s="3" t="s">
        <v>120</v>
      </c>
      <c r="B191" s="3">
        <v>0.151</v>
      </c>
      <c r="C191" s="3" t="s">
        <v>24</v>
      </c>
      <c r="D191" s="3" t="s">
        <v>32</v>
      </c>
      <c r="E191" s="3" t="s">
        <v>64</v>
      </c>
      <c r="G191" s="3" t="s">
        <v>25</v>
      </c>
      <c r="H191" s="3" t="s">
        <v>121</v>
      </c>
      <c r="J191" s="3">
        <v>2</v>
      </c>
      <c r="K191" s="3">
        <f t="shared" si="15"/>
        <v>-1.8904754421672127</v>
      </c>
      <c r="L191" s="3">
        <v>1.5</v>
      </c>
      <c r="M191" s="3">
        <v>1.2</v>
      </c>
      <c r="N191" s="3">
        <v>1.03</v>
      </c>
      <c r="O191" s="3">
        <v>1.1000000000000001</v>
      </c>
      <c r="P191" s="3">
        <v>2</v>
      </c>
      <c r="Q191" s="3">
        <v>2</v>
      </c>
      <c r="R191" s="3">
        <f t="shared" si="14"/>
        <v>0.54048748481477971</v>
      </c>
    </row>
    <row r="192" spans="1:19" s="3" customFormat="1" ht="15" x14ac:dyDescent="0.25">
      <c r="A192" s="3" t="s">
        <v>122</v>
      </c>
      <c r="B192" s="3">
        <v>0.84099999999999997</v>
      </c>
      <c r="C192" s="3" t="s">
        <v>24</v>
      </c>
      <c r="D192" s="3" t="s">
        <v>5</v>
      </c>
      <c r="E192" s="3" t="s">
        <v>64</v>
      </c>
      <c r="G192" s="3" t="s">
        <v>25</v>
      </c>
      <c r="H192" s="3" t="s">
        <v>123</v>
      </c>
      <c r="J192" s="3">
        <v>2</v>
      </c>
      <c r="K192" s="3">
        <f t="shared" si="15"/>
        <v>-0.17316361900918903</v>
      </c>
      <c r="L192" s="3">
        <v>1.5</v>
      </c>
      <c r="M192" s="3">
        <v>1.2</v>
      </c>
      <c r="N192" s="3">
        <v>1.03</v>
      </c>
      <c r="O192" s="3">
        <v>1.1000000000000001</v>
      </c>
      <c r="P192" s="3">
        <v>2</v>
      </c>
      <c r="Q192" s="3">
        <v>2</v>
      </c>
      <c r="R192" s="3">
        <f t="shared" si="14"/>
        <v>0.54048748481477971</v>
      </c>
    </row>
    <row r="193" spans="1:18" s="3" customFormat="1" ht="15" x14ac:dyDescent="0.25">
      <c r="A193" s="3" t="s">
        <v>42</v>
      </c>
      <c r="B193" s="3">
        <v>2.6</v>
      </c>
      <c r="C193" s="3" t="s">
        <v>17</v>
      </c>
      <c r="E193" s="3" t="s">
        <v>10</v>
      </c>
      <c r="F193" s="3" t="s">
        <v>109</v>
      </c>
      <c r="G193" s="3" t="s">
        <v>19</v>
      </c>
      <c r="I193" s="10" t="s">
        <v>201</v>
      </c>
      <c r="J193" s="3">
        <v>2</v>
      </c>
      <c r="K193" s="3">
        <f t="shared" si="15"/>
        <v>0.95551144502743635</v>
      </c>
      <c r="L193" s="3">
        <v>1.05</v>
      </c>
      <c r="M193" s="3">
        <v>1.02</v>
      </c>
      <c r="N193" s="3">
        <v>1.5</v>
      </c>
      <c r="O193" s="3">
        <v>1.02</v>
      </c>
      <c r="P193" s="3">
        <v>1.5</v>
      </c>
      <c r="Q193" s="3">
        <v>1.05</v>
      </c>
      <c r="R193" s="3">
        <f t="shared" si="14"/>
        <v>0.28911466415652182</v>
      </c>
    </row>
    <row r="194" spans="1:18" s="3" customFormat="1" ht="15" x14ac:dyDescent="0.25">
      <c r="A194" s="3" t="s">
        <v>43</v>
      </c>
      <c r="B194" s="3">
        <v>1.2E-4</v>
      </c>
      <c r="C194" s="3" t="s">
        <v>17</v>
      </c>
      <c r="E194" s="3" t="s">
        <v>10</v>
      </c>
      <c r="F194" s="3" t="s">
        <v>18</v>
      </c>
      <c r="G194" s="3" t="s">
        <v>19</v>
      </c>
      <c r="I194" s="10" t="s">
        <v>202</v>
      </c>
      <c r="J194" s="3">
        <v>2</v>
      </c>
      <c r="K194" s="3">
        <f t="shared" si="15"/>
        <v>-9.0280188151822287</v>
      </c>
      <c r="L194" s="3">
        <v>1.05</v>
      </c>
      <c r="M194" s="3">
        <v>1.02</v>
      </c>
      <c r="N194" s="3">
        <v>1.5</v>
      </c>
      <c r="O194" s="3">
        <v>1.02</v>
      </c>
      <c r="P194" s="3">
        <v>1.5</v>
      </c>
      <c r="Q194" s="3">
        <v>1.05</v>
      </c>
      <c r="R194" s="3">
        <f t="shared" si="14"/>
        <v>0.28911466415652182</v>
      </c>
    </row>
    <row r="195" spans="1:18" s="3" customFormat="1" ht="15" x14ac:dyDescent="0.25">
      <c r="A195" s="3" t="s">
        <v>110</v>
      </c>
      <c r="B195" s="3">
        <v>1.46E-6</v>
      </c>
      <c r="C195" s="3" t="s">
        <v>17</v>
      </c>
      <c r="E195" s="3" t="s">
        <v>10</v>
      </c>
      <c r="F195" s="3" t="s">
        <v>18</v>
      </c>
      <c r="G195" s="3" t="s">
        <v>19</v>
      </c>
      <c r="I195" s="10" t="s">
        <v>203</v>
      </c>
      <c r="J195" s="3">
        <v>2</v>
      </c>
      <c r="K195" s="3">
        <f t="shared" si="15"/>
        <v>-13.437074122244029</v>
      </c>
      <c r="L195" s="3">
        <v>1.05</v>
      </c>
      <c r="M195" s="3">
        <v>1.02</v>
      </c>
      <c r="N195" s="3">
        <v>1.5</v>
      </c>
      <c r="O195" s="3">
        <v>1.02</v>
      </c>
      <c r="P195" s="3">
        <v>1.5</v>
      </c>
      <c r="Q195" s="3">
        <v>1.05</v>
      </c>
      <c r="R195" s="3">
        <f t="shared" si="14"/>
        <v>0.28911466415652182</v>
      </c>
    </row>
    <row r="196" spans="1:18" s="3" customFormat="1" ht="15" x14ac:dyDescent="0.25">
      <c r="A196" s="3" t="s">
        <v>111</v>
      </c>
      <c r="B196" s="3">
        <v>4.5800000000000002E-4</v>
      </c>
      <c r="C196" s="3" t="s">
        <v>17</v>
      </c>
      <c r="E196" s="3" t="s">
        <v>10</v>
      </c>
      <c r="F196" s="3" t="s">
        <v>18</v>
      </c>
      <c r="G196" s="3" t="s">
        <v>19</v>
      </c>
      <c r="I196" s="10" t="s">
        <v>204</v>
      </c>
      <c r="J196" s="3">
        <v>2</v>
      </c>
      <c r="K196" s="3">
        <f t="shared" si="15"/>
        <v>-7.6886413738500892</v>
      </c>
      <c r="L196" s="3">
        <v>1.05</v>
      </c>
      <c r="M196" s="3">
        <v>1.02</v>
      </c>
      <c r="N196" s="3">
        <v>1.5</v>
      </c>
      <c r="O196" s="3">
        <v>1.02</v>
      </c>
      <c r="P196" s="3">
        <v>1.5</v>
      </c>
      <c r="Q196" s="3">
        <v>1.05</v>
      </c>
      <c r="R196" s="3">
        <f t="shared" si="14"/>
        <v>0.28911466415652182</v>
      </c>
    </row>
    <row r="197" spans="1:18" s="3" customFormat="1" ht="15" x14ac:dyDescent="0.25">
      <c r="A197" s="3" t="s">
        <v>48</v>
      </c>
      <c r="B197" s="3">
        <v>2.2399999999999998E-3</v>
      </c>
      <c r="C197" s="3" t="s">
        <v>17</v>
      </c>
      <c r="E197" s="3" t="s">
        <v>10</v>
      </c>
      <c r="F197" s="3" t="s">
        <v>109</v>
      </c>
      <c r="G197" s="3" t="s">
        <v>19</v>
      </c>
      <c r="I197" s="10" t="s">
        <v>205</v>
      </c>
      <c r="J197" s="3">
        <v>2</v>
      </c>
      <c r="K197" s="3">
        <f t="shared" si="15"/>
        <v>-6.1012794131151891</v>
      </c>
      <c r="L197" s="3">
        <v>1.05</v>
      </c>
      <c r="M197" s="3">
        <v>1.02</v>
      </c>
      <c r="N197" s="3">
        <v>1.5</v>
      </c>
      <c r="O197" s="3">
        <v>1.02</v>
      </c>
      <c r="P197" s="3">
        <v>1.5</v>
      </c>
      <c r="Q197" s="3">
        <v>1.05</v>
      </c>
      <c r="R197" s="3">
        <f t="shared" si="14"/>
        <v>0.28911466415652182</v>
      </c>
    </row>
    <row r="198" spans="1:18" s="3" customFormat="1" ht="15" x14ac:dyDescent="0.25">
      <c r="A198" s="3" t="s">
        <v>49</v>
      </c>
      <c r="B198" s="3">
        <v>0.10100000000000001</v>
      </c>
      <c r="C198" s="3" t="s">
        <v>17</v>
      </c>
      <c r="E198" s="3" t="s">
        <v>40</v>
      </c>
      <c r="F198" s="3" t="s">
        <v>112</v>
      </c>
      <c r="G198" s="3" t="s">
        <v>19</v>
      </c>
      <c r="I198" s="11" t="s">
        <v>219</v>
      </c>
      <c r="J198" s="3">
        <v>2</v>
      </c>
      <c r="K198" s="3">
        <f t="shared" si="15"/>
        <v>-2.2926347621408776</v>
      </c>
      <c r="L198" s="3">
        <v>1.1000000000000001</v>
      </c>
      <c r="M198" s="3">
        <v>1.2</v>
      </c>
      <c r="N198" s="3">
        <v>1.03</v>
      </c>
      <c r="O198" s="3">
        <v>1.1000000000000001</v>
      </c>
      <c r="P198" s="3">
        <v>2</v>
      </c>
      <c r="Q198" s="3">
        <v>1.05</v>
      </c>
      <c r="R198" s="3">
        <f t="shared" si="14"/>
        <v>0.36575826294434993</v>
      </c>
    </row>
    <row r="199" spans="1:18" s="3" customFormat="1" ht="15" x14ac:dyDescent="0.25">
      <c r="A199" s="3" t="s">
        <v>49</v>
      </c>
      <c r="B199" s="3">
        <v>4.7699999999999999E-2</v>
      </c>
      <c r="C199" s="3" t="s">
        <v>17</v>
      </c>
      <c r="E199" s="3" t="s">
        <v>40</v>
      </c>
      <c r="F199" s="3" t="s">
        <v>18</v>
      </c>
      <c r="G199" s="3" t="s">
        <v>19</v>
      </c>
      <c r="I199" s="11" t="s">
        <v>219</v>
      </c>
      <c r="J199" s="3">
        <v>2</v>
      </c>
      <c r="K199" s="3">
        <f>LN(B199)</f>
        <v>-3.0428238810878416</v>
      </c>
      <c r="L199" s="3">
        <v>1.1000000000000001</v>
      </c>
      <c r="M199" s="3">
        <v>1.2</v>
      </c>
      <c r="N199" s="3">
        <v>1.03</v>
      </c>
      <c r="O199" s="3">
        <v>1.1000000000000001</v>
      </c>
      <c r="P199" s="3">
        <v>2</v>
      </c>
      <c r="Q199" s="3">
        <v>1.5</v>
      </c>
      <c r="R199" s="3">
        <f t="shared" si="14"/>
        <v>0.41747392176690462</v>
      </c>
    </row>
    <row r="200" spans="1:18" s="3" customFormat="1" ht="15" x14ac:dyDescent="0.25">
      <c r="A200" s="3" t="s">
        <v>39</v>
      </c>
      <c r="B200" s="3">
        <v>0.14899999999999999</v>
      </c>
      <c r="C200" s="3" t="s">
        <v>17</v>
      </c>
      <c r="E200" s="3" t="s">
        <v>40</v>
      </c>
      <c r="F200" s="3" t="s">
        <v>41</v>
      </c>
      <c r="G200" s="3" t="s">
        <v>19</v>
      </c>
      <c r="I200" s="11" t="s">
        <v>219</v>
      </c>
      <c r="J200" s="3">
        <v>2</v>
      </c>
      <c r="K200" s="3">
        <f t="shared" si="15"/>
        <v>-1.9038089730366781</v>
      </c>
      <c r="L200" s="3">
        <v>1.1000000000000001</v>
      </c>
      <c r="M200" s="3">
        <v>1.2</v>
      </c>
      <c r="N200" s="3">
        <v>1.03</v>
      </c>
      <c r="O200" s="3">
        <v>1.1000000000000001</v>
      </c>
      <c r="P200" s="3">
        <v>2</v>
      </c>
      <c r="Q200" s="3">
        <v>1.05</v>
      </c>
      <c r="R200" s="3">
        <f t="shared" si="14"/>
        <v>0.36575826294434993</v>
      </c>
    </row>
    <row r="202" spans="1:18" x14ac:dyDescent="0.25">
      <c r="A202" s="1" t="s">
        <v>2</v>
      </c>
      <c r="B202" s="1" t="s">
        <v>116</v>
      </c>
    </row>
    <row r="203" spans="1:18" s="3" customFormat="1" ht="15" x14ac:dyDescent="0.25">
      <c r="A203" s="3" t="s">
        <v>3</v>
      </c>
      <c r="B203" s="9" t="s">
        <v>211</v>
      </c>
    </row>
    <row r="204" spans="1:18" s="3" customFormat="1" ht="15" x14ac:dyDescent="0.25">
      <c r="A204" s="3" t="s">
        <v>4</v>
      </c>
      <c r="B204" s="3" t="s">
        <v>5</v>
      </c>
    </row>
    <row r="205" spans="1:18" s="3" customFormat="1" ht="15" x14ac:dyDescent="0.25">
      <c r="A205" s="3" t="s">
        <v>6</v>
      </c>
      <c r="B205" s="3" t="s">
        <v>105</v>
      </c>
    </row>
    <row r="206" spans="1:18" s="3" customFormat="1" ht="15" x14ac:dyDescent="0.25">
      <c r="A206" s="3" t="s">
        <v>179</v>
      </c>
      <c r="B206" s="3" t="s">
        <v>180</v>
      </c>
    </row>
    <row r="207" spans="1:18" s="3" customFormat="1" ht="15" x14ac:dyDescent="0.25">
      <c r="A207" s="3" t="s">
        <v>7</v>
      </c>
      <c r="B207" s="3" t="s">
        <v>8</v>
      </c>
    </row>
    <row r="208" spans="1:18" s="3" customFormat="1" ht="15" x14ac:dyDescent="0.25">
      <c r="A208" s="3" t="s">
        <v>9</v>
      </c>
      <c r="B208" s="3" t="s">
        <v>10</v>
      </c>
    </row>
    <row r="209" spans="1:19" s="3" customFormat="1" x14ac:dyDescent="0.25">
      <c r="A209" s="2" t="s">
        <v>11</v>
      </c>
    </row>
    <row r="210" spans="1:19" x14ac:dyDescent="0.25">
      <c r="A210" s="1" t="s">
        <v>12</v>
      </c>
      <c r="B210" s="1" t="s">
        <v>13</v>
      </c>
      <c r="C210" s="1" t="s">
        <v>14</v>
      </c>
      <c r="D210" s="1" t="s">
        <v>4</v>
      </c>
      <c r="E210" s="1" t="s">
        <v>9</v>
      </c>
      <c r="F210" s="1" t="s">
        <v>15</v>
      </c>
      <c r="G210" s="1" t="s">
        <v>7</v>
      </c>
      <c r="H210" s="1" t="s">
        <v>6</v>
      </c>
      <c r="I210" s="4" t="s">
        <v>3</v>
      </c>
      <c r="J210" s="4" t="s">
        <v>200</v>
      </c>
      <c r="K210" s="4" t="s">
        <v>182</v>
      </c>
      <c r="L210" s="4" t="s">
        <v>183</v>
      </c>
      <c r="M210" s="4" t="s">
        <v>184</v>
      </c>
      <c r="N210" s="4" t="s">
        <v>185</v>
      </c>
      <c r="O210" s="4" t="s">
        <v>186</v>
      </c>
      <c r="P210" s="4" t="s">
        <v>187</v>
      </c>
      <c r="Q210" s="4" t="s">
        <v>190</v>
      </c>
      <c r="R210" s="4" t="s">
        <v>189</v>
      </c>
      <c r="S210" s="4" t="s">
        <v>217</v>
      </c>
    </row>
    <row r="211" spans="1:19" s="3" customFormat="1" ht="15" x14ac:dyDescent="0.25">
      <c r="A211" s="3" t="s">
        <v>116</v>
      </c>
      <c r="B211" s="3">
        <v>1</v>
      </c>
      <c r="C211" s="3" t="s">
        <v>21</v>
      </c>
      <c r="D211" s="3" t="s">
        <v>5</v>
      </c>
      <c r="E211" s="3" t="s">
        <v>10</v>
      </c>
      <c r="G211" s="3" t="s">
        <v>22</v>
      </c>
      <c r="H211" s="3" t="s">
        <v>105</v>
      </c>
      <c r="J211" s="3">
        <v>0</v>
      </c>
    </row>
    <row r="212" spans="1:19" s="3" customFormat="1" ht="15" x14ac:dyDescent="0.25">
      <c r="A212" s="3" t="s">
        <v>177</v>
      </c>
      <c r="B212" s="3">
        <v>3.2499999999999999E-4</v>
      </c>
      <c r="C212" s="3" t="s">
        <v>21</v>
      </c>
      <c r="D212" s="3" t="s">
        <v>5</v>
      </c>
      <c r="E212" s="3" t="s">
        <v>10</v>
      </c>
      <c r="G212" s="3" t="s">
        <v>25</v>
      </c>
      <c r="H212" s="3" t="s">
        <v>178</v>
      </c>
      <c r="I212" s="11" t="s">
        <v>219</v>
      </c>
      <c r="J212" s="3">
        <v>2</v>
      </c>
      <c r="K212" s="3">
        <f>LN(B212)</f>
        <v>-8.0316853756345363</v>
      </c>
      <c r="L212" s="3">
        <v>1.2</v>
      </c>
      <c r="M212" s="3">
        <v>1.2</v>
      </c>
      <c r="N212" s="3">
        <v>1.5</v>
      </c>
      <c r="O212" s="3">
        <v>1.1000000000000001</v>
      </c>
      <c r="P212" s="3">
        <v>2</v>
      </c>
      <c r="Q212" s="3">
        <v>1.05</v>
      </c>
    </row>
    <row r="213" spans="1:19" s="3" customFormat="1" ht="15" x14ac:dyDescent="0.25">
      <c r="A213" s="3" t="s">
        <v>50</v>
      </c>
      <c r="B213" s="5">
        <v>4.0000000000000001E-10</v>
      </c>
      <c r="C213" s="3" t="s">
        <v>24</v>
      </c>
      <c r="D213" s="3" t="s">
        <v>5</v>
      </c>
      <c r="E213" s="3" t="s">
        <v>9</v>
      </c>
      <c r="G213" s="3" t="s">
        <v>25</v>
      </c>
      <c r="H213" s="3" t="s">
        <v>51</v>
      </c>
      <c r="I213" s="11" t="s">
        <v>219</v>
      </c>
      <c r="J213" s="3">
        <v>2</v>
      </c>
      <c r="K213" s="3">
        <f t="shared" ref="K213:K235" si="16">LN(B213)</f>
        <v>-21.639556568820566</v>
      </c>
      <c r="L213" s="3">
        <v>1.1000000000000001</v>
      </c>
      <c r="M213" s="3">
        <v>1.2</v>
      </c>
      <c r="N213" s="3">
        <v>1.1000000000000001</v>
      </c>
      <c r="O213" s="3">
        <v>1.1000000000000001</v>
      </c>
      <c r="P213" s="3">
        <v>2</v>
      </c>
      <c r="Q213" s="3">
        <v>3</v>
      </c>
      <c r="R213" s="3">
        <f t="shared" ref="R213:R235" si="17">LN(SQRT(EXP(
SQRT(
+POWER(LN(L213),2)
+POWER(LN(M213),2)
+POWER(LN(N213),2)
+POWER(LN(O213),2)
+POWER(LN(P213),2)
+POWER(LN(Q213),2)
)
)))</f>
        <v>0.66103994129053067</v>
      </c>
    </row>
    <row r="214" spans="1:19" s="3" customFormat="1" ht="15" x14ac:dyDescent="0.25">
      <c r="A214" s="3" t="s">
        <v>117</v>
      </c>
      <c r="B214" s="3">
        <v>0.747</v>
      </c>
      <c r="C214" s="3" t="s">
        <v>24</v>
      </c>
      <c r="D214" s="3" t="s">
        <v>118</v>
      </c>
      <c r="E214" s="3" t="s">
        <v>40</v>
      </c>
      <c r="G214" s="3" t="s">
        <v>25</v>
      </c>
      <c r="H214" s="3" t="s">
        <v>59</v>
      </c>
      <c r="I214" s="11" t="s">
        <v>219</v>
      </c>
      <c r="J214" s="3">
        <v>2</v>
      </c>
      <c r="K214" s="3">
        <f t="shared" si="16"/>
        <v>-0.29169009384931976</v>
      </c>
      <c r="L214" s="3">
        <v>1.2</v>
      </c>
      <c r="M214" s="3">
        <v>1.2</v>
      </c>
      <c r="N214" s="3">
        <v>1.03</v>
      </c>
      <c r="O214" s="3">
        <v>1.02</v>
      </c>
      <c r="P214" s="3">
        <v>2</v>
      </c>
      <c r="Q214" s="3">
        <v>1.05</v>
      </c>
      <c r="R214" s="3">
        <f t="shared" si="17"/>
        <v>0.37100595043045137</v>
      </c>
    </row>
    <row r="215" spans="1:19" s="3" customFormat="1" ht="15" x14ac:dyDescent="0.25">
      <c r="A215" s="3" t="s">
        <v>31</v>
      </c>
      <c r="B215" s="3">
        <v>0.82599999999999996</v>
      </c>
      <c r="C215" s="3" t="s">
        <v>24</v>
      </c>
      <c r="D215" s="3" t="s">
        <v>32</v>
      </c>
      <c r="E215" s="3" t="s">
        <v>10</v>
      </c>
      <c r="G215" s="3" t="s">
        <v>25</v>
      </c>
      <c r="H215" s="3" t="s">
        <v>33</v>
      </c>
      <c r="I215" s="11" t="s">
        <v>219</v>
      </c>
      <c r="J215" s="3">
        <v>2</v>
      </c>
      <c r="K215" s="3">
        <f t="shared" si="16"/>
        <v>-0.19116050546115904</v>
      </c>
      <c r="L215" s="14">
        <v>1.2</v>
      </c>
      <c r="M215" s="14">
        <v>1.2</v>
      </c>
      <c r="N215" s="3">
        <v>1.2</v>
      </c>
      <c r="O215" s="14">
        <v>1.1000000000000001</v>
      </c>
      <c r="P215" s="3">
        <v>2</v>
      </c>
      <c r="Q215" s="3">
        <v>1.05</v>
      </c>
      <c r="R215" s="3">
        <f t="shared" si="17"/>
        <v>0.38459100828917209</v>
      </c>
    </row>
    <row r="216" spans="1:19" s="3" customFormat="1" ht="15" x14ac:dyDescent="0.25">
      <c r="A216" s="3" t="s">
        <v>52</v>
      </c>
      <c r="B216" s="3">
        <v>-1.56E-4</v>
      </c>
      <c r="C216" s="3" t="s">
        <v>24</v>
      </c>
      <c r="D216" s="3" t="s">
        <v>32</v>
      </c>
      <c r="E216" s="3" t="s">
        <v>40</v>
      </c>
      <c r="G216" s="3" t="s">
        <v>25</v>
      </c>
      <c r="H216" s="3" t="s">
        <v>53</v>
      </c>
      <c r="I216" s="11" t="s">
        <v>219</v>
      </c>
      <c r="J216" s="3">
        <v>2</v>
      </c>
      <c r="K216" s="3">
        <f>LN(B216*-1)</f>
        <v>-8.7656545507147374</v>
      </c>
      <c r="L216" s="3">
        <v>1.1000000000000001</v>
      </c>
      <c r="M216" s="3">
        <v>1.2</v>
      </c>
      <c r="N216" s="3">
        <v>1.03</v>
      </c>
      <c r="O216" s="3">
        <v>1.1000000000000001</v>
      </c>
      <c r="P216" s="3">
        <v>2</v>
      </c>
      <c r="Q216" s="3">
        <v>1.05</v>
      </c>
      <c r="R216" s="3">
        <f t="shared" si="17"/>
        <v>0.36575826294434993</v>
      </c>
      <c r="S216" s="3" t="b">
        <v>1</v>
      </c>
    </row>
    <row r="217" spans="1:19" s="3" customFormat="1" ht="15" x14ac:dyDescent="0.25">
      <c r="A217" s="3" t="s">
        <v>54</v>
      </c>
      <c r="B217" s="3">
        <v>9.1900000000000003E-3</v>
      </c>
      <c r="C217" s="3" t="s">
        <v>24</v>
      </c>
      <c r="D217" s="3" t="s">
        <v>32</v>
      </c>
      <c r="E217" s="3" t="s">
        <v>10</v>
      </c>
      <c r="G217" s="3" t="s">
        <v>25</v>
      </c>
      <c r="H217" s="3" t="s">
        <v>55</v>
      </c>
      <c r="I217" s="11" t="s">
        <v>219</v>
      </c>
      <c r="J217" s="3">
        <v>2</v>
      </c>
      <c r="K217" s="3">
        <f t="shared" si="16"/>
        <v>-4.6896393426145417</v>
      </c>
      <c r="L217" s="3">
        <v>1.1000000000000001</v>
      </c>
      <c r="M217" s="3">
        <v>1.2</v>
      </c>
      <c r="N217" s="3">
        <v>1.03</v>
      </c>
      <c r="O217" s="3">
        <v>1.1000000000000001</v>
      </c>
      <c r="P217" s="3">
        <v>2</v>
      </c>
      <c r="Q217" s="3">
        <v>1.05</v>
      </c>
      <c r="R217" s="3">
        <f t="shared" si="17"/>
        <v>0.36575826294434993</v>
      </c>
    </row>
    <row r="218" spans="1:19" s="3" customFormat="1" ht="15" x14ac:dyDescent="0.25">
      <c r="A218" s="3" t="s">
        <v>56</v>
      </c>
      <c r="B218" s="3">
        <v>0.93500000000000005</v>
      </c>
      <c r="C218" s="3" t="s">
        <v>24</v>
      </c>
      <c r="D218" s="3" t="s">
        <v>5</v>
      </c>
      <c r="E218" s="3" t="s">
        <v>57</v>
      </c>
      <c r="G218" s="3" t="s">
        <v>25</v>
      </c>
      <c r="H218" s="3" t="s">
        <v>58</v>
      </c>
      <c r="I218" s="11" t="s">
        <v>219</v>
      </c>
      <c r="J218" s="3">
        <v>2</v>
      </c>
      <c r="K218" s="3">
        <f t="shared" si="16"/>
        <v>-6.720874969344999E-2</v>
      </c>
      <c r="L218" s="3">
        <v>1.1000000000000001</v>
      </c>
      <c r="M218" s="3">
        <v>1.2</v>
      </c>
      <c r="N218" s="3">
        <v>1.03</v>
      </c>
      <c r="O218" s="3">
        <v>1.1000000000000001</v>
      </c>
      <c r="P218" s="3">
        <v>2</v>
      </c>
      <c r="Q218" s="3">
        <v>1.05</v>
      </c>
      <c r="R218" s="3">
        <f t="shared" si="17"/>
        <v>0.36575826294434993</v>
      </c>
    </row>
    <row r="219" spans="1:19" s="3" customFormat="1" ht="15" x14ac:dyDescent="0.25">
      <c r="A219" s="3" t="s">
        <v>157</v>
      </c>
      <c r="B219" s="3">
        <v>26.3</v>
      </c>
      <c r="C219" s="3" t="s">
        <v>21</v>
      </c>
      <c r="D219" s="3" t="s">
        <v>5</v>
      </c>
      <c r="E219" s="3" t="s">
        <v>60</v>
      </c>
      <c r="G219" s="3" t="s">
        <v>25</v>
      </c>
      <c r="H219" s="11" t="s">
        <v>215</v>
      </c>
      <c r="I219" s="11" t="s">
        <v>219</v>
      </c>
      <c r="J219" s="3">
        <v>2</v>
      </c>
      <c r="K219" s="3">
        <f t="shared" si="16"/>
        <v>3.2695689391837188</v>
      </c>
      <c r="L219" s="3">
        <v>1.2</v>
      </c>
      <c r="M219" s="3">
        <v>1.2</v>
      </c>
      <c r="N219" s="3">
        <v>1.03</v>
      </c>
      <c r="O219" s="3">
        <v>1.1000000000000001</v>
      </c>
      <c r="P219" s="3">
        <v>2</v>
      </c>
      <c r="Q219" s="3">
        <v>1.05</v>
      </c>
      <c r="R219" s="3">
        <f t="shared" si="17"/>
        <v>0.37392296912121875</v>
      </c>
    </row>
    <row r="220" spans="1:19" s="3" customFormat="1" ht="15" x14ac:dyDescent="0.25">
      <c r="A220" s="3" t="s">
        <v>61</v>
      </c>
      <c r="B220" s="3">
        <v>-3.2499999999999999E-4</v>
      </c>
      <c r="C220" s="3" t="s">
        <v>24</v>
      </c>
      <c r="D220" s="3" t="s">
        <v>32</v>
      </c>
      <c r="E220" s="3" t="s">
        <v>10</v>
      </c>
      <c r="G220" s="3" t="s">
        <v>25</v>
      </c>
      <c r="H220" s="3" t="s">
        <v>62</v>
      </c>
      <c r="I220" s="11" t="s">
        <v>219</v>
      </c>
      <c r="J220" s="3">
        <v>2</v>
      </c>
      <c r="K220" s="3">
        <f>LN(B220*-1)</f>
        <v>-8.0316853756345363</v>
      </c>
      <c r="L220" s="3">
        <v>1.2</v>
      </c>
      <c r="M220" s="3">
        <v>1.2</v>
      </c>
      <c r="N220" s="3">
        <v>1.03</v>
      </c>
      <c r="O220" s="3">
        <v>1.1000000000000001</v>
      </c>
      <c r="P220" s="3">
        <v>2</v>
      </c>
      <c r="Q220" s="3">
        <v>1.05</v>
      </c>
      <c r="R220" s="3">
        <f t="shared" si="17"/>
        <v>0.37392296912121875</v>
      </c>
      <c r="S220" s="3" t="b">
        <v>1</v>
      </c>
    </row>
    <row r="221" spans="1:19" s="3" customFormat="1" ht="15" x14ac:dyDescent="0.25">
      <c r="A221" s="3" t="s">
        <v>63</v>
      </c>
      <c r="B221" s="3">
        <v>0.25</v>
      </c>
      <c r="C221" s="3" t="s">
        <v>24</v>
      </c>
      <c r="D221" s="3" t="s">
        <v>32</v>
      </c>
      <c r="E221" s="3" t="s">
        <v>64</v>
      </c>
      <c r="G221" s="3" t="s">
        <v>25</v>
      </c>
      <c r="H221" s="3" t="s">
        <v>65</v>
      </c>
      <c r="J221" s="3">
        <v>2</v>
      </c>
      <c r="K221" s="3">
        <f t="shared" si="16"/>
        <v>-1.3862943611198906</v>
      </c>
      <c r="L221" s="3">
        <v>1.5</v>
      </c>
      <c r="M221" s="3">
        <v>1.2</v>
      </c>
      <c r="N221" s="3">
        <v>1.03</v>
      </c>
      <c r="O221" s="3">
        <v>1.1000000000000001</v>
      </c>
      <c r="P221" s="3">
        <v>2</v>
      </c>
      <c r="Q221" s="3">
        <v>2</v>
      </c>
      <c r="R221" s="3">
        <f t="shared" si="17"/>
        <v>0.54048748481477971</v>
      </c>
    </row>
    <row r="222" spans="1:19" s="3" customFormat="1" ht="15" x14ac:dyDescent="0.25">
      <c r="A222" s="3" t="s">
        <v>119</v>
      </c>
      <c r="B222" s="3">
        <v>4.3999999999999997E-2</v>
      </c>
      <c r="C222" s="3" t="s">
        <v>24</v>
      </c>
      <c r="D222" s="3" t="s">
        <v>32</v>
      </c>
      <c r="E222" s="3" t="s">
        <v>64</v>
      </c>
      <c r="G222" s="3" t="s">
        <v>25</v>
      </c>
      <c r="H222" s="3" t="s">
        <v>66</v>
      </c>
      <c r="J222" s="3">
        <v>2</v>
      </c>
      <c r="K222" s="3">
        <f t="shared" si="16"/>
        <v>-3.1235656450638758</v>
      </c>
      <c r="L222" s="3">
        <v>1.5</v>
      </c>
      <c r="M222" s="3">
        <v>1.2</v>
      </c>
      <c r="N222" s="3">
        <v>1.03</v>
      </c>
      <c r="O222" s="3">
        <v>1.1000000000000001</v>
      </c>
      <c r="P222" s="3">
        <v>2</v>
      </c>
      <c r="Q222" s="3">
        <v>2</v>
      </c>
      <c r="R222" s="3">
        <f t="shared" si="17"/>
        <v>0.54048748481477971</v>
      </c>
    </row>
    <row r="223" spans="1:19" s="3" customFormat="1" ht="15" x14ac:dyDescent="0.25">
      <c r="A223" s="3" t="s">
        <v>120</v>
      </c>
      <c r="B223" s="3">
        <v>0.151</v>
      </c>
      <c r="C223" s="3" t="s">
        <v>24</v>
      </c>
      <c r="D223" s="3" t="s">
        <v>32</v>
      </c>
      <c r="E223" s="3" t="s">
        <v>64</v>
      </c>
      <c r="G223" s="3" t="s">
        <v>25</v>
      </c>
      <c r="H223" s="3" t="s">
        <v>121</v>
      </c>
      <c r="J223" s="3">
        <v>2</v>
      </c>
      <c r="K223" s="3">
        <f t="shared" si="16"/>
        <v>-1.8904754421672127</v>
      </c>
      <c r="L223" s="3">
        <v>1.5</v>
      </c>
      <c r="M223" s="3">
        <v>1.2</v>
      </c>
      <c r="N223" s="3">
        <v>1.03</v>
      </c>
      <c r="O223" s="3">
        <v>1.1000000000000001</v>
      </c>
      <c r="P223" s="3">
        <v>2</v>
      </c>
      <c r="Q223" s="3">
        <v>2</v>
      </c>
      <c r="R223" s="3">
        <f t="shared" si="17"/>
        <v>0.54048748481477971</v>
      </c>
    </row>
    <row r="224" spans="1:19" s="3" customFormat="1" ht="15" x14ac:dyDescent="0.25">
      <c r="A224" s="3" t="s">
        <v>122</v>
      </c>
      <c r="B224" s="3">
        <v>0.84099999999999997</v>
      </c>
      <c r="C224" s="3" t="s">
        <v>24</v>
      </c>
      <c r="D224" s="3" t="s">
        <v>5</v>
      </c>
      <c r="E224" s="3" t="s">
        <v>64</v>
      </c>
      <c r="G224" s="3" t="s">
        <v>25</v>
      </c>
      <c r="H224" s="3" t="s">
        <v>123</v>
      </c>
      <c r="J224" s="3">
        <v>2</v>
      </c>
      <c r="K224" s="3">
        <f t="shared" si="16"/>
        <v>-0.17316361900918903</v>
      </c>
      <c r="L224" s="3">
        <v>1.5</v>
      </c>
      <c r="M224" s="3">
        <v>1.2</v>
      </c>
      <c r="N224" s="3">
        <v>1.03</v>
      </c>
      <c r="O224" s="3">
        <v>1.1000000000000001</v>
      </c>
      <c r="P224" s="3">
        <v>2</v>
      </c>
      <c r="Q224" s="3">
        <v>2</v>
      </c>
      <c r="R224" s="3">
        <f t="shared" si="17"/>
        <v>0.54048748481477971</v>
      </c>
    </row>
    <row r="225" spans="1:18" s="3" customFormat="1" ht="15" x14ac:dyDescent="0.25">
      <c r="A225" s="3" t="s">
        <v>16</v>
      </c>
      <c r="B225" s="3">
        <v>2.0100000000000001E-3</v>
      </c>
      <c r="C225" s="3" t="s">
        <v>17</v>
      </c>
      <c r="E225" s="3" t="s">
        <v>10</v>
      </c>
      <c r="F225" s="3" t="s">
        <v>18</v>
      </c>
      <c r="G225" s="3" t="s">
        <v>19</v>
      </c>
      <c r="I225" s="11" t="s">
        <v>219</v>
      </c>
      <c r="J225" s="3">
        <v>2</v>
      </c>
      <c r="K225" s="3">
        <f t="shared" si="16"/>
        <v>-6.2096205569111529</v>
      </c>
      <c r="L225" s="3">
        <v>1.1000000000000001</v>
      </c>
      <c r="M225" s="3">
        <v>1.2</v>
      </c>
      <c r="N225" s="3">
        <v>1.03</v>
      </c>
      <c r="O225" s="3">
        <v>1.1000000000000001</v>
      </c>
      <c r="P225" s="3">
        <v>2</v>
      </c>
      <c r="Q225" s="3">
        <v>1.5</v>
      </c>
      <c r="R225" s="3">
        <f t="shared" si="17"/>
        <v>0.41747392176690462</v>
      </c>
    </row>
    <row r="226" spans="1:18" s="3" customFormat="1" ht="15" x14ac:dyDescent="0.25">
      <c r="A226" s="3" t="s">
        <v>42</v>
      </c>
      <c r="B226" s="3">
        <v>1.43</v>
      </c>
      <c r="C226" s="3" t="s">
        <v>17</v>
      </c>
      <c r="E226" s="3" t="s">
        <v>10</v>
      </c>
      <c r="F226" s="3" t="s">
        <v>18</v>
      </c>
      <c r="G226" s="3" t="s">
        <v>19</v>
      </c>
      <c r="I226" s="11" t="s">
        <v>219</v>
      </c>
      <c r="J226" s="3">
        <v>2</v>
      </c>
      <c r="K226" s="3">
        <f t="shared" si="16"/>
        <v>0.35767444427181588</v>
      </c>
      <c r="L226" s="3">
        <v>1.1000000000000001</v>
      </c>
      <c r="M226" s="3">
        <v>1.2</v>
      </c>
      <c r="N226" s="3">
        <v>1.03</v>
      </c>
      <c r="O226" s="3">
        <v>1.1000000000000001</v>
      </c>
      <c r="P226" s="3">
        <v>2</v>
      </c>
      <c r="Q226" s="3">
        <v>1.05</v>
      </c>
      <c r="R226" s="3">
        <f t="shared" si="17"/>
        <v>0.36575826294434993</v>
      </c>
    </row>
    <row r="227" spans="1:18" s="3" customFormat="1" ht="15" x14ac:dyDescent="0.25">
      <c r="A227" s="3" t="s">
        <v>43</v>
      </c>
      <c r="B227" s="3">
        <v>4.8500000000000002E-6</v>
      </c>
      <c r="C227" s="3" t="s">
        <v>17</v>
      </c>
      <c r="E227" s="3" t="s">
        <v>10</v>
      </c>
      <c r="F227" s="3" t="s">
        <v>18</v>
      </c>
      <c r="G227" s="3" t="s">
        <v>19</v>
      </c>
      <c r="I227" s="11" t="s">
        <v>219</v>
      </c>
      <c r="J227" s="3">
        <v>2</v>
      </c>
      <c r="K227" s="3">
        <f t="shared" si="16"/>
        <v>-12.236531853014883</v>
      </c>
      <c r="L227" s="3">
        <v>1.1000000000000001</v>
      </c>
      <c r="M227" s="3">
        <v>1.2</v>
      </c>
      <c r="N227" s="3">
        <v>1.03</v>
      </c>
      <c r="O227" s="3">
        <v>1.1000000000000001</v>
      </c>
      <c r="P227" s="3">
        <v>2</v>
      </c>
      <c r="Q227" s="3">
        <v>5</v>
      </c>
      <c r="R227" s="3">
        <f t="shared" si="17"/>
        <v>0.88360431493808744</v>
      </c>
    </row>
    <row r="228" spans="1:18" s="3" customFormat="1" ht="15" x14ac:dyDescent="0.25">
      <c r="A228" s="3" t="s">
        <v>44</v>
      </c>
      <c r="B228" s="3">
        <v>1.06E-3</v>
      </c>
      <c r="C228" s="3" t="s">
        <v>17</v>
      </c>
      <c r="E228" s="3" t="s">
        <v>10</v>
      </c>
      <c r="F228" s="3" t="s">
        <v>18</v>
      </c>
      <c r="G228" s="3" t="s">
        <v>19</v>
      </c>
      <c r="I228" s="11" t="s">
        <v>219</v>
      </c>
      <c r="J228" s="3">
        <v>2</v>
      </c>
      <c r="K228" s="3">
        <f t="shared" si="16"/>
        <v>-6.8494863708581617</v>
      </c>
      <c r="L228" s="3">
        <v>1.1000000000000001</v>
      </c>
      <c r="M228" s="3">
        <v>1.2</v>
      </c>
      <c r="N228" s="3">
        <v>1.03</v>
      </c>
      <c r="O228" s="3">
        <v>1.1000000000000001</v>
      </c>
      <c r="P228" s="3">
        <v>2</v>
      </c>
      <c r="Q228" s="3">
        <v>1.5</v>
      </c>
      <c r="R228" s="3">
        <f t="shared" si="17"/>
        <v>0.41747392176690462</v>
      </c>
    </row>
    <row r="229" spans="1:18" s="3" customFormat="1" ht="15" x14ac:dyDescent="0.25">
      <c r="A229" s="3" t="s">
        <v>45</v>
      </c>
      <c r="B229" s="3">
        <v>8.6399999999999997E-4</v>
      </c>
      <c r="C229" s="3" t="s">
        <v>17</v>
      </c>
      <c r="E229" s="3" t="s">
        <v>10</v>
      </c>
      <c r="F229" s="3" t="s">
        <v>18</v>
      </c>
      <c r="G229" s="3" t="s">
        <v>19</v>
      </c>
      <c r="I229" s="11" t="s">
        <v>219</v>
      </c>
      <c r="J229" s="3">
        <v>2</v>
      </c>
      <c r="K229" s="3">
        <f t="shared" si="16"/>
        <v>-7.0539377891602184</v>
      </c>
      <c r="L229" s="3">
        <v>1.1000000000000001</v>
      </c>
      <c r="M229" s="3">
        <v>1.2</v>
      </c>
      <c r="N229" s="3">
        <v>1.03</v>
      </c>
      <c r="O229" s="3">
        <v>1.1000000000000001</v>
      </c>
      <c r="P229" s="3">
        <v>2</v>
      </c>
      <c r="Q229" s="3">
        <v>1.5</v>
      </c>
      <c r="R229" s="3">
        <f t="shared" si="17"/>
        <v>0.41747392176690462</v>
      </c>
    </row>
    <row r="230" spans="1:18" s="3" customFormat="1" ht="15" x14ac:dyDescent="0.25">
      <c r="A230" s="3" t="s">
        <v>20</v>
      </c>
      <c r="B230" s="3">
        <v>1.15E-7</v>
      </c>
      <c r="C230" s="3" t="s">
        <v>17</v>
      </c>
      <c r="E230" s="3" t="s">
        <v>10</v>
      </c>
      <c r="F230" s="3" t="s">
        <v>46</v>
      </c>
      <c r="G230" s="3" t="s">
        <v>19</v>
      </c>
      <c r="I230" s="11" t="s">
        <v>219</v>
      </c>
      <c r="J230" s="3">
        <v>2</v>
      </c>
      <c r="K230" s="3">
        <f t="shared" si="16"/>
        <v>-15.978333708583161</v>
      </c>
      <c r="L230" s="3">
        <v>1.1000000000000001</v>
      </c>
      <c r="M230" s="3">
        <v>1.2</v>
      </c>
      <c r="N230" s="3">
        <v>1.03</v>
      </c>
      <c r="O230" s="3">
        <v>1.1000000000000001</v>
      </c>
      <c r="P230" s="3">
        <v>2</v>
      </c>
      <c r="Q230" s="3">
        <v>1.5</v>
      </c>
      <c r="R230" s="3">
        <f t="shared" si="17"/>
        <v>0.41747392176690462</v>
      </c>
    </row>
    <row r="231" spans="1:18" s="3" customFormat="1" ht="15" x14ac:dyDescent="0.25">
      <c r="A231" s="3" t="s">
        <v>47</v>
      </c>
      <c r="B231" s="3">
        <v>1.5099999999999999E-5</v>
      </c>
      <c r="C231" s="3" t="s">
        <v>17</v>
      </c>
      <c r="E231" s="3" t="s">
        <v>10</v>
      </c>
      <c r="F231" s="3" t="s">
        <v>46</v>
      </c>
      <c r="G231" s="3" t="s">
        <v>19</v>
      </c>
      <c r="I231" s="11" t="s">
        <v>219</v>
      </c>
      <c r="J231" s="3">
        <v>2</v>
      </c>
      <c r="K231" s="3">
        <f t="shared" si="16"/>
        <v>-11.100815814143395</v>
      </c>
      <c r="L231" s="3">
        <v>1.1000000000000001</v>
      </c>
      <c r="M231" s="3">
        <v>1.2</v>
      </c>
      <c r="N231" s="3">
        <v>1.03</v>
      </c>
      <c r="O231" s="3">
        <v>1.1000000000000001</v>
      </c>
      <c r="P231" s="3">
        <v>2</v>
      </c>
      <c r="Q231" s="3">
        <v>1.5</v>
      </c>
      <c r="R231" s="3">
        <f t="shared" si="17"/>
        <v>0.41747392176690462</v>
      </c>
    </row>
    <row r="232" spans="1:18" s="3" customFormat="1" ht="15" x14ac:dyDescent="0.25">
      <c r="A232" s="3" t="s">
        <v>48</v>
      </c>
      <c r="B232" s="3">
        <v>1E-3</v>
      </c>
      <c r="C232" s="3" t="s">
        <v>17</v>
      </c>
      <c r="E232" s="3" t="s">
        <v>10</v>
      </c>
      <c r="F232" s="3" t="s">
        <v>18</v>
      </c>
      <c r="G232" s="3" t="s">
        <v>19</v>
      </c>
      <c r="I232" s="11" t="s">
        <v>219</v>
      </c>
      <c r="J232" s="3">
        <v>2</v>
      </c>
      <c r="K232" s="3">
        <f t="shared" si="16"/>
        <v>-6.9077552789821368</v>
      </c>
      <c r="L232" s="3">
        <v>1.1000000000000001</v>
      </c>
      <c r="M232" s="3">
        <v>1.2</v>
      </c>
      <c r="N232" s="3">
        <v>1.03</v>
      </c>
      <c r="O232" s="3">
        <v>1.1000000000000001</v>
      </c>
      <c r="P232" s="3">
        <v>2</v>
      </c>
      <c r="Q232" s="3">
        <v>1.5</v>
      </c>
      <c r="R232" s="3">
        <f t="shared" si="17"/>
        <v>0.41747392176690462</v>
      </c>
    </row>
    <row r="233" spans="1:18" s="3" customFormat="1" ht="15" x14ac:dyDescent="0.25">
      <c r="A233" s="3" t="s">
        <v>49</v>
      </c>
      <c r="B233" s="3">
        <v>0.14899999999999999</v>
      </c>
      <c r="C233" s="3" t="s">
        <v>17</v>
      </c>
      <c r="E233" s="3" t="s">
        <v>40</v>
      </c>
      <c r="F233" s="3" t="s">
        <v>18</v>
      </c>
      <c r="G233" s="3" t="s">
        <v>19</v>
      </c>
      <c r="I233" s="11" t="s">
        <v>219</v>
      </c>
      <c r="J233" s="3">
        <v>2</v>
      </c>
      <c r="K233" s="3">
        <f t="shared" si="16"/>
        <v>-1.9038089730366781</v>
      </c>
      <c r="L233" s="3">
        <v>1.1000000000000001</v>
      </c>
      <c r="M233" s="3">
        <v>1.2</v>
      </c>
      <c r="N233" s="3">
        <v>1.03</v>
      </c>
      <c r="O233" s="3">
        <v>1.1000000000000001</v>
      </c>
      <c r="P233" s="3">
        <v>2</v>
      </c>
      <c r="Q233" s="3">
        <v>1.05</v>
      </c>
      <c r="R233" s="3">
        <f t="shared" si="17"/>
        <v>0.36575826294434993</v>
      </c>
    </row>
    <row r="234" spans="1:18" s="3" customFormat="1" ht="15" x14ac:dyDescent="0.25">
      <c r="A234" s="3" t="s">
        <v>49</v>
      </c>
      <c r="B234" s="3">
        <v>0.42199999999999999</v>
      </c>
      <c r="C234" s="3" t="s">
        <v>17</v>
      </c>
      <c r="E234" s="3" t="s">
        <v>40</v>
      </c>
      <c r="F234" s="3" t="s">
        <v>46</v>
      </c>
      <c r="G234" s="3" t="s">
        <v>19</v>
      </c>
      <c r="I234" s="11" t="s">
        <v>219</v>
      </c>
      <c r="J234" s="3">
        <v>2</v>
      </c>
      <c r="K234" s="3">
        <f t="shared" si="16"/>
        <v>-0.86274996494612533</v>
      </c>
      <c r="L234" s="3">
        <v>1.1000000000000001</v>
      </c>
      <c r="M234" s="3">
        <v>1.2</v>
      </c>
      <c r="N234" s="3">
        <v>1.03</v>
      </c>
      <c r="O234" s="3">
        <v>1.1000000000000001</v>
      </c>
      <c r="P234" s="3">
        <v>2</v>
      </c>
      <c r="Q234" s="3">
        <v>1.05</v>
      </c>
      <c r="R234" s="3">
        <f t="shared" si="17"/>
        <v>0.36575826294434993</v>
      </c>
    </row>
    <row r="235" spans="1:18" s="3" customFormat="1" ht="15" x14ac:dyDescent="0.25">
      <c r="A235" s="3" t="s">
        <v>39</v>
      </c>
      <c r="B235" s="3">
        <v>0.56200000000000006</v>
      </c>
      <c r="C235" s="3" t="s">
        <v>17</v>
      </c>
      <c r="E235" s="3" t="s">
        <v>40</v>
      </c>
      <c r="F235" s="3" t="s">
        <v>41</v>
      </c>
      <c r="G235" s="3" t="s">
        <v>19</v>
      </c>
      <c r="I235" s="11" t="s">
        <v>219</v>
      </c>
      <c r="J235" s="3">
        <v>2</v>
      </c>
      <c r="K235" s="3">
        <f t="shared" si="16"/>
        <v>-0.5762534290884459</v>
      </c>
      <c r="L235" s="3">
        <v>1.1000000000000001</v>
      </c>
      <c r="M235" s="3">
        <v>1.2</v>
      </c>
      <c r="N235" s="3">
        <v>1.03</v>
      </c>
      <c r="O235" s="3">
        <v>1.1000000000000001</v>
      </c>
      <c r="P235" s="3">
        <v>2</v>
      </c>
      <c r="Q235" s="3">
        <v>1.05</v>
      </c>
      <c r="R235" s="3">
        <f t="shared" si="17"/>
        <v>0.36575826294434993</v>
      </c>
    </row>
    <row r="237" spans="1:18" x14ac:dyDescent="0.25">
      <c r="A237" s="1" t="s">
        <v>2</v>
      </c>
      <c r="B237" s="1" t="s">
        <v>161</v>
      </c>
    </row>
    <row r="238" spans="1:18" s="3" customFormat="1" ht="15" x14ac:dyDescent="0.25">
      <c r="A238" s="3" t="s">
        <v>3</v>
      </c>
      <c r="B238" s="9" t="s">
        <v>210</v>
      </c>
    </row>
    <row r="239" spans="1:18" s="3" customFormat="1" ht="15" x14ac:dyDescent="0.25">
      <c r="A239" s="3" t="s">
        <v>4</v>
      </c>
      <c r="B239" s="3" t="s">
        <v>5</v>
      </c>
    </row>
    <row r="240" spans="1:18" s="3" customFormat="1" ht="15" x14ac:dyDescent="0.25">
      <c r="A240" s="3" t="s">
        <v>6</v>
      </c>
      <c r="B240" s="3" t="s">
        <v>105</v>
      </c>
    </row>
    <row r="241" spans="1:19" s="3" customFormat="1" ht="15" x14ac:dyDescent="0.25">
      <c r="A241" s="3" t="s">
        <v>179</v>
      </c>
      <c r="B241" s="3" t="s">
        <v>180</v>
      </c>
    </row>
    <row r="242" spans="1:19" s="3" customFormat="1" ht="15" x14ac:dyDescent="0.25">
      <c r="A242" s="3" t="s">
        <v>7</v>
      </c>
      <c r="B242" s="3" t="s">
        <v>8</v>
      </c>
    </row>
    <row r="243" spans="1:19" s="3" customFormat="1" ht="15" x14ac:dyDescent="0.25">
      <c r="A243" s="3" t="s">
        <v>9</v>
      </c>
      <c r="B243" s="3" t="s">
        <v>10</v>
      </c>
    </row>
    <row r="244" spans="1:19" s="3" customFormat="1" x14ac:dyDescent="0.25">
      <c r="A244" s="2" t="s">
        <v>11</v>
      </c>
    </row>
    <row r="245" spans="1:19" x14ac:dyDescent="0.25">
      <c r="A245" s="1" t="s">
        <v>12</v>
      </c>
      <c r="B245" s="1" t="s">
        <v>13</v>
      </c>
      <c r="C245" s="1" t="s">
        <v>14</v>
      </c>
      <c r="D245" s="1" t="s">
        <v>4</v>
      </c>
      <c r="E245" s="1" t="s">
        <v>9</v>
      </c>
      <c r="F245" s="1" t="s">
        <v>15</v>
      </c>
      <c r="G245" s="1" t="s">
        <v>7</v>
      </c>
      <c r="H245" s="1" t="s">
        <v>6</v>
      </c>
      <c r="I245" s="4" t="s">
        <v>3</v>
      </c>
      <c r="J245" s="4" t="s">
        <v>200</v>
      </c>
      <c r="K245" s="4" t="s">
        <v>182</v>
      </c>
      <c r="L245" s="4" t="s">
        <v>183</v>
      </c>
      <c r="M245" s="4" t="s">
        <v>184</v>
      </c>
      <c r="N245" s="4" t="s">
        <v>185</v>
      </c>
      <c r="O245" s="4" t="s">
        <v>186</v>
      </c>
      <c r="P245" s="4" t="s">
        <v>187</v>
      </c>
      <c r="Q245" s="4" t="s">
        <v>190</v>
      </c>
      <c r="R245" s="4" t="s">
        <v>189</v>
      </c>
      <c r="S245" s="4" t="s">
        <v>217</v>
      </c>
    </row>
    <row r="246" spans="1:19" s="3" customFormat="1" ht="15" x14ac:dyDescent="0.25">
      <c r="A246" s="3" t="s">
        <v>161</v>
      </c>
      <c r="B246" s="3">
        <v>1</v>
      </c>
      <c r="C246" s="3" t="s">
        <v>21</v>
      </c>
      <c r="D246" s="3" t="s">
        <v>5</v>
      </c>
      <c r="E246" s="3" t="s">
        <v>10</v>
      </c>
      <c r="G246" s="3" t="s">
        <v>22</v>
      </c>
      <c r="H246" s="3" t="s">
        <v>105</v>
      </c>
      <c r="J246" s="3">
        <v>0</v>
      </c>
    </row>
    <row r="247" spans="1:19" s="3" customFormat="1" ht="15" x14ac:dyDescent="0.25">
      <c r="A247" s="3" t="s">
        <v>165</v>
      </c>
      <c r="B247" s="3">
        <v>1.17</v>
      </c>
      <c r="C247" s="3" t="s">
        <v>21</v>
      </c>
      <c r="D247" s="3" t="s">
        <v>5</v>
      </c>
      <c r="E247" s="3" t="s">
        <v>10</v>
      </c>
      <c r="G247" s="3" t="s">
        <v>25</v>
      </c>
      <c r="H247" s="11" t="s">
        <v>213</v>
      </c>
      <c r="I247" s="11" t="s">
        <v>219</v>
      </c>
      <c r="J247" s="3">
        <v>2</v>
      </c>
      <c r="K247" s="3">
        <f>LN(B247)</f>
        <v>0.15700374880966469</v>
      </c>
      <c r="L247" s="3">
        <v>1.2</v>
      </c>
      <c r="M247" s="3">
        <v>1.2</v>
      </c>
      <c r="N247" s="3">
        <v>1.03</v>
      </c>
      <c r="O247" s="3">
        <v>1.1000000000000001</v>
      </c>
      <c r="P247" s="3">
        <v>2</v>
      </c>
      <c r="Q247" s="3">
        <v>1.05</v>
      </c>
      <c r="R247" s="3">
        <f t="shared" ref="R247:R272" si="18">LN(SQRT(EXP(
SQRT(
+POWER(LN(L247),2)
+POWER(LN(M247),2)
+POWER(LN(N247),2)
+POWER(LN(O247),2)
+POWER(LN(P247),2)
+POWER(LN(Q247),2)
)
)))</f>
        <v>0.37392296912121875</v>
      </c>
    </row>
    <row r="248" spans="1:19" s="3" customFormat="1" ht="15" x14ac:dyDescent="0.25">
      <c r="A248" s="3" t="s">
        <v>177</v>
      </c>
      <c r="B248" s="3">
        <v>3.2499999999999999E-4</v>
      </c>
      <c r="C248" s="3" t="s">
        <v>21</v>
      </c>
      <c r="D248" s="3" t="s">
        <v>5</v>
      </c>
      <c r="E248" s="3" t="s">
        <v>10</v>
      </c>
      <c r="G248" s="3" t="s">
        <v>25</v>
      </c>
      <c r="H248" s="3" t="s">
        <v>178</v>
      </c>
      <c r="I248" s="11" t="s">
        <v>219</v>
      </c>
      <c r="J248" s="3">
        <v>2</v>
      </c>
      <c r="K248" s="3">
        <f t="shared" ref="K248:K272" si="19">LN(B248)</f>
        <v>-8.0316853756345363</v>
      </c>
      <c r="L248" s="3">
        <v>1.2</v>
      </c>
      <c r="M248" s="3">
        <v>1.2</v>
      </c>
      <c r="N248" s="3">
        <v>1.5</v>
      </c>
      <c r="O248" s="3">
        <v>1.1000000000000001</v>
      </c>
      <c r="P248" s="3">
        <v>2</v>
      </c>
      <c r="Q248" s="3">
        <v>1.05</v>
      </c>
      <c r="R248" s="3">
        <f t="shared" si="18"/>
        <v>0.42508874910097372</v>
      </c>
    </row>
    <row r="249" spans="1:19" s="3" customFormat="1" ht="15" x14ac:dyDescent="0.25">
      <c r="A249" s="3" t="s">
        <v>50</v>
      </c>
      <c r="B249" s="5">
        <v>4.0000000000000001E-10</v>
      </c>
      <c r="C249" s="3" t="s">
        <v>24</v>
      </c>
      <c r="D249" s="3" t="s">
        <v>5</v>
      </c>
      <c r="E249" s="3" t="s">
        <v>9</v>
      </c>
      <c r="G249" s="3" t="s">
        <v>25</v>
      </c>
      <c r="H249" s="3" t="s">
        <v>51</v>
      </c>
      <c r="I249" s="11" t="s">
        <v>219</v>
      </c>
      <c r="J249" s="3">
        <v>2</v>
      </c>
      <c r="K249" s="3">
        <f t="shared" si="19"/>
        <v>-21.639556568820566</v>
      </c>
      <c r="L249" s="3">
        <v>1.1000000000000001</v>
      </c>
      <c r="M249" s="3">
        <v>1.2</v>
      </c>
      <c r="N249" s="3">
        <v>1.1000000000000001</v>
      </c>
      <c r="O249" s="3">
        <v>1.1000000000000001</v>
      </c>
      <c r="P249" s="3">
        <v>2</v>
      </c>
      <c r="Q249" s="3">
        <v>3</v>
      </c>
      <c r="R249" s="3">
        <f t="shared" si="18"/>
        <v>0.66103994129053067</v>
      </c>
    </row>
    <row r="250" spans="1:19" s="3" customFormat="1" ht="15" x14ac:dyDescent="0.25">
      <c r="A250" s="3" t="s">
        <v>117</v>
      </c>
      <c r="B250" s="3">
        <v>0.747</v>
      </c>
      <c r="C250" s="3" t="s">
        <v>24</v>
      </c>
      <c r="D250" s="3" t="s">
        <v>118</v>
      </c>
      <c r="E250" s="3" t="s">
        <v>40</v>
      </c>
      <c r="G250" s="3" t="s">
        <v>25</v>
      </c>
      <c r="H250" s="3" t="s">
        <v>59</v>
      </c>
      <c r="I250" s="11" t="s">
        <v>219</v>
      </c>
      <c r="J250" s="3">
        <v>2</v>
      </c>
      <c r="K250" s="3">
        <f t="shared" si="19"/>
        <v>-0.29169009384931976</v>
      </c>
      <c r="L250" s="3">
        <v>1.2</v>
      </c>
      <c r="M250" s="3">
        <v>1.2</v>
      </c>
      <c r="N250" s="3">
        <v>1.03</v>
      </c>
      <c r="O250" s="3">
        <v>1.02</v>
      </c>
      <c r="P250" s="3">
        <v>2</v>
      </c>
      <c r="Q250" s="3">
        <v>1.05</v>
      </c>
      <c r="R250" s="3">
        <f t="shared" si="18"/>
        <v>0.37100595043045137</v>
      </c>
    </row>
    <row r="251" spans="1:19" s="3" customFormat="1" ht="15" x14ac:dyDescent="0.25">
      <c r="A251" s="3" t="s">
        <v>31</v>
      </c>
      <c r="B251" s="3">
        <v>0.82599999999999996</v>
      </c>
      <c r="C251" s="3" t="s">
        <v>24</v>
      </c>
      <c r="D251" s="3" t="s">
        <v>32</v>
      </c>
      <c r="E251" s="3" t="s">
        <v>10</v>
      </c>
      <c r="G251" s="3" t="s">
        <v>25</v>
      </c>
      <c r="H251" s="3" t="s">
        <v>33</v>
      </c>
      <c r="I251" s="11" t="s">
        <v>219</v>
      </c>
      <c r="J251" s="3">
        <v>2</v>
      </c>
      <c r="K251" s="3">
        <f t="shared" si="19"/>
        <v>-0.19116050546115904</v>
      </c>
      <c r="L251" s="14">
        <v>1.2</v>
      </c>
      <c r="M251" s="14">
        <v>1.2</v>
      </c>
      <c r="N251" s="3">
        <v>1.2</v>
      </c>
      <c r="O251" s="14">
        <v>1.1000000000000001</v>
      </c>
      <c r="P251" s="3">
        <v>2</v>
      </c>
      <c r="Q251" s="3">
        <v>1.05</v>
      </c>
      <c r="R251" s="3">
        <f t="shared" si="18"/>
        <v>0.38459100828917209</v>
      </c>
    </row>
    <row r="252" spans="1:19" s="3" customFormat="1" ht="15" x14ac:dyDescent="0.25">
      <c r="A252" s="3" t="s">
        <v>52</v>
      </c>
      <c r="B252" s="3">
        <v>-1.56E-4</v>
      </c>
      <c r="C252" s="3" t="s">
        <v>24</v>
      </c>
      <c r="D252" s="3" t="s">
        <v>32</v>
      </c>
      <c r="E252" s="3" t="s">
        <v>40</v>
      </c>
      <c r="G252" s="3" t="s">
        <v>25</v>
      </c>
      <c r="H252" s="3" t="s">
        <v>53</v>
      </c>
      <c r="I252" s="11" t="s">
        <v>219</v>
      </c>
      <c r="J252" s="3">
        <v>2</v>
      </c>
      <c r="K252" s="3">
        <f>LN(B252*-1)</f>
        <v>-8.7656545507147374</v>
      </c>
      <c r="L252" s="3">
        <v>1.1000000000000001</v>
      </c>
      <c r="M252" s="3">
        <v>1.2</v>
      </c>
      <c r="N252" s="3">
        <v>1.03</v>
      </c>
      <c r="O252" s="3">
        <v>1.1000000000000001</v>
      </c>
      <c r="P252" s="3">
        <v>2</v>
      </c>
      <c r="Q252" s="3">
        <v>1.05</v>
      </c>
      <c r="R252" s="3">
        <f t="shared" si="18"/>
        <v>0.36575826294434993</v>
      </c>
      <c r="S252" s="3" t="b">
        <v>1</v>
      </c>
    </row>
    <row r="253" spans="1:19" s="3" customFormat="1" ht="15" x14ac:dyDescent="0.25">
      <c r="A253" s="3" t="s">
        <v>54</v>
      </c>
      <c r="B253" s="3">
        <v>9.2099999999999994E-3</v>
      </c>
      <c r="C253" s="3" t="s">
        <v>24</v>
      </c>
      <c r="D253" s="3" t="s">
        <v>32</v>
      </c>
      <c r="E253" s="3" t="s">
        <v>10</v>
      </c>
      <c r="G253" s="3" t="s">
        <v>25</v>
      </c>
      <c r="H253" s="3" t="s">
        <v>55</v>
      </c>
      <c r="I253" s="11" t="s">
        <v>219</v>
      </c>
      <c r="J253" s="3">
        <v>2</v>
      </c>
      <c r="K253" s="3">
        <f t="shared" si="19"/>
        <v>-4.6874654287149218</v>
      </c>
      <c r="L253" s="3">
        <v>1.1000000000000001</v>
      </c>
      <c r="M253" s="3">
        <v>1.2</v>
      </c>
      <c r="N253" s="3">
        <v>1.03</v>
      </c>
      <c r="O253" s="3">
        <v>1.1000000000000001</v>
      </c>
      <c r="P253" s="3">
        <v>2</v>
      </c>
      <c r="Q253" s="3">
        <v>1.05</v>
      </c>
      <c r="R253" s="3">
        <f t="shared" si="18"/>
        <v>0.36575826294434993</v>
      </c>
    </row>
    <row r="254" spans="1:19" s="3" customFormat="1" ht="15" x14ac:dyDescent="0.25">
      <c r="A254" s="3" t="s">
        <v>56</v>
      </c>
      <c r="B254" s="3">
        <v>0.95699999999999996</v>
      </c>
      <c r="C254" s="3" t="s">
        <v>24</v>
      </c>
      <c r="D254" s="3" t="s">
        <v>5</v>
      </c>
      <c r="E254" s="3" t="s">
        <v>57</v>
      </c>
      <c r="G254" s="3" t="s">
        <v>25</v>
      </c>
      <c r="H254" s="3" t="s">
        <v>58</v>
      </c>
      <c r="I254" s="11" t="s">
        <v>219</v>
      </c>
      <c r="J254" s="3">
        <v>2</v>
      </c>
      <c r="K254" s="3">
        <f t="shared" si="19"/>
        <v>-4.3951887529182831E-2</v>
      </c>
      <c r="L254" s="3">
        <v>1.1000000000000001</v>
      </c>
      <c r="M254" s="3">
        <v>1.2</v>
      </c>
      <c r="N254" s="3">
        <v>1.03</v>
      </c>
      <c r="O254" s="3">
        <v>1.1000000000000001</v>
      </c>
      <c r="P254" s="3">
        <v>2</v>
      </c>
      <c r="Q254" s="3">
        <v>1.05</v>
      </c>
      <c r="R254" s="3">
        <f t="shared" si="18"/>
        <v>0.36575826294434993</v>
      </c>
    </row>
    <row r="255" spans="1:19" s="3" customFormat="1" ht="15" x14ac:dyDescent="0.25">
      <c r="A255" s="3" t="s">
        <v>157</v>
      </c>
      <c r="B255" s="3">
        <v>26.3</v>
      </c>
      <c r="C255" s="3" t="s">
        <v>21</v>
      </c>
      <c r="D255" s="3" t="s">
        <v>5</v>
      </c>
      <c r="E255" s="3" t="s">
        <v>60</v>
      </c>
      <c r="G255" s="3" t="s">
        <v>25</v>
      </c>
      <c r="H255" s="11" t="s">
        <v>215</v>
      </c>
      <c r="I255" s="11" t="s">
        <v>219</v>
      </c>
      <c r="J255" s="3">
        <v>2</v>
      </c>
      <c r="K255" s="3">
        <f t="shared" si="19"/>
        <v>3.2695689391837188</v>
      </c>
      <c r="L255" s="3">
        <v>1.2</v>
      </c>
      <c r="M255" s="3">
        <v>1.2</v>
      </c>
      <c r="N255" s="3">
        <v>1.03</v>
      </c>
      <c r="O255" s="3">
        <v>1.1000000000000001</v>
      </c>
      <c r="P255" s="3">
        <v>2</v>
      </c>
      <c r="Q255" s="3">
        <v>1.05</v>
      </c>
      <c r="R255" s="3">
        <f t="shared" si="18"/>
        <v>0.37392296912121875</v>
      </c>
    </row>
    <row r="256" spans="1:19" s="3" customFormat="1" ht="15" x14ac:dyDescent="0.25">
      <c r="A256" s="3" t="s">
        <v>163</v>
      </c>
      <c r="B256" s="3">
        <v>1.17</v>
      </c>
      <c r="C256" s="3" t="s">
        <v>21</v>
      </c>
      <c r="D256" s="3" t="s">
        <v>5</v>
      </c>
      <c r="E256" s="3" t="s">
        <v>10</v>
      </c>
      <c r="G256" s="3" t="s">
        <v>25</v>
      </c>
      <c r="H256" s="11" t="s">
        <v>216</v>
      </c>
      <c r="I256" s="11" t="s">
        <v>219</v>
      </c>
      <c r="J256" s="3">
        <v>2</v>
      </c>
      <c r="K256" s="3">
        <f t="shared" si="19"/>
        <v>0.15700374880966469</v>
      </c>
      <c r="L256" s="3">
        <v>1.2</v>
      </c>
      <c r="M256" s="3">
        <v>1.2</v>
      </c>
      <c r="N256" s="3">
        <v>1.03</v>
      </c>
      <c r="O256" s="3">
        <v>1.1000000000000001</v>
      </c>
      <c r="P256" s="3">
        <v>2</v>
      </c>
      <c r="Q256" s="3">
        <v>1.05</v>
      </c>
      <c r="R256" s="3">
        <f t="shared" si="18"/>
        <v>0.37392296912121875</v>
      </c>
    </row>
    <row r="257" spans="1:19" s="3" customFormat="1" ht="15" x14ac:dyDescent="0.25">
      <c r="A257" s="3" t="s">
        <v>61</v>
      </c>
      <c r="B257" s="3">
        <v>-3.2499999999999999E-4</v>
      </c>
      <c r="C257" s="3" t="s">
        <v>24</v>
      </c>
      <c r="D257" s="3" t="s">
        <v>32</v>
      </c>
      <c r="E257" s="3" t="s">
        <v>10</v>
      </c>
      <c r="G257" s="3" t="s">
        <v>25</v>
      </c>
      <c r="H257" s="3" t="s">
        <v>62</v>
      </c>
      <c r="I257" s="11" t="s">
        <v>219</v>
      </c>
      <c r="J257" s="3">
        <v>2</v>
      </c>
      <c r="K257" s="3">
        <f>LN(B257*-1)</f>
        <v>-8.0316853756345363</v>
      </c>
      <c r="L257" s="3">
        <v>1.2</v>
      </c>
      <c r="M257" s="3">
        <v>1.2</v>
      </c>
      <c r="N257" s="3">
        <v>1.03</v>
      </c>
      <c r="O257" s="3">
        <v>1.1000000000000001</v>
      </c>
      <c r="P257" s="3">
        <v>2</v>
      </c>
      <c r="Q257" s="3">
        <v>1.05</v>
      </c>
      <c r="R257" s="3">
        <f t="shared" si="18"/>
        <v>0.37392296912121875</v>
      </c>
      <c r="S257" s="3" t="b">
        <v>1</v>
      </c>
    </row>
    <row r="258" spans="1:19" s="3" customFormat="1" ht="15" x14ac:dyDescent="0.25">
      <c r="A258" s="3" t="s">
        <v>63</v>
      </c>
      <c r="B258" s="3">
        <v>0.25</v>
      </c>
      <c r="C258" s="3" t="s">
        <v>24</v>
      </c>
      <c r="D258" s="3" t="s">
        <v>32</v>
      </c>
      <c r="E258" s="3" t="s">
        <v>64</v>
      </c>
      <c r="G258" s="3" t="s">
        <v>25</v>
      </c>
      <c r="H258" s="3" t="s">
        <v>65</v>
      </c>
      <c r="J258" s="3">
        <v>2</v>
      </c>
      <c r="K258" s="3">
        <f t="shared" si="19"/>
        <v>-1.3862943611198906</v>
      </c>
      <c r="L258" s="3">
        <v>1.5</v>
      </c>
      <c r="M258" s="3">
        <v>1.2</v>
      </c>
      <c r="N258" s="3">
        <v>1.03</v>
      </c>
      <c r="O258" s="3">
        <v>1.1000000000000001</v>
      </c>
      <c r="P258" s="3">
        <v>2</v>
      </c>
      <c r="Q258" s="3">
        <v>2</v>
      </c>
      <c r="R258" s="3">
        <f t="shared" si="18"/>
        <v>0.54048748481477971</v>
      </c>
    </row>
    <row r="259" spans="1:19" s="3" customFormat="1" ht="15" x14ac:dyDescent="0.25">
      <c r="A259" s="3" t="s">
        <v>119</v>
      </c>
      <c r="B259" s="3">
        <v>4.3999999999999997E-2</v>
      </c>
      <c r="C259" s="3" t="s">
        <v>24</v>
      </c>
      <c r="D259" s="3" t="s">
        <v>32</v>
      </c>
      <c r="E259" s="3" t="s">
        <v>64</v>
      </c>
      <c r="G259" s="3" t="s">
        <v>25</v>
      </c>
      <c r="H259" s="3" t="s">
        <v>66</v>
      </c>
      <c r="J259" s="3">
        <v>2</v>
      </c>
      <c r="K259" s="3">
        <f t="shared" si="19"/>
        <v>-3.1235656450638758</v>
      </c>
      <c r="L259" s="3">
        <v>1.5</v>
      </c>
      <c r="M259" s="3">
        <v>1.2</v>
      </c>
      <c r="N259" s="3">
        <v>1.03</v>
      </c>
      <c r="O259" s="3">
        <v>1.1000000000000001</v>
      </c>
      <c r="P259" s="3">
        <v>2</v>
      </c>
      <c r="Q259" s="3">
        <v>2</v>
      </c>
      <c r="R259" s="3">
        <f t="shared" si="18"/>
        <v>0.54048748481477971</v>
      </c>
    </row>
    <row r="260" spans="1:19" s="3" customFormat="1" ht="15" x14ac:dyDescent="0.25">
      <c r="A260" s="3" t="s">
        <v>120</v>
      </c>
      <c r="B260" s="3">
        <v>0.151</v>
      </c>
      <c r="C260" s="3" t="s">
        <v>24</v>
      </c>
      <c r="D260" s="3" t="s">
        <v>32</v>
      </c>
      <c r="E260" s="3" t="s">
        <v>64</v>
      </c>
      <c r="G260" s="3" t="s">
        <v>25</v>
      </c>
      <c r="H260" s="3" t="s">
        <v>121</v>
      </c>
      <c r="J260" s="3">
        <v>2</v>
      </c>
      <c r="K260" s="3">
        <f t="shared" si="19"/>
        <v>-1.8904754421672127</v>
      </c>
      <c r="L260" s="3">
        <v>1.5</v>
      </c>
      <c r="M260" s="3">
        <v>1.2</v>
      </c>
      <c r="N260" s="3">
        <v>1.03</v>
      </c>
      <c r="O260" s="3">
        <v>1.1000000000000001</v>
      </c>
      <c r="P260" s="3">
        <v>2</v>
      </c>
      <c r="Q260" s="3">
        <v>2</v>
      </c>
      <c r="R260" s="3">
        <f t="shared" si="18"/>
        <v>0.54048748481477971</v>
      </c>
    </row>
    <row r="261" spans="1:19" s="3" customFormat="1" ht="15" x14ac:dyDescent="0.25">
      <c r="A261" s="3" t="s">
        <v>122</v>
      </c>
      <c r="B261" s="3">
        <v>0.84099999999999997</v>
      </c>
      <c r="C261" s="3" t="s">
        <v>24</v>
      </c>
      <c r="D261" s="3" t="s">
        <v>5</v>
      </c>
      <c r="E261" s="3" t="s">
        <v>64</v>
      </c>
      <c r="G261" s="3" t="s">
        <v>25</v>
      </c>
      <c r="H261" s="3" t="s">
        <v>123</v>
      </c>
      <c r="J261" s="3">
        <v>2</v>
      </c>
      <c r="K261" s="3">
        <f t="shared" si="19"/>
        <v>-0.17316361900918903</v>
      </c>
      <c r="L261" s="3">
        <v>1.5</v>
      </c>
      <c r="M261" s="3">
        <v>1.2</v>
      </c>
      <c r="N261" s="3">
        <v>1.03</v>
      </c>
      <c r="O261" s="3">
        <v>1.1000000000000001</v>
      </c>
      <c r="P261" s="3">
        <v>2</v>
      </c>
      <c r="Q261" s="3">
        <v>2</v>
      </c>
      <c r="R261" s="3">
        <f t="shared" si="18"/>
        <v>0.54048748481477971</v>
      </c>
    </row>
    <row r="262" spans="1:19" s="3" customFormat="1" ht="15" x14ac:dyDescent="0.25">
      <c r="A262" s="3" t="s">
        <v>16</v>
      </c>
      <c r="B262" s="3">
        <v>2.0100000000000001E-3</v>
      </c>
      <c r="C262" s="3" t="s">
        <v>17</v>
      </c>
      <c r="E262" s="3" t="s">
        <v>10</v>
      </c>
      <c r="F262" s="3" t="s">
        <v>18</v>
      </c>
      <c r="G262" s="3" t="s">
        <v>19</v>
      </c>
      <c r="I262" s="11" t="s">
        <v>219</v>
      </c>
      <c r="J262" s="3">
        <v>2</v>
      </c>
      <c r="K262" s="3">
        <f t="shared" si="19"/>
        <v>-6.2096205569111529</v>
      </c>
      <c r="L262" s="3">
        <v>1.1000000000000001</v>
      </c>
      <c r="M262" s="3">
        <v>1.2</v>
      </c>
      <c r="N262" s="3">
        <v>1.03</v>
      </c>
      <c r="O262" s="3">
        <v>1.1000000000000001</v>
      </c>
      <c r="P262" s="3">
        <v>2</v>
      </c>
      <c r="Q262" s="3">
        <v>1.5</v>
      </c>
      <c r="R262" s="3">
        <f t="shared" si="18"/>
        <v>0.41747392176690462</v>
      </c>
    </row>
    <row r="263" spans="1:19" s="3" customFormat="1" ht="15" x14ac:dyDescent="0.25">
      <c r="A263" s="3" t="s">
        <v>42</v>
      </c>
      <c r="B263" s="3">
        <v>0.26</v>
      </c>
      <c r="C263" s="3" t="s">
        <v>17</v>
      </c>
      <c r="E263" s="3" t="s">
        <v>10</v>
      </c>
      <c r="F263" s="3" t="s">
        <v>18</v>
      </c>
      <c r="G263" s="3" t="s">
        <v>19</v>
      </c>
      <c r="I263" s="11" t="s">
        <v>219</v>
      </c>
      <c r="J263" s="3">
        <v>2</v>
      </c>
      <c r="K263" s="3">
        <f t="shared" si="19"/>
        <v>-1.3470736479666092</v>
      </c>
      <c r="L263" s="3">
        <v>1.1000000000000001</v>
      </c>
      <c r="M263" s="3">
        <v>1.2</v>
      </c>
      <c r="N263" s="3">
        <v>1.03</v>
      </c>
      <c r="O263" s="3">
        <v>1.1000000000000001</v>
      </c>
      <c r="P263" s="3">
        <v>2</v>
      </c>
      <c r="Q263" s="3">
        <v>1.05</v>
      </c>
      <c r="R263" s="3">
        <f t="shared" si="18"/>
        <v>0.36575826294434993</v>
      </c>
    </row>
    <row r="264" spans="1:19" s="3" customFormat="1" ht="15" x14ac:dyDescent="0.25">
      <c r="A264" s="3" t="s">
        <v>43</v>
      </c>
      <c r="B264" s="5">
        <v>7.7599999999999999E-16</v>
      </c>
      <c r="C264" s="3" t="s">
        <v>17</v>
      </c>
      <c r="E264" s="3" t="s">
        <v>10</v>
      </c>
      <c r="F264" s="3" t="s">
        <v>18</v>
      </c>
      <c r="G264" s="3" t="s">
        <v>19</v>
      </c>
      <c r="I264" s="11" t="s">
        <v>219</v>
      </c>
      <c r="J264" s="3">
        <v>2</v>
      </c>
      <c r="K264" s="3">
        <f t="shared" si="19"/>
        <v>-34.792379153709604</v>
      </c>
      <c r="L264" s="3">
        <v>1.1000000000000001</v>
      </c>
      <c r="M264" s="3">
        <v>1.2</v>
      </c>
      <c r="N264" s="3">
        <v>1.03</v>
      </c>
      <c r="O264" s="3">
        <v>1.1000000000000001</v>
      </c>
      <c r="P264" s="3">
        <v>2</v>
      </c>
      <c r="Q264" s="3">
        <v>5</v>
      </c>
      <c r="R264" s="3">
        <f t="shared" si="18"/>
        <v>0.88360431493808744</v>
      </c>
    </row>
    <row r="265" spans="1:19" s="3" customFormat="1" ht="15" x14ac:dyDescent="0.25">
      <c r="A265" s="3" t="s">
        <v>44</v>
      </c>
      <c r="B265" s="3">
        <v>7.36E-4</v>
      </c>
      <c r="C265" s="3" t="s">
        <v>17</v>
      </c>
      <c r="E265" s="3" t="s">
        <v>10</v>
      </c>
      <c r="F265" s="3" t="s">
        <v>18</v>
      </c>
      <c r="G265" s="3" t="s">
        <v>19</v>
      </c>
      <c r="I265" s="11" t="s">
        <v>219</v>
      </c>
      <c r="J265" s="3">
        <v>2</v>
      </c>
      <c r="K265" s="3">
        <f t="shared" si="19"/>
        <v>-7.2142804392353979</v>
      </c>
      <c r="L265" s="3">
        <v>1.1000000000000001</v>
      </c>
      <c r="M265" s="3">
        <v>1.2</v>
      </c>
      <c r="N265" s="3">
        <v>1.03</v>
      </c>
      <c r="O265" s="3">
        <v>1.1000000000000001</v>
      </c>
      <c r="P265" s="3">
        <v>2</v>
      </c>
      <c r="Q265" s="3">
        <v>1.5</v>
      </c>
      <c r="R265" s="3">
        <f t="shared" si="18"/>
        <v>0.41747392176690462</v>
      </c>
    </row>
    <row r="266" spans="1:19" s="3" customFormat="1" ht="15" x14ac:dyDescent="0.25">
      <c r="A266" s="3" t="s">
        <v>45</v>
      </c>
      <c r="B266" s="3">
        <v>8.6200000000000003E-4</v>
      </c>
      <c r="C266" s="3" t="s">
        <v>17</v>
      </c>
      <c r="E266" s="3" t="s">
        <v>10</v>
      </c>
      <c r="F266" s="3" t="s">
        <v>18</v>
      </c>
      <c r="G266" s="3" t="s">
        <v>19</v>
      </c>
      <c r="I266" s="11" t="s">
        <v>219</v>
      </c>
      <c r="J266" s="3">
        <v>2</v>
      </c>
      <c r="K266" s="3">
        <f t="shared" si="19"/>
        <v>-7.0562552873005808</v>
      </c>
      <c r="L266" s="3">
        <v>1.1000000000000001</v>
      </c>
      <c r="M266" s="3">
        <v>1.2</v>
      </c>
      <c r="N266" s="3">
        <v>1.03</v>
      </c>
      <c r="O266" s="3">
        <v>1.1000000000000001</v>
      </c>
      <c r="P266" s="3">
        <v>2</v>
      </c>
      <c r="Q266" s="3">
        <v>1.5</v>
      </c>
      <c r="R266" s="3">
        <f t="shared" si="18"/>
        <v>0.41747392176690462</v>
      </c>
    </row>
    <row r="267" spans="1:19" s="3" customFormat="1" ht="15" x14ac:dyDescent="0.25">
      <c r="A267" s="3" t="s">
        <v>20</v>
      </c>
      <c r="B267" s="3">
        <v>1.15E-7</v>
      </c>
      <c r="C267" s="3" t="s">
        <v>17</v>
      </c>
      <c r="E267" s="3" t="s">
        <v>10</v>
      </c>
      <c r="F267" s="3" t="s">
        <v>46</v>
      </c>
      <c r="G267" s="3" t="s">
        <v>19</v>
      </c>
      <c r="I267" s="11" t="s">
        <v>219</v>
      </c>
      <c r="J267" s="3">
        <v>2</v>
      </c>
      <c r="K267" s="3">
        <f t="shared" si="19"/>
        <v>-15.978333708583161</v>
      </c>
      <c r="L267" s="3">
        <v>1.1000000000000001</v>
      </c>
      <c r="M267" s="3">
        <v>1.2</v>
      </c>
      <c r="N267" s="3">
        <v>1.03</v>
      </c>
      <c r="O267" s="3">
        <v>1.1000000000000001</v>
      </c>
      <c r="P267" s="3">
        <v>2</v>
      </c>
      <c r="Q267" s="3">
        <v>1.5</v>
      </c>
      <c r="R267" s="3">
        <f t="shared" si="18"/>
        <v>0.41747392176690462</v>
      </c>
    </row>
    <row r="268" spans="1:19" s="3" customFormat="1" ht="15" x14ac:dyDescent="0.25">
      <c r="A268" s="3" t="s">
        <v>47</v>
      </c>
      <c r="B268" s="3">
        <v>1.5099999999999999E-5</v>
      </c>
      <c r="C268" s="3" t="s">
        <v>17</v>
      </c>
      <c r="E268" s="3" t="s">
        <v>10</v>
      </c>
      <c r="F268" s="3" t="s">
        <v>46</v>
      </c>
      <c r="G268" s="3" t="s">
        <v>19</v>
      </c>
      <c r="I268" s="11" t="s">
        <v>219</v>
      </c>
      <c r="J268" s="3">
        <v>2</v>
      </c>
      <c r="K268" s="3">
        <f t="shared" si="19"/>
        <v>-11.100815814143395</v>
      </c>
      <c r="L268" s="3">
        <v>1.1000000000000001</v>
      </c>
      <c r="M268" s="3">
        <v>1.2</v>
      </c>
      <c r="N268" s="3">
        <v>1.03</v>
      </c>
      <c r="O268" s="3">
        <v>1.1000000000000001</v>
      </c>
      <c r="P268" s="3">
        <v>2</v>
      </c>
      <c r="Q268" s="3">
        <v>1.5</v>
      </c>
      <c r="R268" s="3">
        <f t="shared" si="18"/>
        <v>0.41747392176690462</v>
      </c>
    </row>
    <row r="269" spans="1:19" s="3" customFormat="1" ht="15" x14ac:dyDescent="0.25">
      <c r="A269" s="3" t="s">
        <v>48</v>
      </c>
      <c r="B269" s="3">
        <v>1E-3</v>
      </c>
      <c r="C269" s="3" t="s">
        <v>17</v>
      </c>
      <c r="E269" s="3" t="s">
        <v>10</v>
      </c>
      <c r="F269" s="3" t="s">
        <v>18</v>
      </c>
      <c r="G269" s="3" t="s">
        <v>19</v>
      </c>
      <c r="I269" s="11" t="s">
        <v>219</v>
      </c>
      <c r="J269" s="3">
        <v>2</v>
      </c>
      <c r="K269" s="3">
        <f t="shared" si="19"/>
        <v>-6.9077552789821368</v>
      </c>
      <c r="L269" s="3">
        <v>1.1000000000000001</v>
      </c>
      <c r="M269" s="3">
        <v>1.2</v>
      </c>
      <c r="N269" s="3">
        <v>1.03</v>
      </c>
      <c r="O269" s="3">
        <v>1.1000000000000001</v>
      </c>
      <c r="P269" s="3">
        <v>2</v>
      </c>
      <c r="Q269" s="3">
        <v>1.5</v>
      </c>
      <c r="R269" s="3">
        <f t="shared" si="18"/>
        <v>0.41747392176690462</v>
      </c>
    </row>
    <row r="270" spans="1:19" s="3" customFormat="1" ht="15" x14ac:dyDescent="0.25">
      <c r="A270" s="3" t="s">
        <v>49</v>
      </c>
      <c r="B270" s="3">
        <v>0.153</v>
      </c>
      <c r="C270" s="3" t="s">
        <v>17</v>
      </c>
      <c r="E270" s="3" t="s">
        <v>40</v>
      </c>
      <c r="F270" s="3" t="s">
        <v>18</v>
      </c>
      <c r="G270" s="3" t="s">
        <v>19</v>
      </c>
      <c r="I270" s="11" t="s">
        <v>219</v>
      </c>
      <c r="J270" s="3">
        <v>2</v>
      </c>
      <c r="K270" s="3">
        <f t="shared" si="19"/>
        <v>-1.8773173575897015</v>
      </c>
      <c r="L270" s="3">
        <v>1.1000000000000001</v>
      </c>
      <c r="M270" s="3">
        <v>1.2</v>
      </c>
      <c r="N270" s="3">
        <v>1.03</v>
      </c>
      <c r="O270" s="3">
        <v>1.1000000000000001</v>
      </c>
      <c r="P270" s="3">
        <v>2</v>
      </c>
      <c r="Q270" s="3">
        <v>1.05</v>
      </c>
      <c r="R270" s="3">
        <f t="shared" si="18"/>
        <v>0.36575826294434993</v>
      </c>
    </row>
    <row r="271" spans="1:19" s="3" customFormat="1" ht="15" x14ac:dyDescent="0.25">
      <c r="A271" s="3" t="s">
        <v>49</v>
      </c>
      <c r="B271" s="3">
        <v>0.41899999999999998</v>
      </c>
      <c r="C271" s="3" t="s">
        <v>17</v>
      </c>
      <c r="E271" s="3" t="s">
        <v>40</v>
      </c>
      <c r="F271" s="3" t="s">
        <v>46</v>
      </c>
      <c r="G271" s="3" t="s">
        <v>19</v>
      </c>
      <c r="I271" s="11" t="s">
        <v>219</v>
      </c>
      <c r="J271" s="3">
        <v>2</v>
      </c>
      <c r="K271" s="3">
        <f t="shared" si="19"/>
        <v>-0.86988435905999939</v>
      </c>
      <c r="L271" s="3">
        <v>1.1000000000000001</v>
      </c>
      <c r="M271" s="3">
        <v>1.2</v>
      </c>
      <c r="N271" s="3">
        <v>1.03</v>
      </c>
      <c r="O271" s="3">
        <v>1.1000000000000001</v>
      </c>
      <c r="P271" s="3">
        <v>2</v>
      </c>
      <c r="Q271" s="3">
        <v>1.05</v>
      </c>
      <c r="R271" s="3">
        <f t="shared" si="18"/>
        <v>0.36575826294434993</v>
      </c>
    </row>
    <row r="272" spans="1:19" s="3" customFormat="1" ht="15" x14ac:dyDescent="0.25">
      <c r="A272" s="3" t="s">
        <v>39</v>
      </c>
      <c r="B272" s="3">
        <v>0.57199999999999995</v>
      </c>
      <c r="C272" s="3" t="s">
        <v>17</v>
      </c>
      <c r="E272" s="3" t="s">
        <v>40</v>
      </c>
      <c r="F272" s="3" t="s">
        <v>41</v>
      </c>
      <c r="G272" s="3" t="s">
        <v>19</v>
      </c>
      <c r="I272" s="11" t="s">
        <v>219</v>
      </c>
      <c r="J272" s="3">
        <v>2</v>
      </c>
      <c r="K272" s="3">
        <f t="shared" si="19"/>
        <v>-0.55861628760233928</v>
      </c>
      <c r="L272" s="3">
        <v>1.1000000000000001</v>
      </c>
      <c r="M272" s="3">
        <v>1.2</v>
      </c>
      <c r="N272" s="3">
        <v>1.03</v>
      </c>
      <c r="O272" s="3">
        <v>1.1000000000000001</v>
      </c>
      <c r="P272" s="3">
        <v>2</v>
      </c>
      <c r="Q272" s="3">
        <v>1.05</v>
      </c>
      <c r="R272" s="3">
        <f t="shared" si="18"/>
        <v>0.36575826294434993</v>
      </c>
    </row>
    <row r="274" spans="1:19" x14ac:dyDescent="0.25">
      <c r="A274" s="1" t="s">
        <v>2</v>
      </c>
      <c r="B274" s="1" t="s">
        <v>162</v>
      </c>
    </row>
    <row r="275" spans="1:19" s="3" customFormat="1" ht="15" x14ac:dyDescent="0.25">
      <c r="A275" s="3" t="s">
        <v>3</v>
      </c>
      <c r="B275" s="9" t="s">
        <v>209</v>
      </c>
    </row>
    <row r="276" spans="1:19" s="3" customFormat="1" ht="15" x14ac:dyDescent="0.25">
      <c r="A276" s="3" t="s">
        <v>4</v>
      </c>
      <c r="B276" s="3" t="s">
        <v>5</v>
      </c>
    </row>
    <row r="277" spans="1:19" s="3" customFormat="1" ht="15" x14ac:dyDescent="0.25">
      <c r="A277" s="3" t="s">
        <v>6</v>
      </c>
      <c r="B277" s="3" t="s">
        <v>105</v>
      </c>
    </row>
    <row r="278" spans="1:19" s="3" customFormat="1" ht="15" x14ac:dyDescent="0.25">
      <c r="A278" s="3" t="s">
        <v>179</v>
      </c>
      <c r="B278" s="3" t="s">
        <v>180</v>
      </c>
    </row>
    <row r="279" spans="1:19" s="3" customFormat="1" ht="15" x14ac:dyDescent="0.25">
      <c r="A279" s="3" t="s">
        <v>7</v>
      </c>
      <c r="B279" s="3" t="s">
        <v>8</v>
      </c>
    </row>
    <row r="280" spans="1:19" s="3" customFormat="1" ht="15" x14ac:dyDescent="0.25">
      <c r="A280" s="3" t="s">
        <v>9</v>
      </c>
      <c r="B280" s="3" t="s">
        <v>10</v>
      </c>
    </row>
    <row r="281" spans="1:19" x14ac:dyDescent="0.25">
      <c r="A281" s="2" t="s">
        <v>11</v>
      </c>
    </row>
    <row r="282" spans="1:19" s="3" customFormat="1" ht="15" x14ac:dyDescent="0.25">
      <c r="A282" s="4" t="s">
        <v>12</v>
      </c>
      <c r="B282" s="4" t="s">
        <v>13</v>
      </c>
      <c r="C282" s="4" t="s">
        <v>14</v>
      </c>
      <c r="D282" s="4" t="s">
        <v>4</v>
      </c>
      <c r="E282" s="4" t="s">
        <v>9</v>
      </c>
      <c r="F282" s="4" t="s">
        <v>15</v>
      </c>
      <c r="G282" s="4" t="s">
        <v>7</v>
      </c>
      <c r="H282" s="4" t="s">
        <v>6</v>
      </c>
      <c r="I282" s="4" t="s">
        <v>3</v>
      </c>
      <c r="J282" s="4" t="s">
        <v>200</v>
      </c>
      <c r="K282" s="4" t="s">
        <v>182</v>
      </c>
      <c r="L282" s="4" t="s">
        <v>183</v>
      </c>
      <c r="M282" s="4" t="s">
        <v>184</v>
      </c>
      <c r="N282" s="4" t="s">
        <v>185</v>
      </c>
      <c r="O282" s="4" t="s">
        <v>186</v>
      </c>
      <c r="P282" s="4" t="s">
        <v>187</v>
      </c>
      <c r="Q282" s="4" t="s">
        <v>190</v>
      </c>
      <c r="R282" s="4" t="s">
        <v>189</v>
      </c>
      <c r="S282" s="4" t="s">
        <v>217</v>
      </c>
    </row>
    <row r="283" spans="1:19" s="3" customFormat="1" ht="15" x14ac:dyDescent="0.25">
      <c r="A283" s="3" t="s">
        <v>162</v>
      </c>
      <c r="B283" s="3">
        <v>1</v>
      </c>
      <c r="C283" s="3" t="s">
        <v>21</v>
      </c>
      <c r="D283" s="3" t="s">
        <v>5</v>
      </c>
      <c r="E283" s="3" t="s">
        <v>10</v>
      </c>
      <c r="G283" s="3" t="s">
        <v>22</v>
      </c>
      <c r="H283" s="3" t="s">
        <v>105</v>
      </c>
    </row>
    <row r="284" spans="1:19" s="3" customFormat="1" ht="15" x14ac:dyDescent="0.25">
      <c r="A284" s="3" t="s">
        <v>165</v>
      </c>
      <c r="B284" s="3">
        <v>1.41</v>
      </c>
      <c r="C284" s="3" t="s">
        <v>21</v>
      </c>
      <c r="D284" s="3" t="s">
        <v>5</v>
      </c>
      <c r="E284" s="3" t="s">
        <v>10</v>
      </c>
      <c r="G284" s="3" t="s">
        <v>25</v>
      </c>
      <c r="H284" s="11" t="s">
        <v>213</v>
      </c>
      <c r="I284" s="11" t="s">
        <v>219</v>
      </c>
      <c r="J284" s="3">
        <v>2</v>
      </c>
      <c r="K284" s="3">
        <f>LN(B284)</f>
        <v>0.34358970439007686</v>
      </c>
      <c r="L284" s="3">
        <v>1.2</v>
      </c>
      <c r="M284" s="3">
        <v>1.2</v>
      </c>
      <c r="N284" s="3">
        <v>1.03</v>
      </c>
      <c r="O284" s="3">
        <v>1.1000000000000001</v>
      </c>
      <c r="P284" s="3">
        <v>2</v>
      </c>
      <c r="Q284" s="3">
        <v>1.05</v>
      </c>
      <c r="R284" s="3">
        <f>LN(SQRT(EXP(
SQRT(
+POWER(LN(L284),2)
+POWER(LN(M284),2)
+POWER(LN(N284),2)
+POWER(LN(O284),2)
+POWER(LN(P284),2)
+POWER(LN(Q284),2)
)
)))</f>
        <v>0.37392296912121875</v>
      </c>
    </row>
    <row r="285" spans="1:19" s="3" customFormat="1" ht="15" x14ac:dyDescent="0.25">
      <c r="A285" s="3" t="s">
        <v>177</v>
      </c>
      <c r="B285" s="3">
        <v>3.2499999999999999E-4</v>
      </c>
      <c r="C285" s="3" t="s">
        <v>21</v>
      </c>
      <c r="D285" s="3" t="s">
        <v>5</v>
      </c>
      <c r="E285" s="3" t="s">
        <v>10</v>
      </c>
      <c r="G285" s="3" t="s">
        <v>25</v>
      </c>
      <c r="H285" s="3" t="s">
        <v>178</v>
      </c>
      <c r="I285" s="11" t="s">
        <v>219</v>
      </c>
      <c r="J285" s="3">
        <v>2</v>
      </c>
      <c r="K285" s="3">
        <f t="shared" ref="K285:K310" si="20">LN(B285)</f>
        <v>-8.0316853756345363</v>
      </c>
      <c r="L285" s="3">
        <v>1.2</v>
      </c>
      <c r="M285" s="3">
        <v>1.2</v>
      </c>
      <c r="N285" s="3">
        <v>1.5</v>
      </c>
      <c r="O285" s="3">
        <v>1.1000000000000001</v>
      </c>
      <c r="P285" s="3">
        <v>2</v>
      </c>
      <c r="Q285" s="3">
        <v>1.05</v>
      </c>
      <c r="R285" s="3">
        <f t="shared" ref="R285:R310" si="21">LN(SQRT(EXP(
SQRT(
+POWER(LN(L285),2)
+POWER(LN(M285),2)
+POWER(LN(N285),2)
+POWER(LN(O285),2)
+POWER(LN(P285),2)
+POWER(LN(Q285),2)
)
)))</f>
        <v>0.42508874910097372</v>
      </c>
    </row>
    <row r="286" spans="1:19" s="3" customFormat="1" ht="15" x14ac:dyDescent="0.25">
      <c r="A286" s="16" t="s">
        <v>166</v>
      </c>
      <c r="B286" s="3">
        <v>0.95299999999999996</v>
      </c>
      <c r="C286" s="3" t="s">
        <v>21</v>
      </c>
      <c r="D286" s="3" t="s">
        <v>37</v>
      </c>
      <c r="E286" s="3" t="s">
        <v>60</v>
      </c>
      <c r="G286" s="3" t="s">
        <v>25</v>
      </c>
      <c r="H286" s="3" t="s">
        <v>138</v>
      </c>
      <c r="I286" s="11" t="s">
        <v>219</v>
      </c>
      <c r="J286" s="3">
        <v>2</v>
      </c>
      <c r="K286" s="3">
        <f t="shared" si="20"/>
        <v>-4.8140375327934984E-2</v>
      </c>
      <c r="L286" s="3">
        <v>1.2</v>
      </c>
      <c r="M286" s="3">
        <v>1.2</v>
      </c>
      <c r="N286" s="3">
        <v>1.5</v>
      </c>
      <c r="O286" s="3">
        <v>1.1000000000000001</v>
      </c>
      <c r="P286" s="3">
        <v>2</v>
      </c>
      <c r="Q286" s="3">
        <v>1.05</v>
      </c>
      <c r="R286" s="3">
        <f t="shared" si="21"/>
        <v>0.42508874910097372</v>
      </c>
    </row>
    <row r="287" spans="1:19" s="3" customFormat="1" ht="15" x14ac:dyDescent="0.25">
      <c r="A287" s="3" t="s">
        <v>50</v>
      </c>
      <c r="B287" s="5">
        <v>4.0000000000000001E-10</v>
      </c>
      <c r="C287" s="3" t="s">
        <v>24</v>
      </c>
      <c r="D287" s="3" t="s">
        <v>5</v>
      </c>
      <c r="E287" s="3" t="s">
        <v>9</v>
      </c>
      <c r="G287" s="3" t="s">
        <v>25</v>
      </c>
      <c r="H287" s="3" t="s">
        <v>51</v>
      </c>
      <c r="I287" s="11" t="s">
        <v>219</v>
      </c>
      <c r="J287" s="3">
        <v>2</v>
      </c>
      <c r="K287" s="3">
        <f t="shared" si="20"/>
        <v>-21.639556568820566</v>
      </c>
      <c r="L287" s="3">
        <v>1.1000000000000001</v>
      </c>
      <c r="M287" s="3">
        <v>1.2</v>
      </c>
      <c r="N287" s="3">
        <v>1.1000000000000001</v>
      </c>
      <c r="O287" s="3">
        <v>1.1000000000000001</v>
      </c>
      <c r="P287" s="3">
        <v>2</v>
      </c>
      <c r="Q287" s="3">
        <v>3</v>
      </c>
      <c r="R287" s="3">
        <f t="shared" si="21"/>
        <v>0.66103994129053067</v>
      </c>
    </row>
    <row r="288" spans="1:19" s="3" customFormat="1" ht="15" x14ac:dyDescent="0.25">
      <c r="A288" s="3" t="s">
        <v>117</v>
      </c>
      <c r="B288" s="3">
        <v>0.747</v>
      </c>
      <c r="C288" s="3" t="s">
        <v>24</v>
      </c>
      <c r="D288" s="3" t="s">
        <v>118</v>
      </c>
      <c r="E288" s="3" t="s">
        <v>40</v>
      </c>
      <c r="G288" s="3" t="s">
        <v>25</v>
      </c>
      <c r="H288" s="3" t="s">
        <v>59</v>
      </c>
      <c r="I288" s="11" t="s">
        <v>219</v>
      </c>
      <c r="J288" s="3">
        <v>2</v>
      </c>
      <c r="K288" s="3">
        <f t="shared" si="20"/>
        <v>-0.29169009384931976</v>
      </c>
      <c r="L288" s="3">
        <v>1.2</v>
      </c>
      <c r="M288" s="3">
        <v>1.2</v>
      </c>
      <c r="N288" s="3">
        <v>1.03</v>
      </c>
      <c r="O288" s="3">
        <v>1.02</v>
      </c>
      <c r="P288" s="3">
        <v>2</v>
      </c>
      <c r="Q288" s="3">
        <v>1.05</v>
      </c>
      <c r="R288" s="3">
        <f t="shared" si="21"/>
        <v>0.37100595043045137</v>
      </c>
    </row>
    <row r="289" spans="1:19" s="3" customFormat="1" ht="15" x14ac:dyDescent="0.25">
      <c r="A289" s="3" t="s">
        <v>31</v>
      </c>
      <c r="B289" s="3">
        <v>0.82599999999999996</v>
      </c>
      <c r="C289" s="3" t="s">
        <v>24</v>
      </c>
      <c r="D289" s="3" t="s">
        <v>32</v>
      </c>
      <c r="E289" s="3" t="s">
        <v>10</v>
      </c>
      <c r="G289" s="3" t="s">
        <v>25</v>
      </c>
      <c r="H289" s="3" t="s">
        <v>33</v>
      </c>
      <c r="I289" s="11" t="s">
        <v>219</v>
      </c>
      <c r="J289" s="3">
        <v>2</v>
      </c>
      <c r="K289" s="3">
        <f t="shared" si="20"/>
        <v>-0.19116050546115904</v>
      </c>
      <c r="L289" s="14">
        <v>1.2</v>
      </c>
      <c r="M289" s="14">
        <v>1.2</v>
      </c>
      <c r="N289" s="3">
        <v>1.2</v>
      </c>
      <c r="O289" s="14">
        <v>1.1000000000000001</v>
      </c>
      <c r="P289" s="3">
        <v>2</v>
      </c>
      <c r="Q289" s="3">
        <v>1.05</v>
      </c>
      <c r="R289" s="3">
        <f t="shared" si="21"/>
        <v>0.38459100828917209</v>
      </c>
    </row>
    <row r="290" spans="1:19" s="3" customFormat="1" ht="15" x14ac:dyDescent="0.25">
      <c r="A290" s="3" t="s">
        <v>52</v>
      </c>
      <c r="B290" s="3">
        <v>-1.56E-4</v>
      </c>
      <c r="C290" s="3" t="s">
        <v>24</v>
      </c>
      <c r="D290" s="3" t="s">
        <v>32</v>
      </c>
      <c r="E290" s="3" t="s">
        <v>40</v>
      </c>
      <c r="G290" s="3" t="s">
        <v>25</v>
      </c>
      <c r="H290" s="3" t="s">
        <v>53</v>
      </c>
      <c r="I290" s="11" t="s">
        <v>219</v>
      </c>
      <c r="J290" s="3">
        <v>2</v>
      </c>
      <c r="K290" s="3">
        <f>LN(B290*-1)</f>
        <v>-8.7656545507147374</v>
      </c>
      <c r="L290" s="3">
        <v>1.1000000000000001</v>
      </c>
      <c r="M290" s="3">
        <v>1.2</v>
      </c>
      <c r="N290" s="3">
        <v>1.03</v>
      </c>
      <c r="O290" s="3">
        <v>1.1000000000000001</v>
      </c>
      <c r="P290" s="3">
        <v>2</v>
      </c>
      <c r="Q290" s="3">
        <v>1.05</v>
      </c>
      <c r="R290" s="3">
        <f t="shared" si="21"/>
        <v>0.36575826294434993</v>
      </c>
      <c r="S290" s="3" t="b">
        <v>1</v>
      </c>
    </row>
    <row r="291" spans="1:19" s="3" customFormat="1" ht="15" x14ac:dyDescent="0.25">
      <c r="A291" s="3" t="s">
        <v>54</v>
      </c>
      <c r="B291" s="3">
        <v>9.2099999999999994E-3</v>
      </c>
      <c r="C291" s="3" t="s">
        <v>24</v>
      </c>
      <c r="D291" s="3" t="s">
        <v>32</v>
      </c>
      <c r="E291" s="3" t="s">
        <v>10</v>
      </c>
      <c r="G291" s="3" t="s">
        <v>25</v>
      </c>
      <c r="H291" s="3" t="s">
        <v>55</v>
      </c>
      <c r="I291" s="11" t="s">
        <v>219</v>
      </c>
      <c r="J291" s="3">
        <v>2</v>
      </c>
      <c r="K291" s="3">
        <f t="shared" si="20"/>
        <v>-4.6874654287149218</v>
      </c>
      <c r="L291" s="3">
        <v>1.1000000000000001</v>
      </c>
      <c r="M291" s="3">
        <v>1.2</v>
      </c>
      <c r="N291" s="3">
        <v>1.03</v>
      </c>
      <c r="O291" s="3">
        <v>1.1000000000000001</v>
      </c>
      <c r="P291" s="3">
        <v>2</v>
      </c>
      <c r="Q291" s="3">
        <v>1.05</v>
      </c>
      <c r="R291" s="3">
        <f t="shared" si="21"/>
        <v>0.36575826294434993</v>
      </c>
    </row>
    <row r="292" spans="1:19" s="3" customFormat="1" ht="15" x14ac:dyDescent="0.25">
      <c r="A292" s="3" t="s">
        <v>56</v>
      </c>
      <c r="B292" s="3">
        <v>0.97</v>
      </c>
      <c r="C292" s="3" t="s">
        <v>24</v>
      </c>
      <c r="D292" s="3" t="s">
        <v>5</v>
      </c>
      <c r="E292" s="3" t="s">
        <v>57</v>
      </c>
      <c r="G292" s="3" t="s">
        <v>25</v>
      </c>
      <c r="H292" s="3" t="s">
        <v>58</v>
      </c>
      <c r="I292" s="11" t="s">
        <v>219</v>
      </c>
      <c r="J292" s="3">
        <v>2</v>
      </c>
      <c r="K292" s="3">
        <f t="shared" si="20"/>
        <v>-3.0459207484708574E-2</v>
      </c>
      <c r="L292" s="3">
        <v>1.1000000000000001</v>
      </c>
      <c r="M292" s="3">
        <v>1.2</v>
      </c>
      <c r="N292" s="3">
        <v>1.03</v>
      </c>
      <c r="O292" s="3">
        <v>1.1000000000000001</v>
      </c>
      <c r="P292" s="3">
        <v>2</v>
      </c>
      <c r="Q292" s="3">
        <v>1.05</v>
      </c>
      <c r="R292" s="3">
        <f t="shared" si="21"/>
        <v>0.36575826294434993</v>
      </c>
    </row>
    <row r="293" spans="1:19" s="3" customFormat="1" ht="15" x14ac:dyDescent="0.25">
      <c r="A293" s="3" t="s">
        <v>157</v>
      </c>
      <c r="B293" s="3">
        <v>26.3</v>
      </c>
      <c r="C293" s="3" t="s">
        <v>21</v>
      </c>
      <c r="D293" s="3" t="s">
        <v>5</v>
      </c>
      <c r="E293" s="3" t="s">
        <v>60</v>
      </c>
      <c r="G293" s="3" t="s">
        <v>25</v>
      </c>
      <c r="H293" s="11" t="s">
        <v>215</v>
      </c>
      <c r="I293" s="11" t="s">
        <v>219</v>
      </c>
      <c r="J293" s="3">
        <v>2</v>
      </c>
      <c r="K293" s="3">
        <f t="shared" si="20"/>
        <v>3.2695689391837188</v>
      </c>
      <c r="L293" s="3">
        <v>1.2</v>
      </c>
      <c r="M293" s="3">
        <v>1.2</v>
      </c>
      <c r="N293" s="3">
        <v>1.03</v>
      </c>
      <c r="O293" s="3">
        <v>1.1000000000000001</v>
      </c>
      <c r="P293" s="3">
        <v>2</v>
      </c>
      <c r="Q293" s="3">
        <v>1.05</v>
      </c>
      <c r="R293" s="3">
        <f t="shared" si="21"/>
        <v>0.37392296912121875</v>
      </c>
    </row>
    <row r="294" spans="1:19" s="3" customFormat="1" ht="15" x14ac:dyDescent="0.25">
      <c r="A294" s="3" t="s">
        <v>164</v>
      </c>
      <c r="B294" s="3">
        <v>1.41</v>
      </c>
      <c r="C294" s="3" t="s">
        <v>21</v>
      </c>
      <c r="D294" s="3" t="s">
        <v>5</v>
      </c>
      <c r="E294" s="3" t="s">
        <v>10</v>
      </c>
      <c r="G294" s="3" t="s">
        <v>25</v>
      </c>
      <c r="H294" s="11" t="s">
        <v>216</v>
      </c>
      <c r="I294" s="11" t="s">
        <v>219</v>
      </c>
      <c r="J294" s="3">
        <v>2</v>
      </c>
      <c r="K294" s="3">
        <f t="shared" si="20"/>
        <v>0.34358970439007686</v>
      </c>
      <c r="L294" s="3">
        <v>1.2</v>
      </c>
      <c r="M294" s="3">
        <v>1.2</v>
      </c>
      <c r="N294" s="3">
        <v>1.03</v>
      </c>
      <c r="O294" s="3">
        <v>1.1000000000000001</v>
      </c>
      <c r="P294" s="3">
        <v>2</v>
      </c>
      <c r="Q294" s="3">
        <v>1.05</v>
      </c>
      <c r="R294" s="3">
        <f t="shared" si="21"/>
        <v>0.37392296912121875</v>
      </c>
    </row>
    <row r="295" spans="1:19" s="3" customFormat="1" ht="15" x14ac:dyDescent="0.25">
      <c r="A295" s="3" t="s">
        <v>61</v>
      </c>
      <c r="B295" s="3">
        <v>-3.2499999999999999E-4</v>
      </c>
      <c r="C295" s="3" t="s">
        <v>24</v>
      </c>
      <c r="D295" s="3" t="s">
        <v>32</v>
      </c>
      <c r="E295" s="3" t="s">
        <v>10</v>
      </c>
      <c r="G295" s="3" t="s">
        <v>25</v>
      </c>
      <c r="H295" s="3" t="s">
        <v>62</v>
      </c>
      <c r="I295" s="11" t="s">
        <v>219</v>
      </c>
      <c r="J295" s="3">
        <v>2</v>
      </c>
      <c r="K295" s="3">
        <f>LN(B295*-1)</f>
        <v>-8.0316853756345363</v>
      </c>
      <c r="L295" s="3">
        <v>1.2</v>
      </c>
      <c r="M295" s="3">
        <v>1.2</v>
      </c>
      <c r="N295" s="3">
        <v>1.03</v>
      </c>
      <c r="O295" s="3">
        <v>1.1000000000000001</v>
      </c>
      <c r="P295" s="3">
        <v>2</v>
      </c>
      <c r="Q295" s="3">
        <v>1.05</v>
      </c>
      <c r="R295" s="3">
        <f t="shared" si="21"/>
        <v>0.37392296912121875</v>
      </c>
      <c r="S295" s="3" t="b">
        <v>1</v>
      </c>
    </row>
    <row r="296" spans="1:19" s="3" customFormat="1" ht="15" x14ac:dyDescent="0.25">
      <c r="A296" s="3" t="s">
        <v>63</v>
      </c>
      <c r="B296" s="3">
        <v>0.25</v>
      </c>
      <c r="C296" s="3" t="s">
        <v>24</v>
      </c>
      <c r="D296" s="3" t="s">
        <v>32</v>
      </c>
      <c r="E296" s="3" t="s">
        <v>64</v>
      </c>
      <c r="G296" s="3" t="s">
        <v>25</v>
      </c>
      <c r="H296" s="3" t="s">
        <v>65</v>
      </c>
      <c r="K296" s="3">
        <f t="shared" si="20"/>
        <v>-1.3862943611198906</v>
      </c>
      <c r="L296" s="3">
        <v>1.5</v>
      </c>
      <c r="M296" s="3">
        <v>1.2</v>
      </c>
      <c r="N296" s="3">
        <v>1.03</v>
      </c>
      <c r="O296" s="3">
        <v>1.1000000000000001</v>
      </c>
      <c r="P296" s="3">
        <v>2</v>
      </c>
      <c r="Q296" s="3">
        <v>2</v>
      </c>
      <c r="R296" s="3">
        <f t="shared" si="21"/>
        <v>0.54048748481477971</v>
      </c>
    </row>
    <row r="297" spans="1:19" s="3" customFormat="1" ht="15" x14ac:dyDescent="0.25">
      <c r="A297" s="3" t="s">
        <v>119</v>
      </c>
      <c r="B297" s="3">
        <v>4.3999999999999997E-2</v>
      </c>
      <c r="C297" s="3" t="s">
        <v>24</v>
      </c>
      <c r="D297" s="3" t="s">
        <v>32</v>
      </c>
      <c r="E297" s="3" t="s">
        <v>64</v>
      </c>
      <c r="G297" s="3" t="s">
        <v>25</v>
      </c>
      <c r="H297" s="3" t="s">
        <v>66</v>
      </c>
      <c r="K297" s="3">
        <f t="shared" si="20"/>
        <v>-3.1235656450638758</v>
      </c>
      <c r="L297" s="3">
        <v>1.5</v>
      </c>
      <c r="M297" s="3">
        <v>1.2</v>
      </c>
      <c r="N297" s="3">
        <v>1.03</v>
      </c>
      <c r="O297" s="3">
        <v>1.1000000000000001</v>
      </c>
      <c r="P297" s="3">
        <v>2</v>
      </c>
      <c r="Q297" s="3">
        <v>2</v>
      </c>
      <c r="R297" s="3">
        <f t="shared" si="21"/>
        <v>0.54048748481477971</v>
      </c>
    </row>
    <row r="298" spans="1:19" s="3" customFormat="1" ht="15" x14ac:dyDescent="0.25">
      <c r="A298" s="3" t="s">
        <v>120</v>
      </c>
      <c r="B298" s="3">
        <v>0.151</v>
      </c>
      <c r="C298" s="3" t="s">
        <v>24</v>
      </c>
      <c r="D298" s="3" t="s">
        <v>32</v>
      </c>
      <c r="E298" s="3" t="s">
        <v>64</v>
      </c>
      <c r="G298" s="3" t="s">
        <v>25</v>
      </c>
      <c r="H298" s="3" t="s">
        <v>121</v>
      </c>
      <c r="K298" s="3">
        <f t="shared" si="20"/>
        <v>-1.8904754421672127</v>
      </c>
      <c r="L298" s="3">
        <v>1.5</v>
      </c>
      <c r="M298" s="3">
        <v>1.2</v>
      </c>
      <c r="N298" s="3">
        <v>1.03</v>
      </c>
      <c r="O298" s="3">
        <v>1.1000000000000001</v>
      </c>
      <c r="P298" s="3">
        <v>2</v>
      </c>
      <c r="Q298" s="3">
        <v>2</v>
      </c>
      <c r="R298" s="3">
        <f t="shared" si="21"/>
        <v>0.54048748481477971</v>
      </c>
    </row>
    <row r="299" spans="1:19" s="3" customFormat="1" ht="15" x14ac:dyDescent="0.25">
      <c r="A299" s="3" t="s">
        <v>122</v>
      </c>
      <c r="B299" s="3">
        <v>0.84099999999999997</v>
      </c>
      <c r="C299" s="3" t="s">
        <v>24</v>
      </c>
      <c r="D299" s="3" t="s">
        <v>5</v>
      </c>
      <c r="E299" s="3" t="s">
        <v>64</v>
      </c>
      <c r="G299" s="3" t="s">
        <v>25</v>
      </c>
      <c r="H299" s="3" t="s">
        <v>123</v>
      </c>
      <c r="K299" s="3">
        <f t="shared" si="20"/>
        <v>-0.17316361900918903</v>
      </c>
      <c r="L299" s="3">
        <v>1.5</v>
      </c>
      <c r="M299" s="3">
        <v>1.2</v>
      </c>
      <c r="N299" s="3">
        <v>1.03</v>
      </c>
      <c r="O299" s="3">
        <v>1.1000000000000001</v>
      </c>
      <c r="P299" s="3">
        <v>2</v>
      </c>
      <c r="Q299" s="3">
        <v>2</v>
      </c>
      <c r="R299" s="3">
        <f t="shared" si="21"/>
        <v>0.54048748481477971</v>
      </c>
    </row>
    <row r="300" spans="1:19" s="3" customFormat="1" ht="15" x14ac:dyDescent="0.25">
      <c r="A300" s="3" t="s">
        <v>16</v>
      </c>
      <c r="B300" s="3">
        <v>2.0100000000000001E-3</v>
      </c>
      <c r="C300" s="3" t="s">
        <v>17</v>
      </c>
      <c r="E300" s="3" t="s">
        <v>10</v>
      </c>
      <c r="F300" s="3" t="s">
        <v>18</v>
      </c>
      <c r="G300" s="3" t="s">
        <v>19</v>
      </c>
      <c r="I300" s="11" t="s">
        <v>219</v>
      </c>
      <c r="J300" s="3">
        <v>2</v>
      </c>
      <c r="K300" s="3">
        <f t="shared" si="20"/>
        <v>-6.2096205569111529</v>
      </c>
      <c r="L300" s="3">
        <v>1.1000000000000001</v>
      </c>
      <c r="M300" s="3">
        <v>1.2</v>
      </c>
      <c r="N300" s="3">
        <v>1.03</v>
      </c>
      <c r="O300" s="3">
        <v>1.1000000000000001</v>
      </c>
      <c r="P300" s="3">
        <v>2</v>
      </c>
      <c r="Q300" s="3">
        <v>1.5</v>
      </c>
      <c r="R300" s="3">
        <f t="shared" si="21"/>
        <v>0.41747392176690462</v>
      </c>
    </row>
    <row r="301" spans="1:19" s="3" customFormat="1" ht="15" x14ac:dyDescent="0.25">
      <c r="A301" s="3" t="s">
        <v>42</v>
      </c>
      <c r="B301" s="3">
        <v>2.6499999999999999E-2</v>
      </c>
      <c r="C301" s="3" t="s">
        <v>17</v>
      </c>
      <c r="E301" s="3" t="s">
        <v>10</v>
      </c>
      <c r="F301" s="3" t="s">
        <v>18</v>
      </c>
      <c r="G301" s="3" t="s">
        <v>19</v>
      </c>
      <c r="I301" s="11" t="s">
        <v>219</v>
      </c>
      <c r="J301" s="3">
        <v>2</v>
      </c>
      <c r="K301" s="3">
        <f t="shared" si="20"/>
        <v>-3.6306105459899607</v>
      </c>
      <c r="L301" s="3">
        <v>1.1000000000000001</v>
      </c>
      <c r="M301" s="3">
        <v>1.2</v>
      </c>
      <c r="N301" s="3">
        <v>1.03</v>
      </c>
      <c r="O301" s="3">
        <v>1.1000000000000001</v>
      </c>
      <c r="P301" s="3">
        <v>2</v>
      </c>
      <c r="Q301" s="3">
        <v>1.05</v>
      </c>
      <c r="R301" s="3">
        <f t="shared" si="21"/>
        <v>0.36575826294434993</v>
      </c>
    </row>
    <row r="302" spans="1:19" s="3" customFormat="1" ht="15" x14ac:dyDescent="0.25">
      <c r="A302" s="3" t="s">
        <v>43</v>
      </c>
      <c r="B302" s="5">
        <v>7.7599999999999999E-16</v>
      </c>
      <c r="C302" s="3" t="s">
        <v>17</v>
      </c>
      <c r="E302" s="3" t="s">
        <v>10</v>
      </c>
      <c r="F302" s="3" t="s">
        <v>18</v>
      </c>
      <c r="G302" s="3" t="s">
        <v>19</v>
      </c>
      <c r="I302" s="11" t="s">
        <v>219</v>
      </c>
      <c r="J302" s="3">
        <v>2</v>
      </c>
      <c r="K302" s="3">
        <f t="shared" si="20"/>
        <v>-34.792379153709604</v>
      </c>
      <c r="L302" s="3">
        <v>1.1000000000000001</v>
      </c>
      <c r="M302" s="3">
        <v>1.2</v>
      </c>
      <c r="N302" s="3">
        <v>1.03</v>
      </c>
      <c r="O302" s="3">
        <v>1.1000000000000001</v>
      </c>
      <c r="P302" s="3">
        <v>2</v>
      </c>
      <c r="Q302" s="3">
        <v>5</v>
      </c>
      <c r="R302" s="3">
        <f t="shared" si="21"/>
        <v>0.88360431493808744</v>
      </c>
    </row>
    <row r="303" spans="1:19" s="3" customFormat="1" ht="15" x14ac:dyDescent="0.25">
      <c r="A303" s="3" t="s">
        <v>44</v>
      </c>
      <c r="B303" s="3">
        <v>7.36E-4</v>
      </c>
      <c r="C303" s="3" t="s">
        <v>17</v>
      </c>
      <c r="E303" s="3" t="s">
        <v>10</v>
      </c>
      <c r="F303" s="3" t="s">
        <v>18</v>
      </c>
      <c r="G303" s="3" t="s">
        <v>19</v>
      </c>
      <c r="I303" s="11" t="s">
        <v>219</v>
      </c>
      <c r="J303" s="3">
        <v>2</v>
      </c>
      <c r="K303" s="3">
        <f t="shared" si="20"/>
        <v>-7.2142804392353979</v>
      </c>
      <c r="L303" s="3">
        <v>1.1000000000000001</v>
      </c>
      <c r="M303" s="3">
        <v>1.2</v>
      </c>
      <c r="N303" s="3">
        <v>1.03</v>
      </c>
      <c r="O303" s="3">
        <v>1.1000000000000001</v>
      </c>
      <c r="P303" s="3">
        <v>2</v>
      </c>
      <c r="Q303" s="3">
        <v>1.5</v>
      </c>
      <c r="R303" s="3">
        <f t="shared" si="21"/>
        <v>0.41747392176690462</v>
      </c>
    </row>
    <row r="304" spans="1:19" s="3" customFormat="1" ht="15" x14ac:dyDescent="0.25">
      <c r="A304" s="3" t="s">
        <v>45</v>
      </c>
      <c r="B304" s="3">
        <v>8.61E-4</v>
      </c>
      <c r="C304" s="3" t="s">
        <v>17</v>
      </c>
      <c r="E304" s="3" t="s">
        <v>10</v>
      </c>
      <c r="F304" s="3" t="s">
        <v>18</v>
      </c>
      <c r="G304" s="3" t="s">
        <v>19</v>
      </c>
      <c r="I304" s="11" t="s">
        <v>219</v>
      </c>
      <c r="J304" s="3">
        <v>2</v>
      </c>
      <c r="K304" s="3">
        <f t="shared" si="20"/>
        <v>-7.0574160535365431</v>
      </c>
      <c r="L304" s="3">
        <v>1.1000000000000001</v>
      </c>
      <c r="M304" s="3">
        <v>1.2</v>
      </c>
      <c r="N304" s="3">
        <v>1.03</v>
      </c>
      <c r="O304" s="3">
        <v>1.1000000000000001</v>
      </c>
      <c r="P304" s="3">
        <v>2</v>
      </c>
      <c r="Q304" s="3">
        <v>1.5</v>
      </c>
      <c r="R304" s="3">
        <f t="shared" si="21"/>
        <v>0.41747392176690462</v>
      </c>
    </row>
    <row r="305" spans="1:18" s="3" customFormat="1" ht="15" x14ac:dyDescent="0.25">
      <c r="A305" s="3" t="s">
        <v>20</v>
      </c>
      <c r="B305" s="3">
        <v>1.15E-7</v>
      </c>
      <c r="C305" s="3" t="s">
        <v>17</v>
      </c>
      <c r="E305" s="3" t="s">
        <v>10</v>
      </c>
      <c r="F305" s="3" t="s">
        <v>46</v>
      </c>
      <c r="G305" s="3" t="s">
        <v>19</v>
      </c>
      <c r="I305" s="11" t="s">
        <v>219</v>
      </c>
      <c r="J305" s="3">
        <v>2</v>
      </c>
      <c r="K305" s="3">
        <f t="shared" si="20"/>
        <v>-15.978333708583161</v>
      </c>
      <c r="L305" s="3">
        <v>1.1000000000000001</v>
      </c>
      <c r="M305" s="3">
        <v>1.2</v>
      </c>
      <c r="N305" s="3">
        <v>1.03</v>
      </c>
      <c r="O305" s="3">
        <v>1.1000000000000001</v>
      </c>
      <c r="P305" s="3">
        <v>2</v>
      </c>
      <c r="Q305" s="3">
        <v>1.5</v>
      </c>
      <c r="R305" s="3">
        <f t="shared" si="21"/>
        <v>0.41747392176690462</v>
      </c>
    </row>
    <row r="306" spans="1:18" s="3" customFormat="1" ht="15" x14ac:dyDescent="0.25">
      <c r="A306" s="3" t="s">
        <v>47</v>
      </c>
      <c r="B306" s="3">
        <v>1.5099999999999999E-5</v>
      </c>
      <c r="C306" s="3" t="s">
        <v>17</v>
      </c>
      <c r="E306" s="3" t="s">
        <v>10</v>
      </c>
      <c r="F306" s="3" t="s">
        <v>46</v>
      </c>
      <c r="G306" s="3" t="s">
        <v>19</v>
      </c>
      <c r="I306" s="11" t="s">
        <v>219</v>
      </c>
      <c r="J306" s="3">
        <v>2</v>
      </c>
      <c r="K306" s="3">
        <f t="shared" si="20"/>
        <v>-11.100815814143395</v>
      </c>
      <c r="L306" s="3">
        <v>1.1000000000000001</v>
      </c>
      <c r="M306" s="3">
        <v>1.2</v>
      </c>
      <c r="N306" s="3">
        <v>1.03</v>
      </c>
      <c r="O306" s="3">
        <v>1.1000000000000001</v>
      </c>
      <c r="P306" s="3">
        <v>2</v>
      </c>
      <c r="Q306" s="3">
        <v>1.5</v>
      </c>
      <c r="R306" s="3">
        <f t="shared" si="21"/>
        <v>0.41747392176690462</v>
      </c>
    </row>
    <row r="307" spans="1:18" s="3" customFormat="1" ht="15" x14ac:dyDescent="0.25">
      <c r="A307" s="3" t="s">
        <v>48</v>
      </c>
      <c r="B307" s="3">
        <v>1E-3</v>
      </c>
      <c r="C307" s="3" t="s">
        <v>17</v>
      </c>
      <c r="E307" s="3" t="s">
        <v>10</v>
      </c>
      <c r="F307" s="3" t="s">
        <v>18</v>
      </c>
      <c r="G307" s="3" t="s">
        <v>19</v>
      </c>
      <c r="I307" s="11" t="s">
        <v>219</v>
      </c>
      <c r="J307" s="3">
        <v>2</v>
      </c>
      <c r="K307" s="3">
        <f t="shared" si="20"/>
        <v>-6.9077552789821368</v>
      </c>
      <c r="L307" s="3">
        <v>1.1000000000000001</v>
      </c>
      <c r="M307" s="3">
        <v>1.2</v>
      </c>
      <c r="N307" s="3">
        <v>1.03</v>
      </c>
      <c r="O307" s="3">
        <v>1.1000000000000001</v>
      </c>
      <c r="P307" s="3">
        <v>2</v>
      </c>
      <c r="Q307" s="3">
        <v>1.5</v>
      </c>
      <c r="R307" s="3">
        <f t="shared" si="21"/>
        <v>0.41747392176690462</v>
      </c>
    </row>
    <row r="308" spans="1:18" s="3" customFormat="1" ht="15" x14ac:dyDescent="0.25">
      <c r="A308" s="3" t="s">
        <v>49</v>
      </c>
      <c r="B308" s="3">
        <v>0.153</v>
      </c>
      <c r="C308" s="3" t="s">
        <v>17</v>
      </c>
      <c r="E308" s="3" t="s">
        <v>40</v>
      </c>
      <c r="F308" s="3" t="s">
        <v>18</v>
      </c>
      <c r="G308" s="3" t="s">
        <v>19</v>
      </c>
      <c r="I308" s="11" t="s">
        <v>219</v>
      </c>
      <c r="J308" s="3">
        <v>2</v>
      </c>
      <c r="K308" s="3">
        <f t="shared" si="20"/>
        <v>-1.8773173575897015</v>
      </c>
      <c r="L308" s="3">
        <v>1.1000000000000001</v>
      </c>
      <c r="M308" s="3">
        <v>1.2</v>
      </c>
      <c r="N308" s="3">
        <v>1.03</v>
      </c>
      <c r="O308" s="3">
        <v>1.1000000000000001</v>
      </c>
      <c r="P308" s="3">
        <v>2</v>
      </c>
      <c r="Q308" s="3">
        <v>1.05</v>
      </c>
      <c r="R308" s="3">
        <f t="shared" si="21"/>
        <v>0.36575826294434993</v>
      </c>
    </row>
    <row r="309" spans="1:18" s="3" customFormat="1" ht="15" x14ac:dyDescent="0.25">
      <c r="A309" s="3" t="s">
        <v>49</v>
      </c>
      <c r="B309" s="3">
        <v>0.41899999999999998</v>
      </c>
      <c r="C309" s="3" t="s">
        <v>17</v>
      </c>
      <c r="E309" s="3" t="s">
        <v>40</v>
      </c>
      <c r="F309" s="3" t="s">
        <v>46</v>
      </c>
      <c r="G309" s="3" t="s">
        <v>19</v>
      </c>
      <c r="I309" s="11" t="s">
        <v>219</v>
      </c>
      <c r="J309" s="3">
        <v>2</v>
      </c>
      <c r="K309" s="3">
        <f t="shared" si="20"/>
        <v>-0.86988435905999939</v>
      </c>
      <c r="L309" s="3">
        <v>1.1000000000000001</v>
      </c>
      <c r="M309" s="3">
        <v>1.2</v>
      </c>
      <c r="N309" s="3">
        <v>1.03</v>
      </c>
      <c r="O309" s="3">
        <v>1.1000000000000001</v>
      </c>
      <c r="P309" s="3">
        <v>2</v>
      </c>
      <c r="Q309" s="3">
        <v>1.05</v>
      </c>
      <c r="R309" s="3">
        <f t="shared" si="21"/>
        <v>0.36575826294434993</v>
      </c>
    </row>
    <row r="310" spans="1:18" s="3" customFormat="1" ht="15" x14ac:dyDescent="0.25">
      <c r="A310" s="3" t="s">
        <v>39</v>
      </c>
      <c r="B310" s="3">
        <v>0.57199999999999995</v>
      </c>
      <c r="C310" s="3" t="s">
        <v>17</v>
      </c>
      <c r="E310" s="3" t="s">
        <v>40</v>
      </c>
      <c r="F310" s="3" t="s">
        <v>41</v>
      </c>
      <c r="G310" s="3" t="s">
        <v>19</v>
      </c>
      <c r="I310" s="11" t="s">
        <v>219</v>
      </c>
      <c r="J310" s="3">
        <v>2</v>
      </c>
      <c r="K310" s="3">
        <f t="shared" si="20"/>
        <v>-0.55861628760233928</v>
      </c>
      <c r="L310" s="3">
        <v>1.1000000000000001</v>
      </c>
      <c r="M310" s="3">
        <v>1.2</v>
      </c>
      <c r="N310" s="3">
        <v>1.03</v>
      </c>
      <c r="O310" s="3">
        <v>1.1000000000000001</v>
      </c>
      <c r="P310" s="3">
        <v>2</v>
      </c>
      <c r="Q310" s="3">
        <v>1.05</v>
      </c>
      <c r="R310" s="3">
        <f t="shared" si="21"/>
        <v>0.36575826294434993</v>
      </c>
    </row>
    <row r="312" spans="1:18" x14ac:dyDescent="0.25">
      <c r="A312" s="1" t="s">
        <v>2</v>
      </c>
      <c r="B312" s="1" t="s">
        <v>177</v>
      </c>
    </row>
    <row r="313" spans="1:18" s="3" customFormat="1" ht="15" x14ac:dyDescent="0.25">
      <c r="A313" s="3" t="s">
        <v>3</v>
      </c>
      <c r="B313" s="9" t="s">
        <v>199</v>
      </c>
    </row>
    <row r="314" spans="1:18" s="3" customFormat="1" ht="15" x14ac:dyDescent="0.25">
      <c r="A314" s="3" t="s">
        <v>4</v>
      </c>
      <c r="B314" s="3" t="s">
        <v>5</v>
      </c>
    </row>
    <row r="315" spans="1:18" s="3" customFormat="1" ht="15" x14ac:dyDescent="0.25">
      <c r="A315" s="3" t="s">
        <v>6</v>
      </c>
      <c r="B315" s="3" t="s">
        <v>178</v>
      </c>
    </row>
    <row r="316" spans="1:18" s="3" customFormat="1" ht="15" x14ac:dyDescent="0.25">
      <c r="A316" s="3" t="s">
        <v>179</v>
      </c>
      <c r="B316" s="3" t="s">
        <v>180</v>
      </c>
    </row>
    <row r="317" spans="1:18" s="3" customFormat="1" ht="15" x14ac:dyDescent="0.25">
      <c r="A317" s="3" t="s">
        <v>7</v>
      </c>
      <c r="B317" s="3" t="s">
        <v>8</v>
      </c>
    </row>
    <row r="318" spans="1:18" s="3" customFormat="1" ht="15" x14ac:dyDescent="0.25">
      <c r="A318" s="3" t="s">
        <v>9</v>
      </c>
      <c r="B318" s="3" t="s">
        <v>10</v>
      </c>
    </row>
    <row r="319" spans="1:18" s="3" customFormat="1" x14ac:dyDescent="0.25">
      <c r="A319" s="2" t="s">
        <v>11</v>
      </c>
    </row>
    <row r="320" spans="1:18" s="3" customFormat="1" ht="15" x14ac:dyDescent="0.25">
      <c r="A320" s="4" t="s">
        <v>12</v>
      </c>
      <c r="B320" s="4" t="s">
        <v>13</v>
      </c>
      <c r="C320" s="4" t="s">
        <v>14</v>
      </c>
      <c r="D320" s="4" t="s">
        <v>4</v>
      </c>
      <c r="E320" s="4" t="s">
        <v>9</v>
      </c>
      <c r="F320" s="4" t="s">
        <v>7</v>
      </c>
      <c r="G320" s="4" t="s">
        <v>6</v>
      </c>
      <c r="H320" s="4" t="s">
        <v>3</v>
      </c>
      <c r="I320" s="4" t="s">
        <v>200</v>
      </c>
      <c r="J320" s="4" t="s">
        <v>182</v>
      </c>
      <c r="K320" s="4" t="s">
        <v>183</v>
      </c>
      <c r="L320" s="4" t="s">
        <v>184</v>
      </c>
      <c r="M320" s="4" t="s">
        <v>185</v>
      </c>
      <c r="N320" s="4" t="s">
        <v>186</v>
      </c>
      <c r="O320" s="4" t="s">
        <v>187</v>
      </c>
      <c r="P320" s="4" t="s">
        <v>190</v>
      </c>
      <c r="Q320" s="4" t="s">
        <v>189</v>
      </c>
    </row>
    <row r="321" spans="1:17" s="3" customFormat="1" ht="15" x14ac:dyDescent="0.25">
      <c r="A321" s="3" t="s">
        <v>177</v>
      </c>
      <c r="B321" s="3">
        <v>1</v>
      </c>
      <c r="C321" s="3" t="s">
        <v>21</v>
      </c>
      <c r="D321" s="3" t="s">
        <v>5</v>
      </c>
      <c r="E321" s="3" t="s">
        <v>10</v>
      </c>
      <c r="F321" s="3" t="s">
        <v>22</v>
      </c>
      <c r="G321" s="3" t="s">
        <v>178</v>
      </c>
      <c r="I321" s="3">
        <v>0</v>
      </c>
    </row>
    <row r="322" spans="1:17" s="3" customFormat="1" ht="15" x14ac:dyDescent="0.25">
      <c r="A322" s="3" t="s">
        <v>124</v>
      </c>
      <c r="B322" s="3">
        <v>2.1100000000000001E-2</v>
      </c>
      <c r="C322" s="3" t="s">
        <v>24</v>
      </c>
      <c r="D322" s="3" t="s">
        <v>5</v>
      </c>
      <c r="E322" s="3" t="s">
        <v>10</v>
      </c>
      <c r="F322" s="3" t="s">
        <v>25</v>
      </c>
      <c r="G322" s="3" t="s">
        <v>125</v>
      </c>
      <c r="H322" s="10" t="s">
        <v>208</v>
      </c>
      <c r="I322" s="3">
        <v>2</v>
      </c>
      <c r="J322" s="3">
        <f>LN(B322)</f>
        <v>-3.8584822385001161</v>
      </c>
      <c r="K322" s="15">
        <v>1.2</v>
      </c>
      <c r="L322" s="15">
        <v>1.2</v>
      </c>
      <c r="M322" s="14">
        <v>1.03</v>
      </c>
      <c r="N322" s="14">
        <v>1.1000000000000001</v>
      </c>
      <c r="O322" s="15">
        <v>2</v>
      </c>
      <c r="P322" s="3">
        <v>1.05</v>
      </c>
      <c r="Q322" s="3">
        <f>LN(SQRT(EXP(
SQRT(
+POWER(LN(K322),2)
+POWER(LN(L322),2)
+POWER(LN(M322),2)
+POWER(LN(N322),2)
+POWER(LN(O322),2)
+POWER(LN(P322),2)
)
)))</f>
        <v>0.37392296912121875</v>
      </c>
    </row>
    <row r="323" spans="1:17" s="3" customFormat="1" ht="15" x14ac:dyDescent="0.25">
      <c r="A323" s="3" t="s">
        <v>126</v>
      </c>
      <c r="B323" s="3">
        <v>1.4400000000000001E-3</v>
      </c>
      <c r="C323" s="3" t="s">
        <v>24</v>
      </c>
      <c r="D323" s="3" t="s">
        <v>5</v>
      </c>
      <c r="E323" s="3" t="s">
        <v>10</v>
      </c>
      <c r="F323" s="3" t="s">
        <v>25</v>
      </c>
      <c r="G323" s="3" t="s">
        <v>127</v>
      </c>
      <c r="H323" s="10" t="s">
        <v>208</v>
      </c>
      <c r="I323" s="3">
        <v>2</v>
      </c>
      <c r="J323" s="3">
        <f t="shared" ref="J323:J332" si="22">LN(B323)</f>
        <v>-6.5431121653942279</v>
      </c>
      <c r="K323" s="15">
        <v>1.2</v>
      </c>
      <c r="L323" s="15">
        <v>1.2</v>
      </c>
      <c r="M323" s="14">
        <v>1.03</v>
      </c>
      <c r="N323" s="14">
        <v>1.1000000000000001</v>
      </c>
      <c r="O323" s="15">
        <v>2</v>
      </c>
      <c r="P323" s="3">
        <v>1.05</v>
      </c>
      <c r="Q323" s="3">
        <f t="shared" ref="Q323:Q332" si="23">LN(SQRT(EXP(
SQRT(
+POWER(LN(K323),2)
+POWER(LN(L323),2)
+POWER(LN(M323),2)
+POWER(LN(N323),2)
+POWER(LN(O323),2)
+POWER(LN(P323),2)
)
)))</f>
        <v>0.37392296912121875</v>
      </c>
    </row>
    <row r="324" spans="1:17" s="3" customFormat="1" ht="15" x14ac:dyDescent="0.25">
      <c r="A324" s="3" t="s">
        <v>128</v>
      </c>
      <c r="B324" s="3">
        <v>0.11700000000000001</v>
      </c>
      <c r="C324" s="3" t="s">
        <v>24</v>
      </c>
      <c r="D324" s="3" t="s">
        <v>5</v>
      </c>
      <c r="E324" s="3" t="s">
        <v>10</v>
      </c>
      <c r="F324" s="3" t="s">
        <v>25</v>
      </c>
      <c r="G324" s="3" t="s">
        <v>129</v>
      </c>
      <c r="H324" s="10" t="s">
        <v>208</v>
      </c>
      <c r="I324" s="3">
        <v>2</v>
      </c>
      <c r="J324" s="3">
        <f t="shared" si="22"/>
        <v>-2.145581344184381</v>
      </c>
      <c r="K324" s="15">
        <v>1.2</v>
      </c>
      <c r="L324" s="15">
        <v>1.2</v>
      </c>
      <c r="M324" s="14">
        <v>1.03</v>
      </c>
      <c r="N324" s="14">
        <v>1.1000000000000001</v>
      </c>
      <c r="O324" s="15">
        <v>2</v>
      </c>
      <c r="P324" s="3">
        <v>1.05</v>
      </c>
      <c r="Q324" s="3">
        <f t="shared" si="23"/>
        <v>0.37392296912121875</v>
      </c>
    </row>
    <row r="325" spans="1:17" s="3" customFormat="1" ht="15" x14ac:dyDescent="0.25">
      <c r="A325" s="3" t="s">
        <v>98</v>
      </c>
      <c r="B325" s="3">
        <v>5.1000000000000004E-3</v>
      </c>
      <c r="C325" s="3" t="s">
        <v>24</v>
      </c>
      <c r="D325" s="3" t="s">
        <v>37</v>
      </c>
      <c r="E325" s="3" t="s">
        <v>10</v>
      </c>
      <c r="F325" s="3" t="s">
        <v>25</v>
      </c>
      <c r="G325" s="3" t="s">
        <v>99</v>
      </c>
      <c r="H325" s="10" t="s">
        <v>208</v>
      </c>
      <c r="I325" s="3">
        <v>2</v>
      </c>
      <c r="J325" s="3">
        <f t="shared" si="22"/>
        <v>-5.2785147392518565</v>
      </c>
      <c r="K325" s="15">
        <v>1.2</v>
      </c>
      <c r="L325" s="15">
        <v>1.2</v>
      </c>
      <c r="M325" s="14">
        <v>1.03</v>
      </c>
      <c r="N325" s="14">
        <v>1.1000000000000001</v>
      </c>
      <c r="O325" s="15">
        <v>2</v>
      </c>
      <c r="P325" s="3">
        <v>1.05</v>
      </c>
      <c r="Q325" s="3">
        <f t="shared" si="23"/>
        <v>0.37392296912121875</v>
      </c>
    </row>
    <row r="326" spans="1:17" s="3" customFormat="1" ht="15" x14ac:dyDescent="0.25">
      <c r="A326" s="3" t="s">
        <v>130</v>
      </c>
      <c r="B326" s="3">
        <v>4.2999999999999999E-4</v>
      </c>
      <c r="C326" s="3" t="s">
        <v>24</v>
      </c>
      <c r="D326" s="3" t="s">
        <v>5</v>
      </c>
      <c r="E326" s="3" t="s">
        <v>10</v>
      </c>
      <c r="F326" s="3" t="s">
        <v>25</v>
      </c>
      <c r="G326" s="3" t="s">
        <v>131</v>
      </c>
      <c r="H326" s="10" t="s">
        <v>208</v>
      </c>
      <c r="I326" s="3">
        <v>2</v>
      </c>
      <c r="J326" s="3">
        <f t="shared" si="22"/>
        <v>-7.7517253492766658</v>
      </c>
      <c r="K326" s="15">
        <v>1.2</v>
      </c>
      <c r="L326" s="15">
        <v>1.2</v>
      </c>
      <c r="M326" s="14">
        <v>1.03</v>
      </c>
      <c r="N326" s="14">
        <v>1.1000000000000001</v>
      </c>
      <c r="O326" s="15">
        <v>2</v>
      </c>
      <c r="P326" s="3">
        <v>1.05</v>
      </c>
      <c r="Q326" s="3">
        <f t="shared" si="23"/>
        <v>0.37392296912121875</v>
      </c>
    </row>
    <row r="327" spans="1:17" s="3" customFormat="1" ht="15" x14ac:dyDescent="0.25">
      <c r="A327" s="3" t="s">
        <v>100</v>
      </c>
      <c r="B327" s="3">
        <v>0.313</v>
      </c>
      <c r="C327" s="3" t="s">
        <v>24</v>
      </c>
      <c r="D327" s="3" t="s">
        <v>5</v>
      </c>
      <c r="E327" s="3" t="s">
        <v>10</v>
      </c>
      <c r="F327" s="3" t="s">
        <v>25</v>
      </c>
      <c r="G327" s="3" t="s">
        <v>101</v>
      </c>
      <c r="H327" s="10" t="s">
        <v>208</v>
      </c>
      <c r="I327" s="3">
        <v>2</v>
      </c>
      <c r="J327" s="3">
        <f t="shared" si="22"/>
        <v>-1.1615520884419839</v>
      </c>
      <c r="K327" s="15">
        <v>1.2</v>
      </c>
      <c r="L327" s="15">
        <v>1.2</v>
      </c>
      <c r="M327" s="14">
        <v>1.03</v>
      </c>
      <c r="N327" s="14">
        <v>1.1000000000000001</v>
      </c>
      <c r="O327" s="15">
        <v>2</v>
      </c>
      <c r="P327" s="3">
        <v>1.05</v>
      </c>
      <c r="Q327" s="3">
        <f t="shared" si="23"/>
        <v>0.37392296912121875</v>
      </c>
    </row>
    <row r="328" spans="1:17" s="3" customFormat="1" ht="15" x14ac:dyDescent="0.25">
      <c r="A328" s="3" t="s">
        <v>132</v>
      </c>
      <c r="B328" s="3">
        <v>1.4400000000000001E-3</v>
      </c>
      <c r="C328" s="3" t="s">
        <v>24</v>
      </c>
      <c r="D328" s="3" t="s">
        <v>5</v>
      </c>
      <c r="E328" s="3" t="s">
        <v>10</v>
      </c>
      <c r="F328" s="3" t="s">
        <v>25</v>
      </c>
      <c r="G328" s="3" t="s">
        <v>133</v>
      </c>
      <c r="H328" s="10" t="s">
        <v>208</v>
      </c>
      <c r="I328" s="3">
        <v>2</v>
      </c>
      <c r="J328" s="3">
        <f t="shared" si="22"/>
        <v>-6.5431121653942279</v>
      </c>
      <c r="K328" s="15">
        <v>1.2</v>
      </c>
      <c r="L328" s="15">
        <v>1.2</v>
      </c>
      <c r="M328" s="14">
        <v>1.03</v>
      </c>
      <c r="N328" s="14">
        <v>1.1000000000000001</v>
      </c>
      <c r="O328" s="15">
        <v>2</v>
      </c>
      <c r="P328" s="3">
        <v>1.05</v>
      </c>
      <c r="Q328" s="3">
        <f t="shared" si="23"/>
        <v>0.37392296912121875</v>
      </c>
    </row>
    <row r="329" spans="1:17" s="3" customFormat="1" ht="15" x14ac:dyDescent="0.25">
      <c r="A329" s="3" t="s">
        <v>134</v>
      </c>
      <c r="B329" s="3">
        <v>3.8100000000000002E-2</v>
      </c>
      <c r="C329" s="3" t="s">
        <v>24</v>
      </c>
      <c r="D329" s="3" t="s">
        <v>5</v>
      </c>
      <c r="E329" s="3" t="s">
        <v>10</v>
      </c>
      <c r="F329" s="3" t="s">
        <v>25</v>
      </c>
      <c r="G329" s="3" t="s">
        <v>135</v>
      </c>
      <c r="H329" s="10" t="s">
        <v>208</v>
      </c>
      <c r="I329" s="3">
        <v>2</v>
      </c>
      <c r="J329" s="3">
        <f t="shared" si="22"/>
        <v>-3.2675409968494815</v>
      </c>
      <c r="K329" s="15">
        <v>1.2</v>
      </c>
      <c r="L329" s="15">
        <v>1.2</v>
      </c>
      <c r="M329" s="14">
        <v>1.03</v>
      </c>
      <c r="N329" s="14">
        <v>1.1000000000000001</v>
      </c>
      <c r="O329" s="15">
        <v>2</v>
      </c>
      <c r="P329" s="3">
        <v>1.05</v>
      </c>
      <c r="Q329" s="3">
        <f t="shared" si="23"/>
        <v>0.37392296912121875</v>
      </c>
    </row>
    <row r="330" spans="1:17" s="3" customFormat="1" ht="15" x14ac:dyDescent="0.25">
      <c r="A330" s="3" t="s">
        <v>102</v>
      </c>
      <c r="B330" s="3">
        <v>0.248</v>
      </c>
      <c r="C330" s="3" t="s">
        <v>24</v>
      </c>
      <c r="D330" s="3" t="s">
        <v>5</v>
      </c>
      <c r="E330" s="3" t="s">
        <v>10</v>
      </c>
      <c r="F330" s="3" t="s">
        <v>25</v>
      </c>
      <c r="G330" s="3" t="s">
        <v>103</v>
      </c>
      <c r="H330" s="10" t="s">
        <v>208</v>
      </c>
      <c r="I330" s="3">
        <v>2</v>
      </c>
      <c r="J330" s="3">
        <f t="shared" si="22"/>
        <v>-1.3943265328171548</v>
      </c>
      <c r="K330" s="15">
        <v>1.2</v>
      </c>
      <c r="L330" s="15">
        <v>1.2</v>
      </c>
      <c r="M330" s="14">
        <v>1.03</v>
      </c>
      <c r="N330" s="14">
        <v>1.1000000000000001</v>
      </c>
      <c r="O330" s="15">
        <v>2</v>
      </c>
      <c r="P330" s="3">
        <v>1.05</v>
      </c>
      <c r="Q330" s="3">
        <f t="shared" si="23"/>
        <v>0.37392296912121875</v>
      </c>
    </row>
    <row r="331" spans="1:17" s="3" customFormat="1" ht="15" x14ac:dyDescent="0.25">
      <c r="A331" s="3" t="s">
        <v>136</v>
      </c>
      <c r="B331" s="3">
        <v>0.253</v>
      </c>
      <c r="C331" s="3" t="s">
        <v>24</v>
      </c>
      <c r="D331" s="3" t="s">
        <v>5</v>
      </c>
      <c r="E331" s="3" t="s">
        <v>10</v>
      </c>
      <c r="F331" s="3" t="s">
        <v>25</v>
      </c>
      <c r="G331" s="3" t="s">
        <v>137</v>
      </c>
      <c r="H331" s="10" t="s">
        <v>208</v>
      </c>
      <c r="I331" s="3">
        <v>2</v>
      </c>
      <c r="J331" s="3">
        <f t="shared" si="22"/>
        <v>-1.3743657902546169</v>
      </c>
      <c r="K331" s="15">
        <v>1.2</v>
      </c>
      <c r="L331" s="15">
        <v>1.2</v>
      </c>
      <c r="M331" s="14">
        <v>1.03</v>
      </c>
      <c r="N331" s="14">
        <v>1.1000000000000001</v>
      </c>
      <c r="O331" s="15">
        <v>2</v>
      </c>
      <c r="P331" s="3">
        <v>1.05</v>
      </c>
      <c r="Q331" s="3">
        <f t="shared" si="23"/>
        <v>0.37392296912121875</v>
      </c>
    </row>
    <row r="332" spans="1:17" s="3" customFormat="1" ht="15" x14ac:dyDescent="0.25">
      <c r="A332" s="3" t="s">
        <v>56</v>
      </c>
      <c r="B332" s="3">
        <v>1.45</v>
      </c>
      <c r="C332" s="3" t="s">
        <v>24</v>
      </c>
      <c r="D332" s="3" t="s">
        <v>5</v>
      </c>
      <c r="E332" s="3" t="s">
        <v>57</v>
      </c>
      <c r="F332" s="3" t="s">
        <v>25</v>
      </c>
      <c r="G332" s="3" t="s">
        <v>58</v>
      </c>
      <c r="H332" s="10" t="s">
        <v>208</v>
      </c>
      <c r="I332" s="3">
        <v>2</v>
      </c>
      <c r="J332" s="3">
        <f t="shared" si="22"/>
        <v>0.37156355643248301</v>
      </c>
      <c r="K332" s="15">
        <v>1.2</v>
      </c>
      <c r="L332" s="15">
        <v>1.2</v>
      </c>
      <c r="M332" s="14">
        <v>1.03</v>
      </c>
      <c r="N332" s="14">
        <v>1.1000000000000001</v>
      </c>
      <c r="O332" s="15">
        <v>2</v>
      </c>
      <c r="P332" s="3">
        <v>1.05</v>
      </c>
      <c r="Q332" s="3">
        <f t="shared" si="23"/>
        <v>0.37392296912121875</v>
      </c>
    </row>
    <row r="334" spans="1:17" x14ac:dyDescent="0.25">
      <c r="A334" s="1" t="s">
        <v>2</v>
      </c>
      <c r="B334" s="1" t="s">
        <v>157</v>
      </c>
    </row>
    <row r="335" spans="1:17" s="3" customFormat="1" ht="15" x14ac:dyDescent="0.25">
      <c r="A335" s="3" t="s">
        <v>3</v>
      </c>
      <c r="B335" s="9" t="s">
        <v>196</v>
      </c>
    </row>
    <row r="336" spans="1:17" s="3" customFormat="1" ht="15" x14ac:dyDescent="0.25">
      <c r="A336" s="3" t="s">
        <v>4</v>
      </c>
      <c r="B336" s="3" t="s">
        <v>5</v>
      </c>
    </row>
    <row r="337" spans="1:18" s="3" customFormat="1" ht="15" x14ac:dyDescent="0.25">
      <c r="A337" s="3" t="s">
        <v>6</v>
      </c>
      <c r="B337" s="11" t="s">
        <v>215</v>
      </c>
    </row>
    <row r="338" spans="1:18" s="3" customFormat="1" ht="15" x14ac:dyDescent="0.25">
      <c r="A338" s="3" t="s">
        <v>179</v>
      </c>
      <c r="B338" s="3" t="s">
        <v>180</v>
      </c>
    </row>
    <row r="339" spans="1:18" s="3" customFormat="1" ht="15" x14ac:dyDescent="0.25">
      <c r="A339" s="3" t="s">
        <v>7</v>
      </c>
      <c r="B339" s="3" t="s">
        <v>8</v>
      </c>
    </row>
    <row r="340" spans="1:18" s="3" customFormat="1" ht="15" x14ac:dyDescent="0.25">
      <c r="A340" s="3" t="s">
        <v>9</v>
      </c>
      <c r="B340" s="3" t="s">
        <v>60</v>
      </c>
    </row>
    <row r="341" spans="1:18" x14ac:dyDescent="0.25">
      <c r="A341" s="2" t="s">
        <v>11</v>
      </c>
    </row>
    <row r="342" spans="1:18" s="3" customFormat="1" ht="15" x14ac:dyDescent="0.25">
      <c r="A342" s="4" t="s">
        <v>12</v>
      </c>
      <c r="B342" s="4" t="s">
        <v>13</v>
      </c>
      <c r="C342" s="4" t="s">
        <v>14</v>
      </c>
      <c r="D342" s="4" t="s">
        <v>4</v>
      </c>
      <c r="E342" s="4" t="s">
        <v>9</v>
      </c>
      <c r="F342" s="4" t="s">
        <v>15</v>
      </c>
      <c r="G342" s="4" t="s">
        <v>7</v>
      </c>
      <c r="H342" s="4" t="s">
        <v>6</v>
      </c>
      <c r="I342" s="4" t="s">
        <v>3</v>
      </c>
      <c r="J342" s="4" t="s">
        <v>200</v>
      </c>
      <c r="K342" s="4" t="s">
        <v>182</v>
      </c>
      <c r="L342" s="4" t="s">
        <v>183</v>
      </c>
      <c r="M342" s="4" t="s">
        <v>184</v>
      </c>
      <c r="N342" s="4" t="s">
        <v>185</v>
      </c>
      <c r="O342" s="4" t="s">
        <v>186</v>
      </c>
      <c r="P342" s="4" t="s">
        <v>187</v>
      </c>
      <c r="Q342" s="4" t="s">
        <v>190</v>
      </c>
      <c r="R342" s="4" t="s">
        <v>189</v>
      </c>
    </row>
    <row r="343" spans="1:18" s="3" customFormat="1" ht="15" x14ac:dyDescent="0.25">
      <c r="A343" s="3" t="s">
        <v>157</v>
      </c>
      <c r="B343" s="3">
        <v>1</v>
      </c>
      <c r="C343" s="3" t="s">
        <v>21</v>
      </c>
      <c r="D343" s="3" t="s">
        <v>5</v>
      </c>
      <c r="E343" s="3" t="s">
        <v>60</v>
      </c>
      <c r="G343" s="3" t="s">
        <v>22</v>
      </c>
      <c r="H343" s="11" t="s">
        <v>215</v>
      </c>
      <c r="J343" s="3">
        <v>0</v>
      </c>
      <c r="K343" s="3">
        <f>LN(B343)</f>
        <v>0</v>
      </c>
    </row>
    <row r="344" spans="1:18" s="3" customFormat="1" ht="15" x14ac:dyDescent="0.25">
      <c r="A344" s="3" t="s">
        <v>139</v>
      </c>
      <c r="B344" s="5">
        <v>1.2E-10</v>
      </c>
      <c r="C344" s="3" t="s">
        <v>17</v>
      </c>
      <c r="E344" s="3" t="s">
        <v>10</v>
      </c>
      <c r="F344" s="3" t="s">
        <v>18</v>
      </c>
      <c r="G344" s="3" t="s">
        <v>19</v>
      </c>
      <c r="I344" s="11" t="s">
        <v>219</v>
      </c>
      <c r="J344" s="3">
        <v>2</v>
      </c>
      <c r="K344" s="3">
        <f t="shared" ref="K344:K363" si="24">LN(B344)</f>
        <v>-22.843529373146502</v>
      </c>
      <c r="L344" s="15">
        <v>1.1000000000000001</v>
      </c>
      <c r="M344" s="15">
        <v>1.2</v>
      </c>
      <c r="N344" s="14">
        <v>1.03</v>
      </c>
      <c r="O344" s="14">
        <v>1.1000000000000001</v>
      </c>
      <c r="P344" s="15">
        <v>2</v>
      </c>
      <c r="Q344" s="3">
        <v>1.5</v>
      </c>
      <c r="R344" s="3">
        <f>LN(SQRT(EXP(
SQRT(
+POWER(LN(L344),2)
+POWER(LN(M344),2)
+POWER(LN(N344),2)
+POWER(LN(O344),2)
+POWER(LN(P344),2)
+POWER(LN(Q344),2)
)
)))</f>
        <v>0.41747392176690462</v>
      </c>
    </row>
    <row r="345" spans="1:18" s="3" customFormat="1" ht="15" x14ac:dyDescent="0.25">
      <c r="A345" s="3" t="s">
        <v>140</v>
      </c>
      <c r="B345" s="5">
        <v>5.6000000000000004E-13</v>
      </c>
      <c r="C345" s="3" t="s">
        <v>17</v>
      </c>
      <c r="E345" s="3" t="s">
        <v>10</v>
      </c>
      <c r="F345" s="3" t="s">
        <v>18</v>
      </c>
      <c r="G345" s="3" t="s">
        <v>19</v>
      </c>
      <c r="I345" s="11" t="s">
        <v>219</v>
      </c>
      <c r="J345" s="3">
        <v>2</v>
      </c>
      <c r="K345" s="3">
        <f t="shared" si="24"/>
        <v>-28.210839611181491</v>
      </c>
      <c r="L345" s="15">
        <v>1</v>
      </c>
      <c r="M345" s="15">
        <v>1.2</v>
      </c>
      <c r="N345" s="14">
        <v>1.03</v>
      </c>
      <c r="O345" s="14">
        <v>1.1000000000000001</v>
      </c>
      <c r="P345" s="15">
        <v>2</v>
      </c>
      <c r="Q345" s="3">
        <v>3</v>
      </c>
      <c r="R345" s="3">
        <f t="shared" ref="R345:R363" si="25">LN(SQRT(EXP(
SQRT(
+POWER(LN(L345),2)
+POWER(LN(M345),2)
+POWER(LN(N345),2)
+POWER(LN(O345),2)
+POWER(LN(P345),2)
+POWER(LN(Q345),2)
)
)))</f>
        <v>0.65776152174759395</v>
      </c>
    </row>
    <row r="346" spans="1:18" s="3" customFormat="1" ht="15" x14ac:dyDescent="0.25">
      <c r="A346" s="3" t="s">
        <v>141</v>
      </c>
      <c r="B346" s="5">
        <v>8.3999999999999995E-13</v>
      </c>
      <c r="C346" s="3" t="s">
        <v>17</v>
      </c>
      <c r="E346" s="3" t="s">
        <v>10</v>
      </c>
      <c r="F346" s="3" t="s">
        <v>18</v>
      </c>
      <c r="G346" s="3" t="s">
        <v>19</v>
      </c>
      <c r="I346" s="11" t="s">
        <v>219</v>
      </c>
      <c r="J346" s="3">
        <v>2</v>
      </c>
      <c r="K346" s="3">
        <f t="shared" si="24"/>
        <v>-27.805374503073327</v>
      </c>
      <c r="L346" s="15">
        <v>1</v>
      </c>
      <c r="M346" s="15">
        <v>1.2</v>
      </c>
      <c r="N346" s="14">
        <v>1.03</v>
      </c>
      <c r="O346" s="14">
        <v>1.1000000000000001</v>
      </c>
      <c r="P346" s="15">
        <v>2</v>
      </c>
      <c r="Q346" s="3">
        <v>3</v>
      </c>
      <c r="R346" s="3">
        <f t="shared" si="25"/>
        <v>0.65776152174759395</v>
      </c>
    </row>
    <row r="347" spans="1:18" s="3" customFormat="1" ht="15" x14ac:dyDescent="0.25">
      <c r="A347" s="3" t="s">
        <v>142</v>
      </c>
      <c r="B347" s="5">
        <v>8.3999999999999995E-13</v>
      </c>
      <c r="C347" s="3" t="s">
        <v>17</v>
      </c>
      <c r="E347" s="3" t="s">
        <v>10</v>
      </c>
      <c r="F347" s="3" t="s">
        <v>18</v>
      </c>
      <c r="G347" s="3" t="s">
        <v>19</v>
      </c>
      <c r="I347" s="11" t="s">
        <v>219</v>
      </c>
      <c r="J347" s="3">
        <v>2</v>
      </c>
      <c r="K347" s="3">
        <f t="shared" si="24"/>
        <v>-27.805374503073327</v>
      </c>
      <c r="L347" s="15">
        <v>1</v>
      </c>
      <c r="M347" s="15">
        <v>1.2</v>
      </c>
      <c r="N347" s="14">
        <v>1.03</v>
      </c>
      <c r="O347" s="14">
        <v>1.1000000000000001</v>
      </c>
      <c r="P347" s="15">
        <v>2</v>
      </c>
      <c r="Q347" s="3">
        <v>3</v>
      </c>
      <c r="R347" s="3">
        <f t="shared" si="25"/>
        <v>0.65776152174759395</v>
      </c>
    </row>
    <row r="348" spans="1:18" s="3" customFormat="1" ht="15" x14ac:dyDescent="0.25">
      <c r="A348" s="3" t="s">
        <v>143</v>
      </c>
      <c r="B348" s="5">
        <v>2.4999999999999999E-13</v>
      </c>
      <c r="C348" s="3" t="s">
        <v>17</v>
      </c>
      <c r="E348" s="3" t="s">
        <v>10</v>
      </c>
      <c r="F348" s="3" t="s">
        <v>18</v>
      </c>
      <c r="G348" s="3" t="s">
        <v>19</v>
      </c>
      <c r="I348" s="11" t="s">
        <v>219</v>
      </c>
      <c r="J348" s="3">
        <v>2</v>
      </c>
      <c r="K348" s="3">
        <f t="shared" si="24"/>
        <v>-29.017315477048438</v>
      </c>
      <c r="L348" s="15">
        <v>1</v>
      </c>
      <c r="M348" s="15">
        <v>1.2</v>
      </c>
      <c r="N348" s="14">
        <v>1.03</v>
      </c>
      <c r="O348" s="14">
        <v>1.1000000000000001</v>
      </c>
      <c r="P348" s="15">
        <v>2</v>
      </c>
      <c r="Q348" s="3">
        <v>1.5</v>
      </c>
      <c r="R348" s="3">
        <f t="shared" si="25"/>
        <v>0.41474506357744201</v>
      </c>
    </row>
    <row r="349" spans="1:18" s="3" customFormat="1" ht="15" x14ac:dyDescent="0.25">
      <c r="A349" s="3" t="s">
        <v>43</v>
      </c>
      <c r="B349" s="3">
        <v>3.93E-5</v>
      </c>
      <c r="C349" s="3" t="s">
        <v>17</v>
      </c>
      <c r="E349" s="3" t="s">
        <v>10</v>
      </c>
      <c r="F349" s="3" t="s">
        <v>18</v>
      </c>
      <c r="G349" s="3" t="s">
        <v>19</v>
      </c>
      <c r="I349" s="11" t="s">
        <v>219</v>
      </c>
      <c r="J349" s="3">
        <v>2</v>
      </c>
      <c r="K349" s="3">
        <f t="shared" si="24"/>
        <v>-10.144286039089058</v>
      </c>
      <c r="L349" s="15">
        <v>1</v>
      </c>
      <c r="M349" s="15">
        <v>1.2</v>
      </c>
      <c r="N349" s="14">
        <v>1.03</v>
      </c>
      <c r="O349" s="14">
        <v>1.1000000000000001</v>
      </c>
      <c r="P349" s="15">
        <v>2</v>
      </c>
      <c r="Q349" s="3">
        <v>5</v>
      </c>
      <c r="R349" s="3">
        <f t="shared" si="25"/>
        <v>0.88231829731884381</v>
      </c>
    </row>
    <row r="350" spans="1:18" s="3" customFormat="1" ht="15" x14ac:dyDescent="0.25">
      <c r="A350" s="3" t="s">
        <v>144</v>
      </c>
      <c r="B350" s="5">
        <v>7.5999999999999999E-13</v>
      </c>
      <c r="C350" s="3" t="s">
        <v>17</v>
      </c>
      <c r="E350" s="3" t="s">
        <v>10</v>
      </c>
      <c r="F350" s="3" t="s">
        <v>18</v>
      </c>
      <c r="G350" s="3" t="s">
        <v>19</v>
      </c>
      <c r="I350" s="11" t="s">
        <v>219</v>
      </c>
      <c r="J350" s="3">
        <v>2</v>
      </c>
      <c r="K350" s="3">
        <f t="shared" si="24"/>
        <v>-27.905457961630308</v>
      </c>
      <c r="L350" s="15">
        <v>1</v>
      </c>
      <c r="M350" s="15">
        <v>1.2</v>
      </c>
      <c r="N350" s="14">
        <v>1.03</v>
      </c>
      <c r="O350" s="14">
        <v>1.1000000000000001</v>
      </c>
      <c r="P350" s="15">
        <v>2</v>
      </c>
      <c r="Q350" s="3">
        <v>1.5</v>
      </c>
      <c r="R350" s="3">
        <f t="shared" si="25"/>
        <v>0.41474506357744201</v>
      </c>
    </row>
    <row r="351" spans="1:18" s="3" customFormat="1" ht="15" x14ac:dyDescent="0.25">
      <c r="A351" s="3" t="s">
        <v>145</v>
      </c>
      <c r="B351" s="5">
        <v>7.6000000000000004E-14</v>
      </c>
      <c r="C351" s="3" t="s">
        <v>17</v>
      </c>
      <c r="E351" s="3" t="s">
        <v>10</v>
      </c>
      <c r="F351" s="3" t="s">
        <v>18</v>
      </c>
      <c r="G351" s="3" t="s">
        <v>19</v>
      </c>
      <c r="I351" s="11" t="s">
        <v>219</v>
      </c>
      <c r="J351" s="3">
        <v>2</v>
      </c>
      <c r="K351" s="3">
        <f t="shared" si="24"/>
        <v>-30.208043054624355</v>
      </c>
      <c r="L351" s="15">
        <v>1</v>
      </c>
      <c r="M351" s="15">
        <v>1.2</v>
      </c>
      <c r="N351" s="14">
        <v>1.03</v>
      </c>
      <c r="O351" s="14">
        <v>1.1000000000000001</v>
      </c>
      <c r="P351" s="15">
        <v>2</v>
      </c>
      <c r="Q351" s="3">
        <v>5</v>
      </c>
      <c r="R351" s="3">
        <f t="shared" si="25"/>
        <v>0.88231829731884381</v>
      </c>
    </row>
    <row r="352" spans="1:18" s="3" customFormat="1" ht="15" x14ac:dyDescent="0.25">
      <c r="A352" s="11" t="s">
        <v>146</v>
      </c>
      <c r="B352" s="5">
        <v>8.3999999999999995E-13</v>
      </c>
      <c r="C352" s="3" t="s">
        <v>17</v>
      </c>
      <c r="E352" s="3" t="s">
        <v>10</v>
      </c>
      <c r="F352" s="3" t="s">
        <v>18</v>
      </c>
      <c r="G352" s="3" t="s">
        <v>19</v>
      </c>
      <c r="I352" s="11" t="s">
        <v>219</v>
      </c>
      <c r="J352" s="3">
        <v>2</v>
      </c>
      <c r="K352" s="3">
        <f t="shared" si="24"/>
        <v>-27.805374503073327</v>
      </c>
      <c r="L352" s="15">
        <v>1</v>
      </c>
      <c r="M352" s="15">
        <v>1.2</v>
      </c>
      <c r="N352" s="14">
        <v>1.03</v>
      </c>
      <c r="O352" s="14">
        <v>1.1000000000000001</v>
      </c>
      <c r="P352" s="15">
        <v>2</v>
      </c>
      <c r="Q352" s="3">
        <v>3</v>
      </c>
      <c r="R352" s="3">
        <f t="shared" si="25"/>
        <v>0.65776152174759395</v>
      </c>
    </row>
    <row r="353" spans="1:18" s="3" customFormat="1" ht="15" x14ac:dyDescent="0.25">
      <c r="A353" s="3" t="s">
        <v>147</v>
      </c>
      <c r="B353" s="5">
        <v>1.5000000000000001E-12</v>
      </c>
      <c r="C353" s="3" t="s">
        <v>17</v>
      </c>
      <c r="E353" s="3" t="s">
        <v>10</v>
      </c>
      <c r="F353" s="3" t="s">
        <v>18</v>
      </c>
      <c r="G353" s="3" t="s">
        <v>19</v>
      </c>
      <c r="I353" s="11" t="s">
        <v>219</v>
      </c>
      <c r="J353" s="3">
        <v>2</v>
      </c>
      <c r="K353" s="3">
        <f t="shared" si="24"/>
        <v>-27.225556007820384</v>
      </c>
      <c r="L353" s="15">
        <v>1</v>
      </c>
      <c r="M353" s="15">
        <v>1.2</v>
      </c>
      <c r="N353" s="14">
        <v>1.03</v>
      </c>
      <c r="O353" s="14">
        <v>1.1000000000000001</v>
      </c>
      <c r="P353" s="15">
        <v>2</v>
      </c>
      <c r="Q353" s="3">
        <v>5</v>
      </c>
      <c r="R353" s="3">
        <f t="shared" si="25"/>
        <v>0.88231829731884381</v>
      </c>
    </row>
    <row r="354" spans="1:18" s="3" customFormat="1" ht="15" x14ac:dyDescent="0.25">
      <c r="A354" s="3" t="s">
        <v>148</v>
      </c>
      <c r="B354" s="5">
        <v>1E-10</v>
      </c>
      <c r="C354" s="3" t="s">
        <v>17</v>
      </c>
      <c r="E354" s="3" t="s">
        <v>10</v>
      </c>
      <c r="F354" s="3" t="s">
        <v>18</v>
      </c>
      <c r="G354" s="3" t="s">
        <v>19</v>
      </c>
      <c r="I354" s="11" t="s">
        <v>219</v>
      </c>
      <c r="J354" s="3">
        <v>2</v>
      </c>
      <c r="K354" s="3">
        <f t="shared" si="24"/>
        <v>-23.025850929940457</v>
      </c>
      <c r="L354" s="15">
        <v>1</v>
      </c>
      <c r="M354" s="15">
        <v>1.2</v>
      </c>
      <c r="N354" s="14">
        <v>1.03</v>
      </c>
      <c r="O354" s="14">
        <v>1.1000000000000001</v>
      </c>
      <c r="P354" s="15">
        <v>2</v>
      </c>
      <c r="Q354" s="3">
        <v>5</v>
      </c>
      <c r="R354" s="3">
        <f t="shared" si="25"/>
        <v>0.88231829731884381</v>
      </c>
    </row>
    <row r="355" spans="1:18" s="3" customFormat="1" ht="15" x14ac:dyDescent="0.25">
      <c r="A355" s="3" t="s">
        <v>45</v>
      </c>
      <c r="B355" s="3">
        <v>9.9999999999999995E-7</v>
      </c>
      <c r="C355" s="3" t="s">
        <v>17</v>
      </c>
      <c r="E355" s="3" t="s">
        <v>10</v>
      </c>
      <c r="F355" s="3" t="s">
        <v>18</v>
      </c>
      <c r="G355" s="3" t="s">
        <v>19</v>
      </c>
      <c r="I355" s="11" t="s">
        <v>219</v>
      </c>
      <c r="J355" s="3">
        <v>2</v>
      </c>
      <c r="K355" s="3">
        <f t="shared" si="24"/>
        <v>-13.815510557964274</v>
      </c>
      <c r="L355" s="15">
        <v>1</v>
      </c>
      <c r="M355" s="15">
        <v>1.2</v>
      </c>
      <c r="N355" s="14">
        <v>1.03</v>
      </c>
      <c r="O355" s="14">
        <v>1.1000000000000001</v>
      </c>
      <c r="P355" s="15">
        <v>2</v>
      </c>
      <c r="Q355" s="3">
        <v>1.5</v>
      </c>
      <c r="R355" s="3">
        <f t="shared" si="25"/>
        <v>0.41474506357744201</v>
      </c>
    </row>
    <row r="356" spans="1:18" s="3" customFormat="1" ht="15" x14ac:dyDescent="0.25">
      <c r="A356" s="3" t="s">
        <v>149</v>
      </c>
      <c r="B356" s="3">
        <v>2.5799999999999999E-6</v>
      </c>
      <c r="C356" s="3" t="s">
        <v>17</v>
      </c>
      <c r="E356" s="3" t="s">
        <v>10</v>
      </c>
      <c r="F356" s="3" t="s">
        <v>18</v>
      </c>
      <c r="G356" s="3" t="s">
        <v>19</v>
      </c>
      <c r="I356" s="11" t="s">
        <v>219</v>
      </c>
      <c r="J356" s="3">
        <v>2</v>
      </c>
      <c r="K356" s="3">
        <f t="shared" si="24"/>
        <v>-12.867721159030749</v>
      </c>
      <c r="L356" s="15">
        <v>1</v>
      </c>
      <c r="M356" s="15">
        <v>1.2</v>
      </c>
      <c r="N356" s="14">
        <v>1.03</v>
      </c>
      <c r="O356" s="14">
        <v>1.1000000000000001</v>
      </c>
      <c r="P356" s="15">
        <v>2</v>
      </c>
      <c r="Q356" s="3">
        <v>1.5</v>
      </c>
      <c r="R356" s="3">
        <f t="shared" si="25"/>
        <v>0.41474506357744201</v>
      </c>
    </row>
    <row r="357" spans="1:18" s="3" customFormat="1" ht="15" x14ac:dyDescent="0.25">
      <c r="A357" s="3" t="s">
        <v>150</v>
      </c>
      <c r="B357" s="5">
        <v>5.1000000000000005E-13</v>
      </c>
      <c r="C357" s="3" t="s">
        <v>17</v>
      </c>
      <c r="E357" s="3" t="s">
        <v>10</v>
      </c>
      <c r="F357" s="3" t="s">
        <v>18</v>
      </c>
      <c r="G357" s="3" t="s">
        <v>19</v>
      </c>
      <c r="I357" s="11" t="s">
        <v>219</v>
      </c>
      <c r="J357" s="3">
        <v>2</v>
      </c>
      <c r="K357" s="3">
        <f t="shared" si="24"/>
        <v>-28.304365669192315</v>
      </c>
      <c r="L357" s="15">
        <v>1</v>
      </c>
      <c r="M357" s="15">
        <v>1.2</v>
      </c>
      <c r="N357" s="14">
        <v>1.03</v>
      </c>
      <c r="O357" s="14">
        <v>1.1000000000000001</v>
      </c>
      <c r="P357" s="15">
        <v>2</v>
      </c>
      <c r="Q357" s="3">
        <v>5</v>
      </c>
      <c r="R357" s="3">
        <f t="shared" si="25"/>
        <v>0.88231829731884381</v>
      </c>
    </row>
    <row r="358" spans="1:18" s="3" customFormat="1" ht="15" x14ac:dyDescent="0.25">
      <c r="A358" s="3" t="s">
        <v>48</v>
      </c>
      <c r="B358" s="3">
        <v>6.3E-5</v>
      </c>
      <c r="C358" s="3" t="s">
        <v>17</v>
      </c>
      <c r="E358" s="3" t="s">
        <v>10</v>
      </c>
      <c r="F358" s="3" t="s">
        <v>18</v>
      </c>
      <c r="G358" s="3" t="s">
        <v>19</v>
      </c>
      <c r="I358" s="11" t="s">
        <v>219</v>
      </c>
      <c r="J358" s="3">
        <v>2</v>
      </c>
      <c r="K358" s="3">
        <f t="shared" si="24"/>
        <v>-9.6723758315727419</v>
      </c>
      <c r="L358" s="15">
        <v>1</v>
      </c>
      <c r="M358" s="15">
        <v>1.2</v>
      </c>
      <c r="N358" s="14">
        <v>1.03</v>
      </c>
      <c r="O358" s="14">
        <v>1.1000000000000001</v>
      </c>
      <c r="P358" s="15">
        <v>2</v>
      </c>
      <c r="Q358" s="3">
        <v>1.5</v>
      </c>
      <c r="R358" s="3">
        <f t="shared" si="25"/>
        <v>0.41474506357744201</v>
      </c>
    </row>
    <row r="359" spans="1:18" s="3" customFormat="1" ht="15" x14ac:dyDescent="0.25">
      <c r="A359" s="3" t="s">
        <v>151</v>
      </c>
      <c r="B359" s="3">
        <v>8.8999999999999995E-7</v>
      </c>
      <c r="C359" s="3" t="s">
        <v>17</v>
      </c>
      <c r="E359" s="3" t="s">
        <v>10</v>
      </c>
      <c r="F359" s="3" t="s">
        <v>18</v>
      </c>
      <c r="G359" s="3" t="s">
        <v>19</v>
      </c>
      <c r="I359" s="11" t="s">
        <v>219</v>
      </c>
      <c r="J359" s="3">
        <v>2</v>
      </c>
      <c r="K359" s="3">
        <f t="shared" si="24"/>
        <v>-13.932044374220226</v>
      </c>
      <c r="L359" s="15">
        <v>1</v>
      </c>
      <c r="M359" s="15">
        <v>1.2</v>
      </c>
      <c r="N359" s="14">
        <v>1.03</v>
      </c>
      <c r="O359" s="14">
        <v>1.1000000000000001</v>
      </c>
      <c r="P359" s="15">
        <v>2</v>
      </c>
      <c r="Q359" s="3">
        <v>3</v>
      </c>
      <c r="R359" s="3">
        <f t="shared" si="25"/>
        <v>0.65776152174759395</v>
      </c>
    </row>
    <row r="360" spans="1:18" s="3" customFormat="1" ht="15" x14ac:dyDescent="0.25">
      <c r="A360" s="3" t="s">
        <v>152</v>
      </c>
      <c r="B360" s="3">
        <v>8.8999999999999995E-7</v>
      </c>
      <c r="C360" s="3" t="s">
        <v>17</v>
      </c>
      <c r="E360" s="3" t="s">
        <v>10</v>
      </c>
      <c r="F360" s="3" t="s">
        <v>18</v>
      </c>
      <c r="G360" s="3" t="s">
        <v>19</v>
      </c>
      <c r="I360" s="11" t="s">
        <v>219</v>
      </c>
      <c r="J360" s="3">
        <v>2</v>
      </c>
      <c r="K360" s="3">
        <f t="shared" si="24"/>
        <v>-13.932044374220226</v>
      </c>
      <c r="L360" s="15">
        <v>1</v>
      </c>
      <c r="M360" s="15">
        <v>1.2</v>
      </c>
      <c r="N360" s="14">
        <v>1.03</v>
      </c>
      <c r="O360" s="14">
        <v>1.1000000000000001</v>
      </c>
      <c r="P360" s="15">
        <v>2</v>
      </c>
      <c r="Q360" s="3">
        <v>1.5</v>
      </c>
      <c r="R360" s="3">
        <f t="shared" si="25"/>
        <v>0.41474506357744201</v>
      </c>
    </row>
    <row r="361" spans="1:18" s="3" customFormat="1" ht="15" x14ac:dyDescent="0.25">
      <c r="A361" s="3" t="s">
        <v>153</v>
      </c>
      <c r="B361" s="5">
        <v>1.1200000000000001E-11</v>
      </c>
      <c r="C361" s="3" t="s">
        <v>17</v>
      </c>
      <c r="E361" s="3" t="s">
        <v>10</v>
      </c>
      <c r="F361" s="3" t="s">
        <v>18</v>
      </c>
      <c r="G361" s="3" t="s">
        <v>19</v>
      </c>
      <c r="I361" s="11" t="s">
        <v>219</v>
      </c>
      <c r="J361" s="3">
        <v>2</v>
      </c>
      <c r="K361" s="3">
        <f t="shared" si="24"/>
        <v>-25.215107337627501</v>
      </c>
      <c r="L361" s="15">
        <v>1</v>
      </c>
      <c r="M361" s="15">
        <v>1.2</v>
      </c>
      <c r="N361" s="14">
        <v>1.03</v>
      </c>
      <c r="O361" s="14">
        <v>1.1000000000000001</v>
      </c>
      <c r="P361" s="15">
        <v>2</v>
      </c>
      <c r="Q361" s="3">
        <v>1.5</v>
      </c>
      <c r="R361" s="3">
        <f t="shared" si="25"/>
        <v>0.41474506357744201</v>
      </c>
    </row>
    <row r="362" spans="1:18" s="3" customFormat="1" ht="15" x14ac:dyDescent="0.25">
      <c r="A362" s="3" t="s">
        <v>154</v>
      </c>
      <c r="B362" s="3">
        <v>2.8099999999999999E-7</v>
      </c>
      <c r="C362" s="3" t="s">
        <v>17</v>
      </c>
      <c r="E362" s="3" t="s">
        <v>10</v>
      </c>
      <c r="F362" s="3" t="s">
        <v>18</v>
      </c>
      <c r="G362" s="3" t="s">
        <v>19</v>
      </c>
      <c r="I362" s="11" t="s">
        <v>219</v>
      </c>
      <c r="J362" s="3">
        <v>2</v>
      </c>
      <c r="K362" s="3">
        <f t="shared" si="24"/>
        <v>-15.084911167612665</v>
      </c>
      <c r="L362" s="15">
        <v>1</v>
      </c>
      <c r="M362" s="15">
        <v>1.2</v>
      </c>
      <c r="N362" s="14">
        <v>1.03</v>
      </c>
      <c r="O362" s="14">
        <v>1.1000000000000001</v>
      </c>
      <c r="P362" s="15">
        <v>2</v>
      </c>
      <c r="Q362" s="3">
        <v>1.05</v>
      </c>
      <c r="R362" s="3">
        <f t="shared" si="25"/>
        <v>0.3626404546082595</v>
      </c>
    </row>
    <row r="363" spans="1:18" s="3" customFormat="1" ht="15" x14ac:dyDescent="0.25">
      <c r="A363" s="3" t="s">
        <v>155</v>
      </c>
      <c r="B363" s="5">
        <v>1.5000000000000001E-12</v>
      </c>
      <c r="C363" s="3" t="s">
        <v>17</v>
      </c>
      <c r="E363" s="3" t="s">
        <v>10</v>
      </c>
      <c r="F363" s="3" t="s">
        <v>18</v>
      </c>
      <c r="G363" s="3" t="s">
        <v>19</v>
      </c>
      <c r="I363" s="11" t="s">
        <v>219</v>
      </c>
      <c r="J363" s="3">
        <v>2</v>
      </c>
      <c r="K363" s="3">
        <f t="shared" si="24"/>
        <v>-27.225556007820384</v>
      </c>
      <c r="L363" s="15">
        <v>1</v>
      </c>
      <c r="M363" s="15">
        <v>1.2</v>
      </c>
      <c r="N363" s="14">
        <v>1.03</v>
      </c>
      <c r="O363" s="14">
        <v>1.1000000000000001</v>
      </c>
      <c r="P363" s="15">
        <v>2</v>
      </c>
      <c r="Q363" s="3">
        <v>5</v>
      </c>
      <c r="R363" s="3">
        <f t="shared" si="25"/>
        <v>0.88231829731884381</v>
      </c>
    </row>
    <row r="366" spans="1:18" x14ac:dyDescent="0.25">
      <c r="A366" s="1" t="s">
        <v>2</v>
      </c>
      <c r="B366" s="1" t="s">
        <v>163</v>
      </c>
    </row>
    <row r="367" spans="1:18" s="3" customFormat="1" ht="15" x14ac:dyDescent="0.25">
      <c r="A367" s="3" t="s">
        <v>3</v>
      </c>
      <c r="B367" s="9" t="s">
        <v>197</v>
      </c>
    </row>
    <row r="368" spans="1:18" s="3" customFormat="1" ht="15" x14ac:dyDescent="0.25">
      <c r="A368" s="3" t="s">
        <v>4</v>
      </c>
      <c r="B368" s="3" t="s">
        <v>5</v>
      </c>
    </row>
    <row r="369" spans="1:18" s="3" customFormat="1" ht="15" x14ac:dyDescent="0.25">
      <c r="A369" s="3" t="s">
        <v>6</v>
      </c>
      <c r="B369" s="11" t="s">
        <v>216</v>
      </c>
    </row>
    <row r="370" spans="1:18" s="3" customFormat="1" ht="15" x14ac:dyDescent="0.25">
      <c r="A370" s="3" t="s">
        <v>179</v>
      </c>
      <c r="B370" s="3" t="s">
        <v>180</v>
      </c>
    </row>
    <row r="371" spans="1:18" s="3" customFormat="1" ht="15" x14ac:dyDescent="0.25">
      <c r="A371" s="3" t="s">
        <v>7</v>
      </c>
      <c r="B371" s="3" t="s">
        <v>8</v>
      </c>
    </row>
    <row r="372" spans="1:18" s="3" customFormat="1" ht="15" x14ac:dyDescent="0.25">
      <c r="A372" s="3" t="s">
        <v>9</v>
      </c>
      <c r="B372" s="3" t="s">
        <v>10</v>
      </c>
    </row>
    <row r="373" spans="1:18" x14ac:dyDescent="0.25">
      <c r="A373" s="2" t="s">
        <v>11</v>
      </c>
    </row>
    <row r="374" spans="1:18" s="3" customFormat="1" ht="15" x14ac:dyDescent="0.25">
      <c r="A374" s="4" t="s">
        <v>12</v>
      </c>
      <c r="B374" s="4" t="s">
        <v>13</v>
      </c>
      <c r="C374" s="4" t="s">
        <v>14</v>
      </c>
      <c r="D374" s="4" t="s">
        <v>4</v>
      </c>
      <c r="E374" s="4" t="s">
        <v>9</v>
      </c>
      <c r="F374" s="4" t="s">
        <v>15</v>
      </c>
      <c r="G374" s="4" t="s">
        <v>7</v>
      </c>
      <c r="H374" s="4" t="s">
        <v>6</v>
      </c>
      <c r="I374" s="4"/>
      <c r="J374" s="4" t="s">
        <v>200</v>
      </c>
      <c r="K374" s="4" t="s">
        <v>182</v>
      </c>
      <c r="L374" s="4" t="s">
        <v>183</v>
      </c>
      <c r="M374" s="4" t="s">
        <v>184</v>
      </c>
      <c r="N374" s="4" t="s">
        <v>185</v>
      </c>
      <c r="O374" s="4" t="s">
        <v>186</v>
      </c>
      <c r="P374" s="4" t="s">
        <v>187</v>
      </c>
      <c r="Q374" s="4" t="s">
        <v>190</v>
      </c>
      <c r="R374" s="4" t="s">
        <v>189</v>
      </c>
    </row>
    <row r="375" spans="1:18" s="3" customFormat="1" ht="15" x14ac:dyDescent="0.25">
      <c r="A375" s="3" t="s">
        <v>163</v>
      </c>
      <c r="B375" s="3">
        <v>1</v>
      </c>
      <c r="C375" s="3" t="s">
        <v>21</v>
      </c>
      <c r="D375" s="3" t="s">
        <v>5</v>
      </c>
      <c r="E375" s="3" t="s">
        <v>10</v>
      </c>
      <c r="G375" s="3" t="s">
        <v>22</v>
      </c>
      <c r="H375" s="11" t="s">
        <v>216</v>
      </c>
      <c r="I375" s="11" t="s">
        <v>219</v>
      </c>
      <c r="J375" s="3">
        <v>0</v>
      </c>
      <c r="K375" s="3">
        <f>LN(B375)</f>
        <v>0</v>
      </c>
      <c r="L375" s="15"/>
      <c r="M375" s="15"/>
      <c r="N375" s="14"/>
      <c r="O375" s="14"/>
      <c r="P375" s="15"/>
    </row>
    <row r="376" spans="1:18" s="3" customFormat="1" ht="15" x14ac:dyDescent="0.25">
      <c r="A376" s="3" t="s">
        <v>156</v>
      </c>
      <c r="B376" s="3">
        <v>1</v>
      </c>
      <c r="C376" s="3" t="s">
        <v>21</v>
      </c>
      <c r="D376" s="3" t="s">
        <v>5</v>
      </c>
      <c r="E376" s="3" t="s">
        <v>10</v>
      </c>
      <c r="G376" s="3" t="s">
        <v>25</v>
      </c>
      <c r="H376" s="11" t="s">
        <v>214</v>
      </c>
      <c r="I376" s="11" t="s">
        <v>219</v>
      </c>
      <c r="J376" s="3">
        <v>2</v>
      </c>
      <c r="K376" s="3">
        <f>LN(B376)</f>
        <v>0</v>
      </c>
      <c r="L376" s="15">
        <v>1.2</v>
      </c>
      <c r="M376" s="15">
        <v>1.2</v>
      </c>
      <c r="N376" s="14">
        <v>1.03</v>
      </c>
      <c r="O376" s="14">
        <v>1.1000000000000001</v>
      </c>
      <c r="P376" s="15">
        <v>2</v>
      </c>
      <c r="Q376" s="3">
        <v>1.05</v>
      </c>
      <c r="R376" s="3">
        <f>LN(SQRT(EXP(
SQRT(
+POWER(LN(L376),2)
+POWER(LN(M376),2)
+POWER(LN(N376),2)
+POWER(LN(O376),2)
+POWER(LN(P376),2)
+POWER(LN(Q376),2)
)
)))</f>
        <v>0.37392296912121875</v>
      </c>
    </row>
    <row r="377" spans="1:18" s="3" customFormat="1" ht="15" x14ac:dyDescent="0.25">
      <c r="A377" s="3" t="s">
        <v>56</v>
      </c>
      <c r="B377" s="3">
        <v>1.3099999999999999E-2</v>
      </c>
      <c r="C377" s="3" t="s">
        <v>24</v>
      </c>
      <c r="D377" s="3" t="s">
        <v>5</v>
      </c>
      <c r="E377" s="3" t="s">
        <v>57</v>
      </c>
      <c r="G377" s="3" t="s">
        <v>25</v>
      </c>
      <c r="H377" s="3" t="s">
        <v>58</v>
      </c>
      <c r="I377" s="11" t="s">
        <v>219</v>
      </c>
      <c r="J377" s="3">
        <v>2</v>
      </c>
      <c r="K377" s="3">
        <f t="shared" ref="K377:K378" si="26">LN(B377)</f>
        <v>-4.3351430487750315</v>
      </c>
      <c r="L377" s="15">
        <v>1.1000000000000001</v>
      </c>
      <c r="M377" s="15">
        <v>1.2</v>
      </c>
      <c r="N377" s="14">
        <v>1.03</v>
      </c>
      <c r="O377" s="14">
        <v>1.1000000000000001</v>
      </c>
      <c r="P377" s="15">
        <v>2</v>
      </c>
      <c r="Q377" s="3">
        <v>1.05</v>
      </c>
      <c r="R377" s="3">
        <f t="shared" ref="R377:R378" si="27">LN(SQRT(EXP(
SQRT(
+POWER(LN(L377),2)
+POWER(LN(M377),2)
+POWER(LN(N377),2)
+POWER(LN(O377),2)
+POWER(LN(P377),2)
+POWER(LN(Q377),2)
)
)))</f>
        <v>0.36575826294434993</v>
      </c>
    </row>
    <row r="378" spans="1:18" s="3" customFormat="1" ht="15" x14ac:dyDescent="0.25">
      <c r="A378" s="3" t="s">
        <v>42</v>
      </c>
      <c r="B378" s="3">
        <v>3.86E-4</v>
      </c>
      <c r="C378" s="3" t="s">
        <v>17</v>
      </c>
      <c r="E378" s="3" t="s">
        <v>10</v>
      </c>
      <c r="F378" s="3" t="s">
        <v>18</v>
      </c>
      <c r="G378" s="3" t="s">
        <v>19</v>
      </c>
      <c r="I378" s="11" t="s">
        <v>219</v>
      </c>
      <c r="J378" s="3">
        <v>2</v>
      </c>
      <c r="K378" s="3">
        <f t="shared" si="26"/>
        <v>-7.8596731884994435</v>
      </c>
      <c r="L378" s="15">
        <v>1.1000000000000001</v>
      </c>
      <c r="M378" s="15">
        <v>1.2</v>
      </c>
      <c r="N378" s="14">
        <v>1.03</v>
      </c>
      <c r="O378" s="14">
        <v>1.1000000000000001</v>
      </c>
      <c r="P378" s="15">
        <v>2</v>
      </c>
      <c r="Q378" s="3">
        <v>1.05</v>
      </c>
      <c r="R378" s="3">
        <f t="shared" si="27"/>
        <v>0.36575826294434993</v>
      </c>
    </row>
    <row r="380" spans="1:18" x14ac:dyDescent="0.25">
      <c r="A380" s="1" t="s">
        <v>2</v>
      </c>
      <c r="B380" s="1" t="s">
        <v>164</v>
      </c>
    </row>
    <row r="381" spans="1:18" s="3" customFormat="1" ht="15" x14ac:dyDescent="0.25">
      <c r="A381" s="3" t="s">
        <v>3</v>
      </c>
      <c r="B381" s="9" t="s">
        <v>198</v>
      </c>
    </row>
    <row r="382" spans="1:18" s="3" customFormat="1" ht="15" x14ac:dyDescent="0.25">
      <c r="A382" s="3" t="s">
        <v>4</v>
      </c>
      <c r="B382" s="3" t="s">
        <v>5</v>
      </c>
    </row>
    <row r="383" spans="1:18" s="3" customFormat="1" ht="15" x14ac:dyDescent="0.25">
      <c r="A383" s="3" t="s">
        <v>6</v>
      </c>
      <c r="B383" s="11" t="s">
        <v>216</v>
      </c>
    </row>
    <row r="384" spans="1:18" s="3" customFormat="1" ht="15" x14ac:dyDescent="0.25">
      <c r="A384" s="3" t="s">
        <v>179</v>
      </c>
      <c r="B384" s="3" t="s">
        <v>180</v>
      </c>
    </row>
    <row r="385" spans="1:18" s="3" customFormat="1" ht="15" x14ac:dyDescent="0.25">
      <c r="A385" s="3" t="s">
        <v>7</v>
      </c>
      <c r="B385" s="3" t="s">
        <v>8</v>
      </c>
    </row>
    <row r="386" spans="1:18" s="3" customFormat="1" ht="15" x14ac:dyDescent="0.25">
      <c r="A386" s="3" t="s">
        <v>9</v>
      </c>
      <c r="B386" s="3" t="s">
        <v>10</v>
      </c>
    </row>
    <row r="387" spans="1:18" s="2" customFormat="1" x14ac:dyDescent="0.25">
      <c r="A387" s="2" t="s">
        <v>11</v>
      </c>
    </row>
    <row r="388" spans="1:18" s="3" customFormat="1" ht="15" x14ac:dyDescent="0.25">
      <c r="A388" s="4" t="s">
        <v>12</v>
      </c>
      <c r="B388" s="4" t="s">
        <v>13</v>
      </c>
      <c r="C388" s="4" t="s">
        <v>14</v>
      </c>
      <c r="D388" s="4" t="s">
        <v>4</v>
      </c>
      <c r="E388" s="4" t="s">
        <v>9</v>
      </c>
      <c r="F388" s="4" t="s">
        <v>15</v>
      </c>
      <c r="G388" s="4" t="s">
        <v>7</v>
      </c>
      <c r="H388" s="4" t="s">
        <v>6</v>
      </c>
      <c r="I388" s="4" t="s">
        <v>3</v>
      </c>
      <c r="J388" s="4" t="s">
        <v>200</v>
      </c>
      <c r="K388" s="4" t="s">
        <v>182</v>
      </c>
      <c r="L388" s="4" t="s">
        <v>183</v>
      </c>
      <c r="M388" s="4" t="s">
        <v>184</v>
      </c>
      <c r="N388" s="4" t="s">
        <v>185</v>
      </c>
      <c r="O388" s="4" t="s">
        <v>186</v>
      </c>
      <c r="P388" s="4" t="s">
        <v>187</v>
      </c>
      <c r="Q388" s="4" t="s">
        <v>190</v>
      </c>
      <c r="R388" s="4" t="s">
        <v>189</v>
      </c>
    </row>
    <row r="389" spans="1:18" s="3" customFormat="1" ht="15" x14ac:dyDescent="0.25">
      <c r="A389" s="3" t="s">
        <v>164</v>
      </c>
      <c r="B389" s="3">
        <v>1</v>
      </c>
      <c r="C389" s="3" t="s">
        <v>21</v>
      </c>
      <c r="D389" s="3" t="s">
        <v>5</v>
      </c>
      <c r="E389" s="3" t="s">
        <v>10</v>
      </c>
      <c r="G389" s="3" t="s">
        <v>22</v>
      </c>
      <c r="H389" s="11" t="s">
        <v>216</v>
      </c>
      <c r="I389" s="11" t="s">
        <v>219</v>
      </c>
      <c r="J389" s="3">
        <v>0</v>
      </c>
      <c r="L389" s="15"/>
      <c r="M389" s="15"/>
      <c r="N389" s="14"/>
      <c r="O389" s="14"/>
      <c r="P389" s="15"/>
    </row>
    <row r="390" spans="1:18" s="3" customFormat="1" ht="15" x14ac:dyDescent="0.25">
      <c r="A390" s="3" t="s">
        <v>156</v>
      </c>
      <c r="B390" s="3">
        <v>1</v>
      </c>
      <c r="C390" s="3" t="s">
        <v>21</v>
      </c>
      <c r="D390" s="3" t="s">
        <v>5</v>
      </c>
      <c r="E390" s="3" t="s">
        <v>10</v>
      </c>
      <c r="G390" s="3" t="s">
        <v>25</v>
      </c>
      <c r="H390" s="11" t="s">
        <v>214</v>
      </c>
      <c r="I390" s="11" t="s">
        <v>219</v>
      </c>
      <c r="J390" s="3">
        <v>2</v>
      </c>
      <c r="K390" s="3">
        <f>LN(B389)</f>
        <v>0</v>
      </c>
      <c r="L390" s="15">
        <v>1.2</v>
      </c>
      <c r="M390" s="15">
        <v>1.2</v>
      </c>
      <c r="N390" s="14">
        <v>1.03</v>
      </c>
      <c r="O390" s="14">
        <v>1.1000000000000001</v>
      </c>
      <c r="P390" s="15">
        <v>2</v>
      </c>
      <c r="Q390" s="3">
        <v>1.05</v>
      </c>
      <c r="R390" s="3">
        <f>LN(SQRT(EXP(
SQRT(
+POWER(LN(L390),2)
+POWER(LN(M390),2)
+POWER(LN(N390),2)
+POWER(LN(O390),2)
+POWER(LN(P390),2)
+POWER(LN(Q390),2)
)
)))</f>
        <v>0.37392296912121875</v>
      </c>
    </row>
    <row r="391" spans="1:18" s="3" customFormat="1" ht="15" x14ac:dyDescent="0.25">
      <c r="A391" s="3" t="s">
        <v>56</v>
      </c>
      <c r="B391" s="3">
        <v>1.3099999999999999E-2</v>
      </c>
      <c r="C391" s="3" t="s">
        <v>24</v>
      </c>
      <c r="D391" s="3" t="s">
        <v>5</v>
      </c>
      <c r="E391" s="3" t="s">
        <v>57</v>
      </c>
      <c r="G391" s="3" t="s">
        <v>25</v>
      </c>
      <c r="H391" s="3" t="s">
        <v>58</v>
      </c>
      <c r="I391" s="11" t="s">
        <v>219</v>
      </c>
      <c r="J391" s="3">
        <v>2</v>
      </c>
      <c r="K391" s="3">
        <f t="shared" ref="K391:K392" si="28">LN(B390)</f>
        <v>0</v>
      </c>
      <c r="L391" s="18">
        <v>1.1000000000000001</v>
      </c>
      <c r="M391" s="15">
        <v>1.2</v>
      </c>
      <c r="N391" s="14">
        <v>1.03</v>
      </c>
      <c r="O391" s="14">
        <v>1.1000000000000001</v>
      </c>
      <c r="P391" s="15">
        <v>2</v>
      </c>
      <c r="Q391" s="3">
        <v>1.05</v>
      </c>
      <c r="R391" s="3">
        <f t="shared" ref="R391:R392" si="29">LN(SQRT(EXP(
SQRT(
+POWER(LN(L391),2)
+POWER(LN(M391),2)
+POWER(LN(N391),2)
+POWER(LN(O391),2)
+POWER(LN(P391),2)
+POWER(LN(Q391),2)
)
)))</f>
        <v>0.36575826294434993</v>
      </c>
    </row>
    <row r="392" spans="1:18" s="3" customFormat="1" ht="15" x14ac:dyDescent="0.25">
      <c r="A392" s="3" t="s">
        <v>42</v>
      </c>
      <c r="B392" s="3">
        <v>4.4700000000000002E-4</v>
      </c>
      <c r="C392" s="3" t="s">
        <v>17</v>
      </c>
      <c r="E392" s="3" t="s">
        <v>10</v>
      </c>
      <c r="F392" s="3" t="s">
        <v>18</v>
      </c>
      <c r="G392" s="3" t="s">
        <v>19</v>
      </c>
      <c r="I392" s="11" t="s">
        <v>219</v>
      </c>
      <c r="J392" s="3">
        <v>2</v>
      </c>
      <c r="K392" s="3">
        <f t="shared" si="28"/>
        <v>-4.3351430487750315</v>
      </c>
      <c r="L392" s="15">
        <v>1</v>
      </c>
      <c r="M392" s="15">
        <v>1.2</v>
      </c>
      <c r="N392" s="14">
        <v>1.03</v>
      </c>
      <c r="O392" s="14">
        <v>1.1000000000000001</v>
      </c>
      <c r="P392" s="15">
        <v>2</v>
      </c>
      <c r="Q392" s="3">
        <v>1.05</v>
      </c>
      <c r="R392" s="3">
        <f t="shared" si="29"/>
        <v>0.3626404546082595</v>
      </c>
    </row>
  </sheetData>
  <autoFilter ref="A1:M393" xr:uid="{7263A38E-0BDC-2843-B92F-206445D00D40}"/>
  <phoneticPr fontId="25" type="noConversion"/>
  <pageMargins left="0.75" right="0.75" top="1" bottom="1" header="0.5" footer="0.5"/>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lci-ammonia_39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Nolsoee Jóhanna Sofía</cp:lastModifiedBy>
  <dcterms:modified xsi:type="dcterms:W3CDTF">2024-08-29T15:01:54Z</dcterms:modified>
</cp:coreProperties>
</file>