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4517C765-94E3-483A-9703-BF91C1F22B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llAreas-NewDeathsTotal" sheetId="8" r:id="rId1"/>
    <sheet name="SouthWest" sheetId="1" r:id="rId2"/>
    <sheet name="SouthEast" sheetId="7" r:id="rId3"/>
    <sheet name="NorthWest" sheetId="6" r:id="rId4"/>
    <sheet name="NorthEastAndYorkshire" sheetId="5" r:id="rId5"/>
    <sheet name="EastOfEngland" sheetId="2" r:id="rId6"/>
    <sheet name="London" sheetId="3" r:id="rId7"/>
    <sheet name="Midlands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8" l="1"/>
  <c r="G8" i="8"/>
  <c r="F8" i="8"/>
  <c r="E8" i="8"/>
  <c r="D8" i="8"/>
  <c r="C8" i="8"/>
  <c r="B8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</calcChain>
</file>

<file path=xl/sharedStrings.xml><?xml version="1.0" encoding="utf-8"?>
<sst xmlns="http://schemas.openxmlformats.org/spreadsheetml/2006/main" count="5034" uniqueCount="19">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</sst>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H23"/>
  <sheetViews>
    <sheetView tabSelected="1" workbookViewId="0">
      <selection activeCell="F12" sqref="F12"/>
    </sheetView>
  </sheetViews>
  <sheetFormatPr defaultRowHeight="15" x14ac:dyDescent="0.25"/>
  <cols>
    <col min="1" max="1" width="7.4257812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13</v>
      </c>
      <c r="E1" t="s">
        <v>17</v>
      </c>
      <c r="F1" t="s">
        <v>18</v>
      </c>
      <c r="G1" t="s">
        <v>10</v>
      </c>
      <c r="H1" t="s">
        <v>11</v>
      </c>
    </row>
    <row r="2" spans="1:8" x14ac:dyDescent="0.25">
      <c r="A2" s="3">
        <v>43891</v>
      </c>
      <c r="B2">
        <f>SUMIFS(SouthWest!G:G, SouthWest!B:B, "&gt;=29/02/2020", SouthWest!B:B, "&gt;=01/04/2020")</f>
        <v>6134</v>
      </c>
      <c r="C2">
        <f>SUMIFS(SouthEast!G:G, SouthEast!B:B, "&gt;=29/02/2020", SouthEast!B:B, "&gt;=01/04/2020")</f>
        <v>13952</v>
      </c>
      <c r="D2">
        <f>SUMIFS(NorthWest!G:G, NorthWest!B:B, "&gt;=29/02/2020", NorthWest!B:B, "&gt;=01/04/2020")</f>
        <v>18462</v>
      </c>
      <c r="E2">
        <f>SUMIFS(NorthEastAndYorkshire!G:G, NorthEastAndYorkshire!B:B, "&gt;=29/02/2020", NorthEastAndYorkshire!B:B, "&gt;=01/04/2020")</f>
        <v>17723</v>
      </c>
      <c r="F2">
        <f>SUMIFS(EastOfEngland!G:G, EastOfEngland!B:B, "&gt;=29/02/2020", EastOfEngland!B:B, "&gt;=01/04/2020")</f>
        <v>13011</v>
      </c>
      <c r="G2">
        <f>SUMIFS(London!G:G, London!B:B, "&gt;=29/02/2020", London!B:B, "&gt;=01/04/2020")</f>
        <v>17699</v>
      </c>
      <c r="H2">
        <f>SUMIFS(Midlands!G:G, Midlands!B:B, "&gt;=29/02/2020", Midlands!B:B, "&gt;=01/04/2020")</f>
        <v>22775</v>
      </c>
    </row>
    <row r="3" spans="1:8" x14ac:dyDescent="0.25">
      <c r="A3" s="3">
        <v>43922</v>
      </c>
      <c r="B3">
        <f>SUMIFS(SouthWest!G:G, SouthWest!B:B, "&gt;=01/04/2020", SouthWest!B:B, "&gt;=01/05/2020")</f>
        <v>5292</v>
      </c>
      <c r="C3">
        <f>SUMIFS(SouthEast!G:G, SouthEast!B:B, "&gt;=01/04/2020", SouthEast!B:B, "&gt;=01-05/2020")</f>
        <v>11856</v>
      </c>
      <c r="D3">
        <f>SUMIFS(NorthWest!G:G, NorthWest!B:B, "&gt;=01/04/2020", NorthWest!B:B, "&gt;=01/05/2020")</f>
        <v>15551</v>
      </c>
      <c r="E3">
        <f>SUMIFS(NorthEastAndYorkshire!G:G, NorthEastAndYorkshire!B:B, "&gt;=01/04/2020", NorthEastAndYorkshire!B:B, "&gt;=01/05/2020")</f>
        <v>15105</v>
      </c>
      <c r="F3">
        <f>SUMIFS(EastOfEngland!G:G, EastOfEngland!B:B, "&gt;=01/04/2020", EastOfEngland!B:B, "&gt;=01/05/2020")</f>
        <v>10878</v>
      </c>
      <c r="G3">
        <f>SUMIFS(London!G:G, London!B:B, "&gt;=01/04/2020", London!B:B, "&gt;=01/05/2020")</f>
        <v>13610</v>
      </c>
      <c r="H3">
        <f>SUMIFS(Midlands!G:G, Midlands!B:B, "&gt;=01/04/2020", Midlands!B:B, "&gt;=01/05/2020")</f>
        <v>19349</v>
      </c>
    </row>
    <row r="4" spans="1:8" x14ac:dyDescent="0.25">
      <c r="A4" s="3">
        <v>43952</v>
      </c>
      <c r="B4">
        <f>SUMIFS(SouthWest!G:G, SouthWest!B:B, "&gt;=01/05/2020", SouthWest!B:B, "&gt;=01/06/2020")</f>
        <v>5003</v>
      </c>
      <c r="C4">
        <f>SUMIFS(SouthEast!G:G, SouthEast!B:B, "&gt;=01/05/2020", SouthEast!B:B, "&gt;=01-06/2020")</f>
        <v>11068</v>
      </c>
      <c r="D4">
        <f>SUMIFS(NorthWest!G:G, NorthWest!B:B, "&gt;=01/05/2020", NorthWest!B:B, "&gt;=01/06/2020")</f>
        <v>14419</v>
      </c>
      <c r="E4">
        <f>SUMIFS(NorthEastAndYorkshire!G:G, NorthEastAndYorkshire!B:B, "&gt;=01/05/2020", NorthEastAndYorkshire!B:B, "&gt;=01/06/2020")</f>
        <v>14023</v>
      </c>
      <c r="F4">
        <f>SUMIFS(EastOfEngland!G:G, EastOfEngland!B:B, "&gt;=01/05/2020", EastOfEngland!B:B, "&gt;=01/06/2020")</f>
        <v>10061</v>
      </c>
      <c r="G4">
        <f>SUMIFS(London!G:G, London!B:B, "&gt;=01/05/2020", London!B:B, "&gt;=01/06/2020")</f>
        <v>12890</v>
      </c>
      <c r="H4">
        <f>SUMIFS(Midlands!G:G, Midlands!B:B, "&gt;=01/05/2020", Midlands!B:B, "&gt;=01/06/2020")</f>
        <v>18054</v>
      </c>
    </row>
    <row r="5" spans="1:8" x14ac:dyDescent="0.25">
      <c r="A5" s="3">
        <v>43983</v>
      </c>
      <c r="B5">
        <f>SUMIFS(SouthWest!G:G, SouthWest!B:B, "&gt;=01/06/2020", SouthWest!B:B, "&gt;=01/07/2020")</f>
        <v>4940</v>
      </c>
      <c r="C5">
        <f>SUMIFS(SouthEast!G:G, SouthEast!B:B, "&gt;=01/06/2020", SouthEast!B:B, "&gt;=01-07/2020")</f>
        <v>10779</v>
      </c>
      <c r="D5">
        <f>SUMIFS(NorthWest!G:G, NorthWest!B:B, "&gt;=01/06/2020", NorthWest!B:B, "&gt;=01/07/2020")</f>
        <v>13968</v>
      </c>
      <c r="E5">
        <f>SUMIFS(NorthEastAndYorkshire!G:G, NorthEastAndYorkshire!B:B, "&gt;=01/06/2020", NorthEastAndYorkshire!B:B, "&gt;=01/07/2020")</f>
        <v>13668</v>
      </c>
      <c r="F5">
        <f>SUMIFS(EastOfEngland!G:G, EastOfEngland!B:B, "&gt;=01/06/2020", EastOfEngland!B:B, "&gt;=01/07/2020")</f>
        <v>9824</v>
      </c>
      <c r="G5">
        <f>SUMIFS(London!G:G, London!B:B, "&gt;=01/06/2020", London!B:B, "&gt;=01/07/2020")</f>
        <v>12752</v>
      </c>
      <c r="H5">
        <f>SUMIFS(Midlands!G:G, Midlands!B:B, "&gt;=01/06/2020", Midlands!B:B, "&gt;=01/07/2020")</f>
        <v>17557</v>
      </c>
    </row>
    <row r="6" spans="1:8" x14ac:dyDescent="0.25">
      <c r="A6" s="3">
        <v>44013</v>
      </c>
      <c r="B6">
        <f>SUMIFS(SouthWest!G:G, SouthWest!B:B, "&gt;=01/07/2020", SouthWest!B:B, "&gt;=01/08/2020")</f>
        <v>4928</v>
      </c>
      <c r="C6">
        <f>SUMIFS(SouthEast!G:G, SouthEast!B:B, "&gt;=01/07/2020", SouthEast!B:B, "&gt;=01-08/2020")</f>
        <v>10648</v>
      </c>
      <c r="D6">
        <f>SUMIFS(NorthWest!G:G, NorthWest!B:B, "&gt;=01/07/2020", NorthWest!B:B, "&gt;=01/08/2020")</f>
        <v>13822</v>
      </c>
      <c r="E6">
        <f>SUMIFS(NorthEastAndYorkshire!G:G, NorthEastAndYorkshire!B:B, "&gt;=01/07/2020", NorthEastAndYorkshire!B:B, "&gt;=01/08/2020")</f>
        <v>13579</v>
      </c>
      <c r="F6">
        <f>SUMIFS(EastOfEngland!G:G, EastOfEngland!B:B, "&gt;=01/07/2020", EastOfEngland!B:B, "&gt;=01/08/2020")</f>
        <v>9747</v>
      </c>
      <c r="G6">
        <f>SUMIFS(London!G:G, London!B:B, "&gt;=01/07/2020", London!B:B, "&gt;=01/08/2020")</f>
        <v>12700</v>
      </c>
      <c r="H6">
        <f>SUMIFS(Midlands!G:G, Midlands!B:B, "&gt;=01/07/2020", Midlands!B:B, "&gt;=01/08/2020")</f>
        <v>17421</v>
      </c>
    </row>
    <row r="7" spans="1:8" x14ac:dyDescent="0.25">
      <c r="A7" s="3">
        <v>44044</v>
      </c>
      <c r="B7">
        <f>SUMIFS(SouthWest!G:G, SouthWest!B:B, "&gt;=01/08/2020", SouthWest!B:B, "&gt;=01/09/2020")</f>
        <v>4921</v>
      </c>
      <c r="C7">
        <f>SUMIFS(SouthEast!G:G, SouthEast!B:B, "&gt;=01/08/2020", SouthEast!B:B, "&gt;=01-09/2020")</f>
        <v>10605</v>
      </c>
      <c r="D7">
        <f>SUMIFS(NorthWest!G:G, NorthWest!B:B, "&gt;=01/08/2020", NorthWest!B:B, "&gt;=01/09/2020")</f>
        <v>13723</v>
      </c>
      <c r="E7">
        <f>SUMIFS(NorthEastAndYorkshire!G:G, NorthEastAndYorkshire!B:B, "&gt;=01/08/2020", NorthEastAndYorkshire!B:B, "&gt;=01/09/2020")</f>
        <v>13525</v>
      </c>
      <c r="F7">
        <f>SUMIFS(EastOfEngland!G:G, EastOfEngland!B:B, "&gt;=01/08/2020", EastOfEngland!B:B, "&gt;=01/09/2020")</f>
        <v>9718</v>
      </c>
      <c r="G7">
        <f>SUMIFS(London!G:G, London!B:B, "&gt;=01/08/2020", London!B:B, "&gt;=01/09/2020")</f>
        <v>12677</v>
      </c>
      <c r="H7">
        <f>SUMIFS(Midlands!G:G, Midlands!B:B, "&gt;=01/08/2020", Midlands!B:B, "&gt;=01/09/2020")</f>
        <v>17379</v>
      </c>
    </row>
    <row r="8" spans="1:8" x14ac:dyDescent="0.25">
      <c r="A8" s="3">
        <v>44075</v>
      </c>
      <c r="B8">
        <f>SUMIFS(SouthWest!G:G, SouthWest!B:B, "&gt;=01/09/2020", SouthWest!B:B, "&gt;=01/10/2020")</f>
        <v>4912</v>
      </c>
      <c r="C8">
        <f>SUMIFS(SouthEast!G:G, SouthEast!B:B, "&gt;=01/09/2020", SouthEast!B:B, "&gt;=01-09/2020")</f>
        <v>10605</v>
      </c>
      <c r="D8">
        <f>SUMIFS(NorthWest!G:G, NorthWest!B:B, "&gt;=01/08/2020", NorthWest!B:B, "&gt;=01/10/2020")</f>
        <v>13505</v>
      </c>
      <c r="E8">
        <f>SUMIFS(NorthEastAndYorkshire!G:G, NorthEastAndYorkshire!B:B, "&gt;=01/09/2020", NorthEastAndYorkshire!B:B, "&gt;=01/10/2020")</f>
        <v>13400</v>
      </c>
      <c r="F8">
        <f>SUMIFS(EastOfEngland!G:G, EastOfEngland!B:B, "&gt;=01/09/2020", EastOfEngland!B:B, "&gt;=01/10/2020")</f>
        <v>9693</v>
      </c>
      <c r="G8">
        <f>SUMIFS(London!G:G, London!B:B, "&gt;=01/09/2020", London!B:B, "&gt;=01/10/2020")</f>
        <v>12607</v>
      </c>
      <c r="H8">
        <f>SUMIFS(Midlands!G:G, Midlands!B:B, "&gt;=01/09/2020", Midlands!B:B, "&gt;=01/10/2020")</f>
        <v>17275</v>
      </c>
    </row>
    <row r="9" spans="1:8" x14ac:dyDescent="0.25">
      <c r="A9" s="3">
        <v>44105</v>
      </c>
    </row>
    <row r="10" spans="1:8" x14ac:dyDescent="0.25">
      <c r="A10" s="3">
        <v>44136</v>
      </c>
    </row>
    <row r="11" spans="1:8" x14ac:dyDescent="0.25">
      <c r="A11" s="3">
        <v>44166</v>
      </c>
    </row>
    <row r="12" spans="1:8" x14ac:dyDescent="0.25">
      <c r="A12" s="3">
        <v>44197</v>
      </c>
    </row>
    <row r="13" spans="1:8" x14ac:dyDescent="0.25">
      <c r="A13" s="3">
        <v>44228</v>
      </c>
    </row>
    <row r="14" spans="1:8" x14ac:dyDescent="0.25">
      <c r="A14" s="3">
        <v>44256</v>
      </c>
    </row>
    <row r="15" spans="1:8" x14ac:dyDescent="0.25">
      <c r="A15" s="3">
        <v>44287</v>
      </c>
    </row>
    <row r="16" spans="1:8" x14ac:dyDescent="0.25">
      <c r="A16" s="3">
        <v>44317</v>
      </c>
    </row>
    <row r="17" spans="1:1" x14ac:dyDescent="0.25">
      <c r="A17" s="3">
        <v>44348</v>
      </c>
    </row>
    <row r="18" spans="1:1" x14ac:dyDescent="0.25">
      <c r="A18" s="3">
        <v>44378</v>
      </c>
    </row>
    <row r="19" spans="1:1" x14ac:dyDescent="0.25">
      <c r="A19" s="3">
        <v>44409</v>
      </c>
    </row>
    <row r="20" spans="1:1" x14ac:dyDescent="0.25">
      <c r="A20" s="3">
        <v>44440</v>
      </c>
    </row>
    <row r="21" spans="1:1" x14ac:dyDescent="0.25">
      <c r="A21" s="3">
        <v>44470</v>
      </c>
    </row>
    <row r="22" spans="1:1" x14ac:dyDescent="0.25">
      <c r="A22" s="3">
        <v>44501</v>
      </c>
    </row>
    <row r="23" spans="1:1" x14ac:dyDescent="0.25">
      <c r="A23" s="3">
        <v>44531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2022-03-02T11:54:29Z</dcterms:modified>
</cp:coreProperties>
</file>