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3\Dropbox\Doctoral\Projects\Research Projects\manuscripts\2_BU_paper\3_Analysis\2_Methane_Database\FINAL POST REVISION VERSIONS\"/>
    </mc:Choice>
  </mc:AlternateContent>
  <xr:revisionPtr revIDLastSave="0" documentId="13_ncr:1_{264B382C-FC7C-4592-85BB-3581CCD99F75}" xr6:coauthVersionLast="46" xr6:coauthVersionMax="46" xr10:uidLastSave="{00000000-0000-0000-0000-000000000000}"/>
  <bookViews>
    <workbookView xWindow="28680" yWindow="0" windowWidth="29040" windowHeight="16440" xr2:uid="{F1F3538F-0AEA-4C20-8170-01D92509DDFA}"/>
  </bookViews>
  <sheets>
    <sheet name="EF_Study" sheetId="2" r:id="rId1"/>
    <sheet name="EF_Component" sheetId="1" r:id="rId2"/>
    <sheet name="EF_Study_Expand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C24" i="2"/>
  <c r="C36" i="1"/>
  <c r="S54" i="4" l="1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</calcChain>
</file>

<file path=xl/sharedStrings.xml><?xml version="1.0" encoding="utf-8"?>
<sst xmlns="http://schemas.openxmlformats.org/spreadsheetml/2006/main" count="854" uniqueCount="80">
  <si>
    <t>Component</t>
  </si>
  <si>
    <t>N [samples]</t>
  </si>
  <si>
    <t>Minimum 
[kg CH4/d]</t>
  </si>
  <si>
    <t>Maximum 
[kg CH4/d]</t>
  </si>
  <si>
    <t>Mean  
[kg CH4/d]</t>
  </si>
  <si>
    <t>Median 
[kg CH4/d]</t>
  </si>
  <si>
    <t>Contr of SE [top 5%]</t>
  </si>
  <si>
    <t>&gt;10,000 ppmv</t>
  </si>
  <si>
    <t>Comp. Seal</t>
  </si>
  <si>
    <t>OEL</t>
  </si>
  <si>
    <t>Other</t>
  </si>
  <si>
    <t>Pneu. controller</t>
  </si>
  <si>
    <t>PRV</t>
  </si>
  <si>
    <t>REgulator</t>
  </si>
  <si>
    <t>Connectors</t>
  </si>
  <si>
    <t>Valve</t>
  </si>
  <si>
    <t>Chemical inj. pumps</t>
  </si>
  <si>
    <t>Tank hatch/hole</t>
  </si>
  <si>
    <t>Tank PRV</t>
  </si>
  <si>
    <t>Tank vent</t>
  </si>
  <si>
    <t>All</t>
  </si>
  <si>
    <t>500 - 10,000 ppmv</t>
  </si>
  <si>
    <t>*Cutoff of top 5%</t>
  </si>
  <si>
    <t>Study</t>
  </si>
  <si>
    <t>Minimum [kg CH4/d]</t>
  </si>
  <si>
    <t>Maximum [kg CH4/d]</t>
  </si>
  <si>
    <t>Mean  [kg CH4/d]</t>
  </si>
  <si>
    <t>Median [kg CH4/d]</t>
  </si>
  <si>
    <t>API 1993</t>
  </si>
  <si>
    <t>API1993</t>
  </si>
  <si>
    <t>Allen2013</t>
  </si>
  <si>
    <t>Allen2014a</t>
  </si>
  <si>
    <t>Bell2017</t>
  </si>
  <si>
    <t>ERG2011</t>
  </si>
  <si>
    <t>Thoma 2017</t>
  </si>
  <si>
    <t>Pasci 2019</t>
  </si>
  <si>
    <t>500-10,000 ppmv</t>
  </si>
  <si>
    <t>Threaded Conns.</t>
  </si>
  <si>
    <t>Open-ended 
line</t>
  </si>
  <si>
    <t>Pressure-relief valve</t>
  </si>
  <si>
    <t>Comp.
 seal</t>
  </si>
  <si>
    <t>Regulator</t>
  </si>
  <si>
    <t>Flanges</t>
  </si>
  <si>
    <t>Vents</t>
  </si>
  <si>
    <t>Pump</t>
  </si>
  <si>
    <t>Pneumatic controller/actuator</t>
  </si>
  <si>
    <t>Tank hatch/ hole</t>
  </si>
  <si>
    <t>Chemical Injection Pump</t>
  </si>
  <si>
    <t>Not recorded</t>
  </si>
  <si>
    <t>TC</t>
  </si>
  <si>
    <t>VL</t>
  </si>
  <si>
    <t>CS</t>
  </si>
  <si>
    <t>REG</t>
  </si>
  <si>
    <t>F</t>
  </si>
  <si>
    <t>VT</t>
  </si>
  <si>
    <t>PM</t>
  </si>
  <si>
    <t>PC</t>
  </si>
  <si>
    <t>TV</t>
  </si>
  <si>
    <t>TH</t>
  </si>
  <si>
    <t>TP</t>
  </si>
  <si>
    <t>CIP</t>
  </si>
  <si>
    <t>OTH</t>
  </si>
  <si>
    <t>NR</t>
  </si>
  <si>
    <t>Counts</t>
  </si>
  <si>
    <t>500 - 10000 ppmv</t>
  </si>
  <si>
    <t>&gt; 10000 ppmv</t>
  </si>
  <si>
    <t>Emissions factors
[kg/d]</t>
  </si>
  <si>
    <t>Allen 2013</t>
  </si>
  <si>
    <t>Allen 2014a</t>
  </si>
  <si>
    <t>Bell 2017</t>
  </si>
  <si>
    <t>ERG 2011</t>
  </si>
  <si>
    <t>Pacsi 2019</t>
  </si>
  <si>
    <t>Threaded connections</t>
  </si>
  <si>
    <t>Open-ended line</t>
  </si>
  <si>
    <t>Compressor seal</t>
  </si>
  <si>
    <t>Tank vent/hatch</t>
  </si>
  <si>
    <t>Tank vent/PRV</t>
  </si>
  <si>
    <t xml:space="preserve"> - </t>
  </si>
  <si>
    <t>Emissions factors</t>
  </si>
  <si>
    <t>API 19943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</si>
</sst>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12"/>
      <color rgb="FF000000"/>
      <name val="Helvetica Neue"/>
      <family val="2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11" fontId="3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9" fontId="3" fillId="2" borderId="0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4" fillId="2" borderId="0" xfId="0" applyFont="1" applyFill="1" applyAlignment="1">
      <alignment horizontal="center"/>
    </xf>
    <xf numFmtId="11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9" fontId="4" fillId="2" borderId="0" xfId="1" applyFont="1" applyFill="1" applyBorder="1" applyAlignment="1">
      <alignment horizontal="center"/>
    </xf>
    <xf numFmtId="0" fontId="3" fillId="2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/>
    </xf>
    <xf numFmtId="11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/>
    <xf numFmtId="0" fontId="4" fillId="2" borderId="5" xfId="0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9" fontId="4" fillId="2" borderId="5" xfId="1" applyFont="1" applyFill="1" applyBorder="1" applyAlignment="1">
      <alignment horizontal="center"/>
    </xf>
    <xf numFmtId="0" fontId="4" fillId="2" borderId="0" xfId="0" applyFont="1" applyFill="1"/>
    <xf numFmtId="164" fontId="4" fillId="2" borderId="0" xfId="0" applyNumberFormat="1" applyFont="1" applyFill="1" applyAlignment="1">
      <alignment horizontal="center"/>
    </xf>
    <xf numFmtId="164" fontId="4" fillId="2" borderId="5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9" fontId="4" fillId="2" borderId="5" xfId="1" applyFont="1" applyFill="1" applyBorder="1" applyAlignment="1">
      <alignment horizontal="center" vertical="center" wrapText="1"/>
    </xf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5" fillId="2" borderId="5" xfId="0" applyFont="1" applyFill="1" applyBorder="1"/>
    <xf numFmtId="0" fontId="5" fillId="2" borderId="5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/>
    <xf numFmtId="0" fontId="5" fillId="2" borderId="3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1" fontId="5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3" borderId="0" xfId="0" applyFont="1" applyFill="1"/>
    <xf numFmtId="0" fontId="0" fillId="3" borderId="0" xfId="0" applyFill="1"/>
    <xf numFmtId="0" fontId="5" fillId="3" borderId="0" xfId="0" applyFont="1" applyFill="1"/>
    <xf numFmtId="0" fontId="7" fillId="4" borderId="6" xfId="0" applyFont="1" applyFill="1" applyBorder="1"/>
    <xf numFmtId="0" fontId="7" fillId="4" borderId="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wrapText="1"/>
    </xf>
    <xf numFmtId="0" fontId="8" fillId="4" borderId="6" xfId="0" applyFont="1" applyFill="1" applyBorder="1"/>
    <xf numFmtId="0" fontId="8" fillId="4" borderId="6" xfId="0" applyFont="1" applyFill="1" applyBorder="1" applyAlignment="1">
      <alignment wrapText="1"/>
    </xf>
    <xf numFmtId="165" fontId="7" fillId="4" borderId="6" xfId="0" applyNumberFormat="1" applyFont="1" applyFill="1" applyBorder="1"/>
    <xf numFmtId="165" fontId="8" fillId="4" borderId="6" xfId="0" applyNumberFormat="1" applyFont="1" applyFill="1" applyBorder="1"/>
    <xf numFmtId="1" fontId="7" fillId="4" borderId="6" xfId="0" applyNumberFormat="1" applyFont="1" applyFill="1" applyBorder="1" applyAlignment="1">
      <alignment horizontal="center"/>
    </xf>
    <xf numFmtId="1" fontId="8" fillId="4" borderId="6" xfId="0" applyNumberFormat="1" applyFont="1" applyFill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2" fontId="8" fillId="4" borderId="6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3208-F156-487E-9386-C3BE5B3C409B}">
  <dimension ref="B3:O25"/>
  <sheetViews>
    <sheetView tabSelected="1" workbookViewId="0">
      <selection activeCell="E25" sqref="E25"/>
    </sheetView>
  </sheetViews>
  <sheetFormatPr defaultColWidth="9.1796875" defaultRowHeight="14.5"/>
  <cols>
    <col min="1" max="1" width="9.1796875" style="1"/>
    <col min="2" max="8" width="15.81640625" style="1" customWidth="1"/>
    <col min="9" max="10" width="9.1796875" style="1"/>
    <col min="11" max="11" width="17.453125" style="1" customWidth="1"/>
    <col min="12" max="12" width="16.54296875" style="1" customWidth="1"/>
    <col min="13" max="16384" width="9.1796875" style="1"/>
  </cols>
  <sheetData>
    <row r="3" spans="2:15">
      <c r="B3" s="2"/>
      <c r="J3"/>
      <c r="K3"/>
      <c r="L3"/>
      <c r="M3"/>
      <c r="N3"/>
      <c r="O3"/>
    </row>
    <row r="4" spans="2:15" ht="26">
      <c r="B4" s="20" t="s">
        <v>23</v>
      </c>
      <c r="C4" s="21" t="s">
        <v>1</v>
      </c>
      <c r="D4" s="21" t="s">
        <v>24</v>
      </c>
      <c r="E4" s="21" t="s">
        <v>25</v>
      </c>
      <c r="F4" s="21" t="s">
        <v>26</v>
      </c>
      <c r="G4" s="21" t="s">
        <v>27</v>
      </c>
      <c r="H4" s="21" t="s">
        <v>6</v>
      </c>
      <c r="J4"/>
      <c r="K4"/>
      <c r="L4"/>
      <c r="M4"/>
      <c r="N4"/>
      <c r="O4"/>
    </row>
    <row r="5" spans="2:15">
      <c r="B5" s="65" t="s">
        <v>7</v>
      </c>
      <c r="C5" s="65"/>
      <c r="D5" s="65"/>
      <c r="E5" s="65"/>
      <c r="F5" s="65"/>
      <c r="G5" s="65"/>
      <c r="H5" s="65"/>
      <c r="J5"/>
      <c r="K5"/>
      <c r="L5"/>
      <c r="M5"/>
      <c r="N5"/>
      <c r="O5"/>
    </row>
    <row r="6" spans="2:15" ht="15" customHeight="1">
      <c r="B6" s="22" t="s">
        <v>29</v>
      </c>
      <c r="C6" s="23">
        <v>202</v>
      </c>
      <c r="D6" s="24">
        <v>0</v>
      </c>
      <c r="E6" s="25">
        <v>8.7727789999999999</v>
      </c>
      <c r="F6" s="25">
        <v>0.38078128217821799</v>
      </c>
      <c r="G6" s="25">
        <v>4.7260000000000002E-3</v>
      </c>
      <c r="H6" s="26">
        <v>0.735342469863843</v>
      </c>
      <c r="J6"/>
      <c r="K6"/>
      <c r="L6"/>
      <c r="M6"/>
      <c r="N6"/>
      <c r="O6"/>
    </row>
    <row r="7" spans="2:15" ht="21" customHeight="1">
      <c r="B7" s="27" t="s">
        <v>30</v>
      </c>
      <c r="C7" s="11">
        <v>645</v>
      </c>
      <c r="D7" s="28">
        <v>0</v>
      </c>
      <c r="E7" s="13">
        <v>132.96682910000001</v>
      </c>
      <c r="F7" s="13">
        <v>4.0839283683984497</v>
      </c>
      <c r="G7" s="13">
        <v>1.2434812390000001</v>
      </c>
      <c r="H7" s="14">
        <v>0.42330727985751598</v>
      </c>
      <c r="J7"/>
      <c r="K7"/>
      <c r="L7"/>
      <c r="M7"/>
      <c r="N7"/>
      <c r="O7"/>
    </row>
    <row r="8" spans="2:15" ht="21" customHeight="1">
      <c r="B8" s="27" t="s">
        <v>31</v>
      </c>
      <c r="C8" s="11">
        <v>377</v>
      </c>
      <c r="D8" s="28">
        <v>0</v>
      </c>
      <c r="E8" s="13">
        <v>66.150000000000006</v>
      </c>
      <c r="F8" s="13">
        <v>2.2579310344827599</v>
      </c>
      <c r="G8" s="13">
        <v>0</v>
      </c>
      <c r="H8" s="14">
        <v>0.57969550303087303</v>
      </c>
      <c r="J8"/>
      <c r="K8"/>
      <c r="L8"/>
      <c r="M8"/>
      <c r="N8"/>
      <c r="O8"/>
    </row>
    <row r="9" spans="2:15" ht="21" customHeight="1">
      <c r="B9" s="27" t="s">
        <v>32</v>
      </c>
      <c r="C9" s="11">
        <v>246</v>
      </c>
      <c r="D9" s="28">
        <v>4.8947999999999998E-2</v>
      </c>
      <c r="E9" s="13">
        <v>212.14258799999999</v>
      </c>
      <c r="F9" s="13">
        <v>6.2306125609756302</v>
      </c>
      <c r="G9" s="13">
        <v>1.1088530000000001</v>
      </c>
      <c r="H9" s="14">
        <v>0.63442974120913398</v>
      </c>
      <c r="J9"/>
      <c r="K9"/>
      <c r="L9"/>
      <c r="M9"/>
      <c r="N9"/>
      <c r="O9"/>
    </row>
    <row r="10" spans="2:15" ht="21" customHeight="1">
      <c r="B10" s="27" t="s">
        <v>33</v>
      </c>
      <c r="C10" s="11">
        <v>1623</v>
      </c>
      <c r="D10" s="28">
        <v>0</v>
      </c>
      <c r="E10" s="13">
        <v>708.65275599999995</v>
      </c>
      <c r="F10" s="13">
        <v>18.1466537781886</v>
      </c>
      <c r="G10" s="13">
        <v>4.0236890000000001</v>
      </c>
      <c r="H10" s="14">
        <v>0.495068386598703</v>
      </c>
      <c r="J10"/>
      <c r="K10"/>
      <c r="L10"/>
      <c r="M10"/>
      <c r="N10"/>
      <c r="O10"/>
    </row>
    <row r="11" spans="2:15" ht="21" customHeight="1">
      <c r="B11" s="27" t="s">
        <v>34</v>
      </c>
      <c r="C11" s="11">
        <v>80</v>
      </c>
      <c r="D11" s="28">
        <v>3.9065999999999997E-2</v>
      </c>
      <c r="E11" s="13">
        <v>1.986621</v>
      </c>
      <c r="F11" s="13">
        <v>0.1529876875</v>
      </c>
      <c r="G11" s="13">
        <v>4.2821999999999999E-2</v>
      </c>
      <c r="H11" s="14">
        <v>0.46706201438596201</v>
      </c>
      <c r="J11"/>
      <c r="K11"/>
      <c r="L11"/>
      <c r="M11"/>
      <c r="N11"/>
      <c r="O11"/>
    </row>
    <row r="12" spans="2:15" ht="21" customHeight="1">
      <c r="B12" s="27" t="s">
        <v>35</v>
      </c>
      <c r="C12" s="11">
        <v>87</v>
      </c>
      <c r="D12" s="28">
        <v>6.8630269999999998E-3</v>
      </c>
      <c r="E12" s="13">
        <v>32.569711810000001</v>
      </c>
      <c r="F12" s="13">
        <v>1.93370449729885</v>
      </c>
      <c r="G12" s="13">
        <v>0.253475915</v>
      </c>
      <c r="H12" s="14">
        <v>0.54407341971477097</v>
      </c>
      <c r="J12"/>
      <c r="K12"/>
      <c r="L12"/>
      <c r="M12"/>
      <c r="N12"/>
      <c r="O12"/>
    </row>
    <row r="13" spans="2:15">
      <c r="B13" s="66" t="s">
        <v>36</v>
      </c>
      <c r="C13" s="66"/>
      <c r="D13" s="66"/>
      <c r="E13" s="66"/>
      <c r="F13" s="66"/>
      <c r="G13" s="66"/>
      <c r="H13" s="66"/>
      <c r="J13"/>
      <c r="K13"/>
      <c r="L13"/>
      <c r="M13"/>
      <c r="N13"/>
      <c r="O13"/>
    </row>
    <row r="14" spans="2:15" ht="21" customHeight="1">
      <c r="B14" s="20" t="s">
        <v>28</v>
      </c>
      <c r="C14" s="21">
        <v>49</v>
      </c>
      <c r="D14" s="29">
        <v>0</v>
      </c>
      <c r="E14" s="30">
        <v>9.8289000000000001E-2</v>
      </c>
      <c r="F14" s="30">
        <v>1.1796795918367299E-2</v>
      </c>
      <c r="G14" s="30">
        <v>2.0110000000000002E-3</v>
      </c>
      <c r="H14" s="31">
        <v>0.42290279442878798</v>
      </c>
      <c r="J14"/>
      <c r="K14"/>
      <c r="L14"/>
      <c r="M14"/>
      <c r="N14"/>
      <c r="O14"/>
    </row>
    <row r="15" spans="2:15" ht="21" customHeight="1">
      <c r="B15" s="27" t="s">
        <v>30</v>
      </c>
      <c r="C15" s="11">
        <v>1</v>
      </c>
      <c r="D15" s="28">
        <v>0</v>
      </c>
      <c r="E15" s="13">
        <v>0</v>
      </c>
      <c r="F15" s="13">
        <v>0</v>
      </c>
      <c r="G15" s="13">
        <v>0</v>
      </c>
      <c r="H15" s="14">
        <v>0</v>
      </c>
      <c r="J15"/>
      <c r="K15"/>
      <c r="L15"/>
      <c r="M15"/>
      <c r="N15"/>
      <c r="O15"/>
    </row>
    <row r="16" spans="2:15" ht="21" customHeight="1">
      <c r="B16" s="27" t="s">
        <v>31</v>
      </c>
      <c r="C16" s="11">
        <v>1</v>
      </c>
      <c r="D16" s="28">
        <v>0</v>
      </c>
      <c r="E16" s="13">
        <v>0</v>
      </c>
      <c r="F16" s="13">
        <v>0</v>
      </c>
      <c r="G16" s="13">
        <v>0</v>
      </c>
      <c r="H16" s="14">
        <v>0</v>
      </c>
      <c r="J16"/>
      <c r="K16"/>
      <c r="L16"/>
      <c r="M16"/>
      <c r="N16"/>
      <c r="O16"/>
    </row>
    <row r="17" spans="2:15" ht="21" customHeight="1">
      <c r="B17" s="27" t="s">
        <v>32</v>
      </c>
      <c r="C17" s="11">
        <v>1</v>
      </c>
      <c r="D17" s="28">
        <v>0</v>
      </c>
      <c r="E17" s="13">
        <v>0</v>
      </c>
      <c r="F17" s="13">
        <v>0</v>
      </c>
      <c r="G17" s="13">
        <v>0</v>
      </c>
      <c r="H17" s="14">
        <v>0</v>
      </c>
      <c r="J17"/>
      <c r="K17"/>
      <c r="L17"/>
      <c r="M17"/>
      <c r="N17"/>
      <c r="O17"/>
    </row>
    <row r="18" spans="2:15" ht="21" customHeight="1">
      <c r="B18" s="27" t="s">
        <v>33</v>
      </c>
      <c r="C18" s="11">
        <v>326</v>
      </c>
      <c r="D18" s="28">
        <v>0</v>
      </c>
      <c r="E18" s="13">
        <v>126.724936</v>
      </c>
      <c r="F18" s="13">
        <v>1.40677797546012</v>
      </c>
      <c r="G18" s="13">
        <v>8.3330000000000001E-3</v>
      </c>
      <c r="H18" s="14">
        <v>0.84655763435577402</v>
      </c>
      <c r="J18"/>
      <c r="K18"/>
      <c r="L18"/>
      <c r="M18"/>
      <c r="N18"/>
      <c r="O18"/>
    </row>
    <row r="19" spans="2:15" ht="21" customHeight="1">
      <c r="B19" s="27" t="s">
        <v>34</v>
      </c>
      <c r="C19" s="11">
        <v>1</v>
      </c>
      <c r="D19" s="28">
        <v>0</v>
      </c>
      <c r="E19" s="13">
        <v>0</v>
      </c>
      <c r="F19" s="13">
        <v>0</v>
      </c>
      <c r="G19" s="13">
        <v>0</v>
      </c>
      <c r="H19" s="14">
        <v>0</v>
      </c>
      <c r="J19"/>
      <c r="K19"/>
      <c r="L19"/>
      <c r="M19"/>
      <c r="N19"/>
      <c r="O19"/>
    </row>
    <row r="20" spans="2:15">
      <c r="B20" s="32" t="s">
        <v>35</v>
      </c>
      <c r="C20" s="16">
        <v>105</v>
      </c>
      <c r="D20" s="33">
        <v>2.1737829999999999E-3</v>
      </c>
      <c r="E20" s="18">
        <v>17.749328269999999</v>
      </c>
      <c r="F20" s="18">
        <v>0.81216800233333297</v>
      </c>
      <c r="G20" s="18">
        <v>8.0018866999999994E-2</v>
      </c>
      <c r="H20" s="19">
        <v>0.75178660985238699</v>
      </c>
      <c r="J20"/>
      <c r="K20"/>
      <c r="L20"/>
      <c r="M20"/>
      <c r="N20"/>
      <c r="O20"/>
    </row>
    <row r="21" spans="2:15">
      <c r="J21"/>
      <c r="K21"/>
      <c r="L21"/>
      <c r="M21"/>
      <c r="N21"/>
      <c r="O21"/>
    </row>
    <row r="24" spans="2:15">
      <c r="C24" s="1">
        <f>SUM(C6:C12,C14:C20)</f>
        <v>3744</v>
      </c>
    </row>
    <row r="25" spans="2:15">
      <c r="C25" s="1">
        <f>C24-EF_Component!C36</f>
        <v>198</v>
      </c>
    </row>
  </sheetData>
  <mergeCells count="2">
    <mergeCell ref="B5:H5"/>
    <mergeCell ref="B13:H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383D4-8357-45D8-A4CC-337C6C84D28C}">
  <dimension ref="B4:R36"/>
  <sheetViews>
    <sheetView zoomScale="115" zoomScaleNormal="115" workbookViewId="0">
      <selection activeCell="J26" sqref="J26"/>
    </sheetView>
  </sheetViews>
  <sheetFormatPr defaultColWidth="9.1796875" defaultRowHeight="14.5"/>
  <cols>
    <col min="1" max="1" width="9.1796875" style="1"/>
    <col min="2" max="2" width="15.81640625" style="1" customWidth="1"/>
    <col min="3" max="8" width="12.54296875" style="1" customWidth="1"/>
    <col min="9" max="16384" width="9.1796875" style="1"/>
  </cols>
  <sheetData>
    <row r="4" spans="2:18">
      <c r="B4" s="2"/>
      <c r="C4" s="3"/>
      <c r="D4" s="3"/>
      <c r="E4" s="3"/>
      <c r="F4" s="3"/>
      <c r="G4" s="3"/>
      <c r="H4" s="3"/>
    </row>
    <row r="5" spans="2:18" ht="26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</row>
    <row r="6" spans="2:18">
      <c r="B6" s="67" t="s">
        <v>7</v>
      </c>
      <c r="C6" s="67"/>
      <c r="D6" s="67"/>
      <c r="E6" s="67"/>
      <c r="F6" s="67"/>
      <c r="G6" s="67"/>
      <c r="H6" s="67"/>
      <c r="J6"/>
      <c r="K6"/>
      <c r="L6"/>
      <c r="M6"/>
      <c r="N6"/>
      <c r="O6"/>
      <c r="P6"/>
      <c r="Q6"/>
      <c r="R6"/>
    </row>
    <row r="7" spans="2:18">
      <c r="B7" s="6" t="s">
        <v>8</v>
      </c>
      <c r="C7" s="5">
        <v>1</v>
      </c>
      <c r="D7" s="7">
        <v>0.77087899999999998</v>
      </c>
      <c r="E7" s="8">
        <v>0.77087899999999998</v>
      </c>
      <c r="F7" s="8">
        <v>0.77087899999999998</v>
      </c>
      <c r="G7" s="8">
        <v>0.77087899999999998</v>
      </c>
      <c r="H7" s="9">
        <v>1</v>
      </c>
      <c r="J7"/>
      <c r="K7"/>
      <c r="L7"/>
      <c r="M7"/>
      <c r="N7"/>
      <c r="O7"/>
      <c r="P7"/>
      <c r="Q7"/>
      <c r="R7"/>
    </row>
    <row r="8" spans="2:18">
      <c r="B8" s="10" t="s">
        <v>9</v>
      </c>
      <c r="C8" s="11">
        <v>58</v>
      </c>
      <c r="D8" s="12">
        <v>0</v>
      </c>
      <c r="E8" s="13">
        <v>60.706851</v>
      </c>
      <c r="F8" s="13">
        <v>2.3555642128793099</v>
      </c>
      <c r="G8" s="13">
        <v>3.5693000000000003E-2</v>
      </c>
      <c r="H8" s="14">
        <v>0.71541255283236704</v>
      </c>
      <c r="J8"/>
      <c r="K8"/>
      <c r="L8"/>
      <c r="M8"/>
      <c r="N8"/>
      <c r="O8"/>
      <c r="P8"/>
      <c r="Q8"/>
      <c r="R8"/>
    </row>
    <row r="9" spans="2:18">
      <c r="B9" s="10" t="s">
        <v>10</v>
      </c>
      <c r="C9" s="11">
        <v>901</v>
      </c>
      <c r="D9" s="12">
        <v>0</v>
      </c>
      <c r="E9" s="13">
        <v>439.81826100000001</v>
      </c>
      <c r="F9" s="13">
        <v>11.6425355443108</v>
      </c>
      <c r="G9" s="13">
        <v>3.3244509999999998</v>
      </c>
      <c r="H9" s="14">
        <v>0.71541255283236704</v>
      </c>
      <c r="J9"/>
      <c r="K9"/>
      <c r="L9"/>
      <c r="M9"/>
      <c r="N9"/>
      <c r="O9"/>
      <c r="P9"/>
      <c r="Q9"/>
      <c r="R9"/>
    </row>
    <row r="10" spans="2:18">
      <c r="B10" s="10" t="s">
        <v>11</v>
      </c>
      <c r="C10" s="11">
        <v>809</v>
      </c>
      <c r="D10" s="12">
        <v>0</v>
      </c>
      <c r="E10" s="13">
        <v>66.150000000000006</v>
      </c>
      <c r="F10" s="13">
        <v>3.1392282270074099</v>
      </c>
      <c r="G10" s="13">
        <v>0.30268171999999999</v>
      </c>
      <c r="H10" s="14">
        <v>0.46808593662146097</v>
      </c>
      <c r="J10"/>
      <c r="K10"/>
      <c r="L10"/>
      <c r="M10"/>
      <c r="N10"/>
      <c r="O10"/>
      <c r="P10"/>
      <c r="Q10"/>
      <c r="R10"/>
    </row>
    <row r="11" spans="2:18">
      <c r="B11" s="10" t="s">
        <v>12</v>
      </c>
      <c r="C11" s="11">
        <v>24</v>
      </c>
      <c r="D11" s="12">
        <v>0</v>
      </c>
      <c r="E11" s="13">
        <v>12.197379</v>
      </c>
      <c r="F11" s="13">
        <v>2.2281978046666699</v>
      </c>
      <c r="G11" s="13">
        <v>0.55442599999999997</v>
      </c>
      <c r="H11" s="14">
        <v>0.45099124782759697</v>
      </c>
      <c r="J11"/>
      <c r="K11"/>
      <c r="L11"/>
      <c r="M11"/>
      <c r="N11"/>
      <c r="O11"/>
      <c r="P11"/>
      <c r="Q11"/>
      <c r="R11"/>
    </row>
    <row r="12" spans="2:18">
      <c r="B12" s="10" t="s">
        <v>13</v>
      </c>
      <c r="C12" s="11">
        <v>153</v>
      </c>
      <c r="D12" s="12">
        <v>0</v>
      </c>
      <c r="E12" s="13">
        <v>79.639129999999994</v>
      </c>
      <c r="F12" s="13">
        <v>4.4233766567646997</v>
      </c>
      <c r="G12" s="13">
        <v>1.345846377</v>
      </c>
      <c r="H12" s="14">
        <v>0.421517806604226</v>
      </c>
      <c r="J12"/>
      <c r="K12"/>
      <c r="L12"/>
      <c r="M12"/>
      <c r="N12"/>
      <c r="O12"/>
      <c r="P12"/>
      <c r="Q12"/>
      <c r="R12"/>
    </row>
    <row r="13" spans="2:18">
      <c r="B13" s="10" t="s">
        <v>14</v>
      </c>
      <c r="C13" s="11">
        <v>485</v>
      </c>
      <c r="D13" s="12">
        <v>0</v>
      </c>
      <c r="E13" s="13">
        <v>210.85655800000001</v>
      </c>
      <c r="F13" s="13">
        <v>3.3257535868206198</v>
      </c>
      <c r="G13" s="13">
        <v>0.26208401199999998</v>
      </c>
      <c r="H13" s="14">
        <v>0.62345990909989601</v>
      </c>
      <c r="J13"/>
      <c r="K13"/>
      <c r="L13"/>
      <c r="M13"/>
      <c r="N13"/>
      <c r="O13"/>
      <c r="P13"/>
      <c r="Q13"/>
      <c r="R13"/>
    </row>
    <row r="14" spans="2:18">
      <c r="B14" s="10" t="s">
        <v>15</v>
      </c>
      <c r="C14" s="11">
        <v>259</v>
      </c>
      <c r="D14" s="12">
        <v>0</v>
      </c>
      <c r="E14" s="13">
        <v>708.65275599999995</v>
      </c>
      <c r="F14" s="13">
        <v>6.2046467030077199</v>
      </c>
      <c r="G14" s="13">
        <v>0.263567</v>
      </c>
      <c r="H14" s="14">
        <v>0.68276145079155603</v>
      </c>
      <c r="J14"/>
      <c r="K14"/>
      <c r="L14"/>
      <c r="M14"/>
      <c r="N14"/>
      <c r="O14"/>
      <c r="P14"/>
      <c r="Q14"/>
      <c r="R14"/>
    </row>
    <row r="15" spans="2:18">
      <c r="B15" s="10" t="s">
        <v>16</v>
      </c>
      <c r="C15" s="11">
        <v>66</v>
      </c>
      <c r="D15" s="12">
        <v>5.6956806999999998E-2</v>
      </c>
      <c r="E15" s="13">
        <v>127.87062400000001</v>
      </c>
      <c r="F15" s="13">
        <v>6.9388573929242403</v>
      </c>
      <c r="G15" s="13">
        <v>1.3529283004999999</v>
      </c>
      <c r="H15" s="14">
        <v>0.52848507058674299</v>
      </c>
      <c r="J15"/>
      <c r="K15"/>
      <c r="L15"/>
      <c r="M15"/>
      <c r="N15"/>
      <c r="O15"/>
      <c r="P15"/>
      <c r="Q15"/>
      <c r="R15"/>
    </row>
    <row r="16" spans="2:18">
      <c r="B16" s="10" t="s">
        <v>17</v>
      </c>
      <c r="C16" s="11">
        <v>219</v>
      </c>
      <c r="D16" s="12">
        <v>0</v>
      </c>
      <c r="E16" s="13">
        <v>510.508084</v>
      </c>
      <c r="F16" s="13">
        <v>51.795236415525103</v>
      </c>
      <c r="G16" s="13">
        <v>21.340757</v>
      </c>
      <c r="H16" s="14">
        <v>0.35991668086593998</v>
      </c>
      <c r="J16"/>
      <c r="K16"/>
      <c r="L16"/>
      <c r="M16"/>
      <c r="N16"/>
      <c r="O16"/>
      <c r="P16"/>
      <c r="Q16"/>
      <c r="R16"/>
    </row>
    <row r="17" spans="2:18">
      <c r="B17" s="10" t="s">
        <v>18</v>
      </c>
      <c r="C17" s="11">
        <v>40</v>
      </c>
      <c r="D17" s="12">
        <v>0.13028000000000001</v>
      </c>
      <c r="E17" s="13">
        <v>351.52676700000001</v>
      </c>
      <c r="F17" s="13">
        <v>60.29975125</v>
      </c>
      <c r="G17" s="13">
        <v>20.594887</v>
      </c>
      <c r="H17" s="14">
        <v>0.24052788567680899</v>
      </c>
      <c r="J17"/>
      <c r="K17"/>
      <c r="L17"/>
      <c r="M17"/>
      <c r="N17"/>
      <c r="O17"/>
      <c r="P17"/>
      <c r="Q17"/>
      <c r="R17"/>
    </row>
    <row r="18" spans="2:18">
      <c r="B18" s="10" t="s">
        <v>19</v>
      </c>
      <c r="C18" s="11">
        <v>68</v>
      </c>
      <c r="D18" s="12">
        <v>4.8947999999999998E-2</v>
      </c>
      <c r="E18" s="13">
        <v>288.64550600000001</v>
      </c>
      <c r="F18" s="13">
        <v>33.713321691176503</v>
      </c>
      <c r="G18" s="13">
        <v>11.8763585</v>
      </c>
      <c r="H18" s="14">
        <v>0.35558418230880201</v>
      </c>
      <c r="J18"/>
      <c r="K18"/>
      <c r="L18"/>
      <c r="M18"/>
      <c r="N18"/>
      <c r="O18"/>
      <c r="P18"/>
      <c r="Q18"/>
      <c r="R18"/>
    </row>
    <row r="19" spans="2:18">
      <c r="B19" s="15" t="s">
        <v>20</v>
      </c>
      <c r="C19" s="16">
        <v>3082</v>
      </c>
      <c r="D19" s="17">
        <v>0</v>
      </c>
      <c r="E19" s="18">
        <v>708.65275599999995</v>
      </c>
      <c r="F19" s="18">
        <v>10.909165326034101</v>
      </c>
      <c r="G19" s="18">
        <v>1.230037</v>
      </c>
      <c r="H19" s="19">
        <v>0.56896061099934903</v>
      </c>
      <c r="J19"/>
      <c r="K19"/>
      <c r="L19"/>
      <c r="M19"/>
      <c r="N19"/>
      <c r="O19"/>
      <c r="P19"/>
      <c r="Q19"/>
      <c r="R19"/>
    </row>
    <row r="20" spans="2:18" ht="15" customHeight="1">
      <c r="B20" s="66" t="s">
        <v>21</v>
      </c>
      <c r="C20" s="66"/>
      <c r="D20" s="66"/>
      <c r="E20" s="66"/>
      <c r="F20" s="66"/>
      <c r="G20" s="66"/>
      <c r="H20" s="66"/>
      <c r="J20"/>
      <c r="K20"/>
      <c r="L20"/>
      <c r="M20"/>
      <c r="N20"/>
      <c r="O20"/>
      <c r="P20"/>
      <c r="Q20"/>
      <c r="R20"/>
    </row>
    <row r="21" spans="2:18">
      <c r="B21" s="6" t="s">
        <v>8</v>
      </c>
      <c r="C21" s="5">
        <v>1</v>
      </c>
      <c r="D21" s="7">
        <v>2.2331E-2</v>
      </c>
      <c r="E21" s="8">
        <v>2.2331E-2</v>
      </c>
      <c r="F21" s="8">
        <v>2.2331E-2</v>
      </c>
      <c r="G21" s="8">
        <v>2.2331E-2</v>
      </c>
      <c r="H21" s="9">
        <v>1</v>
      </c>
      <c r="J21"/>
      <c r="K21"/>
      <c r="L21"/>
      <c r="M21"/>
      <c r="N21"/>
      <c r="O21"/>
      <c r="P21"/>
      <c r="Q21"/>
      <c r="R21"/>
    </row>
    <row r="22" spans="2:18">
      <c r="B22" s="10" t="s">
        <v>9</v>
      </c>
      <c r="C22" s="11">
        <v>21</v>
      </c>
      <c r="D22" s="12">
        <v>0</v>
      </c>
      <c r="E22" s="13">
        <v>17.749328269999999</v>
      </c>
      <c r="F22" s="13">
        <v>0.85108254114285697</v>
      </c>
      <c r="G22" s="13">
        <v>3.2799999999999999E-3</v>
      </c>
      <c r="H22" s="14">
        <v>0.99444583590107405</v>
      </c>
      <c r="J22"/>
      <c r="K22"/>
      <c r="L22"/>
      <c r="M22"/>
      <c r="N22"/>
      <c r="O22"/>
      <c r="P22"/>
      <c r="Q22"/>
      <c r="R22"/>
    </row>
    <row r="23" spans="2:18">
      <c r="B23" s="10" t="s">
        <v>10</v>
      </c>
      <c r="C23" s="11">
        <v>63</v>
      </c>
      <c r="D23" s="12">
        <v>0</v>
      </c>
      <c r="E23" s="13">
        <v>14.479257</v>
      </c>
      <c r="F23" s="13">
        <v>0.46751499423809501</v>
      </c>
      <c r="G23" s="13">
        <v>8.3350000000000004E-3</v>
      </c>
      <c r="H23" s="14">
        <v>0.99444583590107405</v>
      </c>
      <c r="J23"/>
      <c r="K23"/>
      <c r="L23"/>
      <c r="M23"/>
      <c r="N23"/>
      <c r="O23"/>
      <c r="P23"/>
      <c r="Q23"/>
      <c r="R23"/>
    </row>
    <row r="24" spans="2:18">
      <c r="B24" s="10" t="s">
        <v>11</v>
      </c>
      <c r="C24" s="11">
        <v>1</v>
      </c>
      <c r="D24" s="12">
        <v>5.0576000000000003E-2</v>
      </c>
      <c r="E24" s="13">
        <v>5.0576000000000003E-2</v>
      </c>
      <c r="F24" s="13">
        <v>5.0576000000000003E-2</v>
      </c>
      <c r="G24" s="13">
        <v>5.0576000000000003E-2</v>
      </c>
      <c r="H24" s="14">
        <v>1</v>
      </c>
      <c r="J24"/>
      <c r="K24"/>
      <c r="L24"/>
      <c r="M24"/>
      <c r="N24"/>
      <c r="O24"/>
      <c r="P24"/>
      <c r="Q24"/>
      <c r="R24"/>
    </row>
    <row r="25" spans="2:18">
      <c r="B25" s="10" t="s">
        <v>12</v>
      </c>
      <c r="C25" s="11">
        <v>6</v>
      </c>
      <c r="D25" s="12">
        <v>0</v>
      </c>
      <c r="E25" s="13">
        <v>0.93984893300000005</v>
      </c>
      <c r="F25" s="13">
        <v>0.1578181555</v>
      </c>
      <c r="G25" s="13">
        <v>3.1E-4</v>
      </c>
      <c r="H25" s="14">
        <v>0.99254416158306502</v>
      </c>
      <c r="J25"/>
      <c r="K25"/>
      <c r="L25"/>
      <c r="M25"/>
      <c r="N25"/>
      <c r="O25"/>
      <c r="P25"/>
      <c r="Q25"/>
      <c r="R25"/>
    </row>
    <row r="26" spans="2:18">
      <c r="B26" s="10" t="s">
        <v>13</v>
      </c>
      <c r="C26" s="11">
        <v>29</v>
      </c>
      <c r="D26" s="12">
        <v>2.4849999999999998E-3</v>
      </c>
      <c r="E26" s="13">
        <v>16.501211999999999</v>
      </c>
      <c r="F26" s="13">
        <v>1.5740203676206901</v>
      </c>
      <c r="G26" s="13">
        <v>1.347104E-2</v>
      </c>
      <c r="H26" s="14">
        <v>0.67535481957338905</v>
      </c>
      <c r="J26"/>
      <c r="K26"/>
      <c r="L26"/>
      <c r="M26"/>
      <c r="N26"/>
      <c r="O26"/>
      <c r="P26"/>
      <c r="Q26"/>
      <c r="R26"/>
    </row>
    <row r="27" spans="2:18">
      <c r="B27" s="10" t="s">
        <v>14</v>
      </c>
      <c r="C27" s="11">
        <v>221</v>
      </c>
      <c r="D27" s="12">
        <v>0</v>
      </c>
      <c r="E27" s="13">
        <v>60.483370999999998</v>
      </c>
      <c r="F27" s="13">
        <v>0.65131582367420804</v>
      </c>
      <c r="G27" s="13">
        <v>8.3909369999999994E-3</v>
      </c>
      <c r="H27" s="14">
        <v>0.87641886068585995</v>
      </c>
      <c r="J27"/>
      <c r="K27"/>
      <c r="L27"/>
      <c r="M27"/>
      <c r="N27"/>
      <c r="O27"/>
      <c r="P27"/>
      <c r="Q27"/>
      <c r="R27"/>
    </row>
    <row r="28" spans="2:18">
      <c r="B28" s="10" t="s">
        <v>15</v>
      </c>
      <c r="C28" s="11">
        <v>75</v>
      </c>
      <c r="D28" s="12">
        <v>0</v>
      </c>
      <c r="E28" s="13">
        <v>126.724936</v>
      </c>
      <c r="F28" s="13">
        <v>2.2944411415733299</v>
      </c>
      <c r="G28" s="13">
        <v>7.221E-3</v>
      </c>
      <c r="H28" s="14">
        <v>0.95535803725037205</v>
      </c>
      <c r="J28"/>
      <c r="K28"/>
      <c r="L28"/>
      <c r="M28"/>
      <c r="N28"/>
      <c r="O28"/>
      <c r="P28"/>
      <c r="Q28"/>
      <c r="R28"/>
    </row>
    <row r="29" spans="2:18">
      <c r="B29" s="10" t="s">
        <v>16</v>
      </c>
      <c r="C29" s="11">
        <v>1</v>
      </c>
      <c r="D29" s="12">
        <v>0</v>
      </c>
      <c r="E29" s="13">
        <v>0</v>
      </c>
      <c r="F29" s="13">
        <v>0</v>
      </c>
      <c r="G29" s="13">
        <v>0</v>
      </c>
      <c r="H29" s="14">
        <v>0</v>
      </c>
      <c r="J29"/>
      <c r="K29"/>
      <c r="L29"/>
      <c r="M29"/>
      <c r="N29"/>
      <c r="O29"/>
      <c r="P29"/>
      <c r="Q29"/>
      <c r="R29"/>
    </row>
    <row r="30" spans="2:18">
      <c r="B30" s="10" t="s">
        <v>17</v>
      </c>
      <c r="C30" s="11">
        <v>46</v>
      </c>
      <c r="D30" s="12">
        <v>0</v>
      </c>
      <c r="E30" s="13">
        <v>36.493647000000003</v>
      </c>
      <c r="F30" s="13">
        <v>2.9159266304347802</v>
      </c>
      <c r="G30" s="13">
        <v>0.71405549999999995</v>
      </c>
      <c r="H30" s="14">
        <v>0.55405773949477299</v>
      </c>
      <c r="J30"/>
      <c r="K30"/>
      <c r="L30"/>
      <c r="M30"/>
      <c r="N30"/>
      <c r="O30"/>
      <c r="P30"/>
      <c r="Q30"/>
      <c r="R30"/>
    </row>
    <row r="31" spans="2:18">
      <c r="B31" s="10" t="s">
        <v>18</v>
      </c>
      <c r="C31" s="11">
        <v>1</v>
      </c>
      <c r="D31" s="12">
        <v>9.3171000000000004E-2</v>
      </c>
      <c r="E31" s="13">
        <v>9.3171000000000004E-2</v>
      </c>
      <c r="F31" s="13">
        <v>9.3171000000000004E-2</v>
      </c>
      <c r="G31" s="13">
        <v>9.3171000000000004E-2</v>
      </c>
      <c r="H31" s="14">
        <v>1</v>
      </c>
      <c r="J31"/>
      <c r="K31"/>
      <c r="L31"/>
      <c r="M31"/>
      <c r="N31"/>
      <c r="O31"/>
      <c r="P31"/>
      <c r="Q31"/>
      <c r="R31"/>
    </row>
    <row r="32" spans="2:18">
      <c r="B32" s="10" t="s">
        <v>19</v>
      </c>
      <c r="C32" s="11">
        <v>1</v>
      </c>
      <c r="D32" s="12">
        <v>0.13028000000000001</v>
      </c>
      <c r="E32" s="13">
        <v>0.13028000000000001</v>
      </c>
      <c r="F32" s="13">
        <v>0.13028000000000001</v>
      </c>
      <c r="G32" s="13">
        <v>0.13028000000000001</v>
      </c>
      <c r="H32" s="14">
        <v>1</v>
      </c>
      <c r="J32"/>
      <c r="K32"/>
      <c r="L32"/>
      <c r="M32"/>
      <c r="N32"/>
      <c r="O32"/>
      <c r="P32"/>
      <c r="Q32"/>
      <c r="R32"/>
    </row>
    <row r="33" spans="2:18">
      <c r="B33" s="15" t="s">
        <v>20</v>
      </c>
      <c r="C33" s="16">
        <v>464</v>
      </c>
      <c r="D33" s="17">
        <v>0</v>
      </c>
      <c r="E33" s="18">
        <v>126.724936</v>
      </c>
      <c r="F33" s="18">
        <v>1.1731685608728399</v>
      </c>
      <c r="G33" s="18">
        <v>1.0321522499999999E-2</v>
      </c>
      <c r="H33" s="19">
        <v>0.84019402387805697</v>
      </c>
      <c r="J33"/>
      <c r="K33"/>
      <c r="L33"/>
      <c r="M33"/>
      <c r="N33"/>
      <c r="O33"/>
      <c r="P33"/>
      <c r="Q33"/>
      <c r="R33"/>
    </row>
    <row r="34" spans="2:18">
      <c r="C34" s="1" t="s">
        <v>22</v>
      </c>
    </row>
    <row r="36" spans="2:18">
      <c r="C36" s="1">
        <f>SUM(C19,C33)</f>
        <v>3546</v>
      </c>
    </row>
  </sheetData>
  <mergeCells count="2">
    <mergeCell ref="B6:H6"/>
    <mergeCell ref="B20:H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1D08-B64C-430D-AD4B-A7B975FD06B9}">
  <dimension ref="B1:AE134"/>
  <sheetViews>
    <sheetView workbookViewId="0">
      <selection activeCell="F3" sqref="F3"/>
    </sheetView>
  </sheetViews>
  <sheetFormatPr defaultColWidth="9.1796875" defaultRowHeight="14.5"/>
  <cols>
    <col min="1" max="1" width="9.1796875" style="1"/>
    <col min="2" max="8" width="15.81640625" style="1" customWidth="1"/>
    <col min="9" max="10" width="9.1796875" style="1"/>
    <col min="11" max="11" width="17.453125" style="1" customWidth="1"/>
    <col min="12" max="12" width="16.54296875" style="1" customWidth="1"/>
    <col min="13" max="13" width="10.453125" style="1" customWidth="1"/>
    <col min="14" max="15" width="12.81640625" style="34" customWidth="1"/>
    <col min="16" max="31" width="4.81640625" style="34" customWidth="1"/>
    <col min="32" max="16384" width="9.1796875" style="1"/>
  </cols>
  <sheetData>
    <row r="1" spans="2:31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2:31">
      <c r="B2" s="35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2:31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2:31" ht="64.5">
      <c r="B4" s="36"/>
      <c r="C4" s="36"/>
      <c r="D4" s="37" t="s">
        <v>37</v>
      </c>
      <c r="E4" s="37" t="s">
        <v>15</v>
      </c>
      <c r="F4" s="37" t="s">
        <v>38</v>
      </c>
      <c r="G4" s="37" t="s">
        <v>39</v>
      </c>
      <c r="H4" s="37" t="s">
        <v>40</v>
      </c>
      <c r="I4" s="37" t="s">
        <v>41</v>
      </c>
      <c r="J4" s="37" t="s">
        <v>42</v>
      </c>
      <c r="K4" s="37" t="s">
        <v>43</v>
      </c>
      <c r="L4" s="37" t="s">
        <v>44</v>
      </c>
      <c r="M4" s="37" t="s">
        <v>45</v>
      </c>
      <c r="N4" s="37" t="s">
        <v>19</v>
      </c>
      <c r="O4" s="37" t="s">
        <v>46</v>
      </c>
      <c r="P4" s="37" t="s">
        <v>18</v>
      </c>
      <c r="Q4" s="37" t="s">
        <v>47</v>
      </c>
      <c r="R4" s="37" t="s">
        <v>10</v>
      </c>
      <c r="S4" s="37" t="s">
        <v>48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2:31">
      <c r="B5" s="38"/>
      <c r="C5" s="38"/>
      <c r="D5" s="39" t="s">
        <v>49</v>
      </c>
      <c r="E5" s="39" t="s">
        <v>50</v>
      </c>
      <c r="F5" s="39" t="s">
        <v>9</v>
      </c>
      <c r="G5" s="39" t="s">
        <v>12</v>
      </c>
      <c r="H5" s="39" t="s">
        <v>51</v>
      </c>
      <c r="I5" s="39" t="s">
        <v>52</v>
      </c>
      <c r="J5" s="39" t="s">
        <v>53</v>
      </c>
      <c r="K5" s="39" t="s">
        <v>54</v>
      </c>
      <c r="L5" s="39" t="s">
        <v>55</v>
      </c>
      <c r="M5" s="39" t="s">
        <v>56</v>
      </c>
      <c r="N5" s="39" t="s">
        <v>57</v>
      </c>
      <c r="O5" s="39" t="s">
        <v>58</v>
      </c>
      <c r="P5" s="39" t="s">
        <v>59</v>
      </c>
      <c r="Q5" s="39" t="s">
        <v>60</v>
      </c>
      <c r="R5" s="39" t="s">
        <v>61</v>
      </c>
      <c r="S5" s="39" t="s">
        <v>62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2:31" ht="15" customHeight="1">
      <c r="B6" s="40"/>
      <c r="C6" s="41"/>
      <c r="D6" s="68" t="s">
        <v>28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2:31" ht="21" customHeight="1">
      <c r="B7" s="69" t="s">
        <v>63</v>
      </c>
      <c r="C7" s="42" t="s">
        <v>64</v>
      </c>
      <c r="D7" s="43">
        <f t="shared" ref="D7:S12" si="0">D83</f>
        <v>9</v>
      </c>
      <c r="E7" s="43">
        <f t="shared" si="0"/>
        <v>16</v>
      </c>
      <c r="F7" s="43">
        <f t="shared" si="0"/>
        <v>16</v>
      </c>
      <c r="G7" s="43">
        <f t="shared" si="0"/>
        <v>5</v>
      </c>
      <c r="H7" s="43">
        <f t="shared" si="0"/>
        <v>1</v>
      </c>
      <c r="I7" s="43" t="str">
        <f t="shared" si="0"/>
        <v xml:space="preserve"> - </v>
      </c>
      <c r="J7" s="43" t="str">
        <f t="shared" si="0"/>
        <v xml:space="preserve"> - </v>
      </c>
      <c r="K7" s="43">
        <f t="shared" si="0"/>
        <v>0</v>
      </c>
      <c r="L7" s="43" t="str">
        <f t="shared" si="0"/>
        <v xml:space="preserve"> - </v>
      </c>
      <c r="M7" s="43" t="str">
        <f t="shared" si="0"/>
        <v xml:space="preserve"> - </v>
      </c>
      <c r="N7" s="43" t="str">
        <f t="shared" si="0"/>
        <v xml:space="preserve"> - </v>
      </c>
      <c r="O7" s="43" t="str">
        <f t="shared" si="0"/>
        <v xml:space="preserve"> - </v>
      </c>
      <c r="P7" s="43" t="str">
        <f t="shared" si="0"/>
        <v xml:space="preserve"> - </v>
      </c>
      <c r="Q7" s="43" t="str">
        <f t="shared" si="0"/>
        <v xml:space="preserve"> - </v>
      </c>
      <c r="R7" s="43">
        <f t="shared" si="0"/>
        <v>2</v>
      </c>
      <c r="S7" s="43" t="str">
        <f t="shared" si="0"/>
        <v xml:space="preserve"> - 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2:31" ht="21" customHeight="1">
      <c r="B8" s="70"/>
      <c r="C8" s="44" t="s">
        <v>65</v>
      </c>
      <c r="D8" s="45">
        <f t="shared" si="0"/>
        <v>29</v>
      </c>
      <c r="E8" s="45">
        <f t="shared" si="0"/>
        <v>97</v>
      </c>
      <c r="F8" s="45">
        <f t="shared" si="0"/>
        <v>38</v>
      </c>
      <c r="G8" s="45">
        <f t="shared" si="0"/>
        <v>5</v>
      </c>
      <c r="H8" s="45">
        <f t="shared" si="0"/>
        <v>1</v>
      </c>
      <c r="I8" s="45" t="str">
        <f t="shared" si="0"/>
        <v xml:space="preserve"> - </v>
      </c>
      <c r="J8" s="45" t="str">
        <f t="shared" si="0"/>
        <v xml:space="preserve"> - </v>
      </c>
      <c r="K8" s="45">
        <f t="shared" si="0"/>
        <v>4</v>
      </c>
      <c r="L8" s="45" t="str">
        <f t="shared" si="0"/>
        <v xml:space="preserve"> - </v>
      </c>
      <c r="M8" s="45" t="str">
        <f t="shared" si="0"/>
        <v xml:space="preserve"> - </v>
      </c>
      <c r="N8" s="45" t="str">
        <f t="shared" si="0"/>
        <v xml:space="preserve"> - </v>
      </c>
      <c r="O8" s="45" t="str">
        <f t="shared" si="0"/>
        <v xml:space="preserve"> - </v>
      </c>
      <c r="P8" s="45" t="str">
        <f t="shared" si="0"/>
        <v xml:space="preserve"> - </v>
      </c>
      <c r="Q8" s="45" t="str">
        <f t="shared" si="0"/>
        <v xml:space="preserve"> - </v>
      </c>
      <c r="R8" s="45">
        <f t="shared" si="0"/>
        <v>28</v>
      </c>
      <c r="S8" s="45" t="str">
        <f t="shared" si="0"/>
        <v xml:space="preserve"> - 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2:31" ht="21" customHeight="1">
      <c r="B9" s="70"/>
      <c r="C9" s="44" t="s">
        <v>20</v>
      </c>
      <c r="D9" s="45">
        <f t="shared" si="0"/>
        <v>38</v>
      </c>
      <c r="E9" s="45">
        <f t="shared" si="0"/>
        <v>113</v>
      </c>
      <c r="F9" s="45">
        <f t="shared" si="0"/>
        <v>54</v>
      </c>
      <c r="G9" s="45">
        <f t="shared" si="0"/>
        <v>10</v>
      </c>
      <c r="H9" s="45">
        <f t="shared" si="0"/>
        <v>2</v>
      </c>
      <c r="I9" s="45" t="str">
        <f t="shared" si="0"/>
        <v xml:space="preserve"> - </v>
      </c>
      <c r="J9" s="45" t="str">
        <f t="shared" si="0"/>
        <v xml:space="preserve"> - </v>
      </c>
      <c r="K9" s="45">
        <f t="shared" si="0"/>
        <v>4</v>
      </c>
      <c r="L9" s="45" t="str">
        <f t="shared" si="0"/>
        <v xml:space="preserve"> - </v>
      </c>
      <c r="M9" s="45" t="str">
        <f t="shared" si="0"/>
        <v xml:space="preserve"> - </v>
      </c>
      <c r="N9" s="45" t="str">
        <f t="shared" si="0"/>
        <v xml:space="preserve"> - </v>
      </c>
      <c r="O9" s="45" t="str">
        <f t="shared" si="0"/>
        <v xml:space="preserve"> - </v>
      </c>
      <c r="P9" s="45" t="str">
        <f t="shared" si="0"/>
        <v xml:space="preserve"> - </v>
      </c>
      <c r="Q9" s="45" t="str">
        <f t="shared" si="0"/>
        <v xml:space="preserve"> - </v>
      </c>
      <c r="R9" s="45">
        <f t="shared" si="0"/>
        <v>30</v>
      </c>
      <c r="S9" s="45" t="str">
        <f t="shared" si="0"/>
        <v xml:space="preserve"> - 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2:31" ht="21" customHeight="1">
      <c r="B10" s="70" t="s">
        <v>66</v>
      </c>
      <c r="C10" s="44" t="s">
        <v>64</v>
      </c>
      <c r="D10" s="46">
        <f t="shared" si="0"/>
        <v>2.0874395258532592E-2</v>
      </c>
      <c r="E10" s="46">
        <f t="shared" si="0"/>
        <v>1.5165733169834458E-2</v>
      </c>
      <c r="F10" s="46">
        <f t="shared" si="0"/>
        <v>5.5920743102391172E-3</v>
      </c>
      <c r="G10" s="46">
        <f t="shared" si="0"/>
        <v>1.4119969589209077E-3</v>
      </c>
      <c r="H10" s="46">
        <f t="shared" si="0"/>
        <v>2.2331401103617414E-2</v>
      </c>
      <c r="I10" s="46" t="str">
        <f t="shared" si="0"/>
        <v xml:space="preserve"> - </v>
      </c>
      <c r="J10" s="46" t="str">
        <f t="shared" si="0"/>
        <v xml:space="preserve"> - </v>
      </c>
      <c r="K10" s="46" t="str">
        <f t="shared" si="0"/>
        <v xml:space="preserve"> - </v>
      </c>
      <c r="L10" s="46" t="str">
        <f t="shared" si="0"/>
        <v xml:space="preserve"> - </v>
      </c>
      <c r="M10" s="46" t="str">
        <f t="shared" si="0"/>
        <v xml:space="preserve"> - </v>
      </c>
      <c r="N10" s="46" t="str">
        <f t="shared" si="0"/>
        <v xml:space="preserve"> - </v>
      </c>
      <c r="O10" s="46" t="str">
        <f t="shared" si="0"/>
        <v xml:space="preserve"> - </v>
      </c>
      <c r="P10" s="46" t="str">
        <f t="shared" si="0"/>
        <v xml:space="preserve"> - </v>
      </c>
      <c r="Q10" s="46" t="str">
        <f t="shared" si="0"/>
        <v xml:space="preserve"> - </v>
      </c>
      <c r="R10" s="46">
        <f t="shared" si="0"/>
        <v>1.4329754015941139E-2</v>
      </c>
      <c r="S10" s="46" t="str">
        <f t="shared" si="0"/>
        <v xml:space="preserve"> - 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2:31" ht="21" customHeight="1">
      <c r="B11" s="70"/>
      <c r="C11" s="44" t="s">
        <v>65</v>
      </c>
      <c r="D11" s="46">
        <f t="shared" si="0"/>
        <v>0.29892548419205478</v>
      </c>
      <c r="E11" s="46">
        <f t="shared" si="0"/>
        <v>0.43551892078605881</v>
      </c>
      <c r="F11" s="46">
        <f t="shared" si="0"/>
        <v>0.16291986488108684</v>
      </c>
      <c r="G11" s="46">
        <f t="shared" si="0"/>
        <v>1.698663361765788</v>
      </c>
      <c r="H11" s="46">
        <f t="shared" si="0"/>
        <v>0.77087884635193127</v>
      </c>
      <c r="I11" s="46" t="str">
        <f t="shared" si="0"/>
        <v xml:space="preserve"> - </v>
      </c>
      <c r="J11" s="46" t="str">
        <f t="shared" si="0"/>
        <v xml:space="preserve"> - </v>
      </c>
      <c r="K11" s="46">
        <f t="shared" si="0"/>
        <v>0.21577141581851619</v>
      </c>
      <c r="L11" s="46" t="str">
        <f t="shared" si="0"/>
        <v xml:space="preserve"> - </v>
      </c>
      <c r="M11" s="46" t="str">
        <f t="shared" si="0"/>
        <v xml:space="preserve"> - </v>
      </c>
      <c r="N11" s="46" t="str">
        <f t="shared" si="0"/>
        <v xml:space="preserve"> - </v>
      </c>
      <c r="O11" s="46" t="str">
        <f t="shared" si="0"/>
        <v xml:space="preserve"> - </v>
      </c>
      <c r="P11" s="46" t="str">
        <f t="shared" si="0"/>
        <v xml:space="preserve"> - </v>
      </c>
      <c r="Q11" s="46" t="str">
        <f t="shared" si="0"/>
        <v xml:space="preserve"> - </v>
      </c>
      <c r="R11" s="46">
        <f t="shared" si="0"/>
        <v>0.34590754138565299</v>
      </c>
      <c r="S11" s="46" t="str">
        <f t="shared" si="0"/>
        <v xml:space="preserve"> - 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2:31" ht="21" customHeight="1">
      <c r="B12" s="73"/>
      <c r="C12" s="47" t="s">
        <v>20</v>
      </c>
      <c r="D12" s="48">
        <f t="shared" si="0"/>
        <v>0.2330712789183258</v>
      </c>
      <c r="E12" s="48">
        <f t="shared" si="0"/>
        <v>0.37599988537137208</v>
      </c>
      <c r="F12" s="48">
        <f t="shared" si="0"/>
        <v>0.11630422323046528</v>
      </c>
      <c r="G12" s="48">
        <f t="shared" si="0"/>
        <v>0.85003767936235453</v>
      </c>
      <c r="H12" s="48">
        <f t="shared" si="0"/>
        <v>0.39660512372777434</v>
      </c>
      <c r="I12" s="48" t="str">
        <f t="shared" si="0"/>
        <v xml:space="preserve"> - </v>
      </c>
      <c r="J12" s="48" t="str">
        <f t="shared" si="0"/>
        <v xml:space="preserve"> - </v>
      </c>
      <c r="K12" s="48">
        <f t="shared" si="0"/>
        <v>0.21577141581851619</v>
      </c>
      <c r="L12" s="48" t="str">
        <f t="shared" si="0"/>
        <v xml:space="preserve"> - </v>
      </c>
      <c r="M12" s="48" t="str">
        <f t="shared" si="0"/>
        <v xml:space="preserve"> - </v>
      </c>
      <c r="N12" s="48" t="str">
        <f t="shared" si="0"/>
        <v xml:space="preserve"> - </v>
      </c>
      <c r="O12" s="48" t="str">
        <f t="shared" si="0"/>
        <v xml:space="preserve"> - </v>
      </c>
      <c r="P12" s="48" t="str">
        <f t="shared" si="0"/>
        <v xml:space="preserve"> - </v>
      </c>
      <c r="Q12" s="48" t="str">
        <f t="shared" si="0"/>
        <v xml:space="preserve"> - </v>
      </c>
      <c r="R12" s="48">
        <f t="shared" si="0"/>
        <v>0.32380235556100551</v>
      </c>
      <c r="S12" s="48" t="str">
        <f t="shared" si="0"/>
        <v xml:space="preserve"> - 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2:31">
      <c r="B13" s="40"/>
      <c r="C13" s="41"/>
      <c r="D13" s="68" t="s">
        <v>67</v>
      </c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2:31" ht="21" customHeight="1">
      <c r="B14" s="69" t="s">
        <v>63</v>
      </c>
      <c r="C14" s="42" t="s">
        <v>64</v>
      </c>
      <c r="D14" s="43" t="str">
        <f t="shared" ref="D14:S19" si="1">D61</f>
        <v xml:space="preserve"> - </v>
      </c>
      <c r="E14" s="43" t="str">
        <f t="shared" si="1"/>
        <v xml:space="preserve"> - </v>
      </c>
      <c r="F14" s="43" t="str">
        <f t="shared" si="1"/>
        <v xml:space="preserve"> - </v>
      </c>
      <c r="G14" s="43" t="str">
        <f t="shared" si="1"/>
        <v xml:space="preserve"> - </v>
      </c>
      <c r="H14" s="43" t="str">
        <f t="shared" si="1"/>
        <v xml:space="preserve"> - </v>
      </c>
      <c r="I14" s="43" t="str">
        <f t="shared" si="1"/>
        <v xml:space="preserve"> - </v>
      </c>
      <c r="J14" s="43" t="str">
        <f t="shared" si="1"/>
        <v xml:space="preserve"> - </v>
      </c>
      <c r="K14" s="43" t="str">
        <f t="shared" si="1"/>
        <v xml:space="preserve"> - </v>
      </c>
      <c r="L14" s="43" t="str">
        <f t="shared" si="1"/>
        <v xml:space="preserve"> - </v>
      </c>
      <c r="M14" s="43" t="str">
        <f t="shared" si="1"/>
        <v xml:space="preserve"> - </v>
      </c>
      <c r="N14" s="43" t="str">
        <f t="shared" si="1"/>
        <v xml:space="preserve"> - </v>
      </c>
      <c r="O14" s="43" t="str">
        <f t="shared" si="1"/>
        <v xml:space="preserve"> - </v>
      </c>
      <c r="P14" s="43" t="str">
        <f t="shared" si="1"/>
        <v xml:space="preserve"> - </v>
      </c>
      <c r="Q14" s="43" t="str">
        <f t="shared" si="1"/>
        <v xml:space="preserve"> - </v>
      </c>
      <c r="R14" s="43" t="str">
        <f t="shared" si="1"/>
        <v xml:space="preserve"> - </v>
      </c>
      <c r="S14" s="43" t="str">
        <f t="shared" si="1"/>
        <v xml:space="preserve"> - 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2:31" ht="21" customHeight="1">
      <c r="B15" s="70"/>
      <c r="C15" s="44" t="s">
        <v>65</v>
      </c>
      <c r="D15" s="45" t="str">
        <f t="shared" si="1"/>
        <v xml:space="preserve"> - </v>
      </c>
      <c r="E15" s="45" t="str">
        <f t="shared" si="1"/>
        <v xml:space="preserve"> - </v>
      </c>
      <c r="F15" s="45" t="str">
        <f t="shared" si="1"/>
        <v xml:space="preserve"> - </v>
      </c>
      <c r="G15" s="45" t="str">
        <f t="shared" si="1"/>
        <v xml:space="preserve"> - </v>
      </c>
      <c r="H15" s="45" t="str">
        <f t="shared" si="1"/>
        <v xml:space="preserve"> - </v>
      </c>
      <c r="I15" s="45" t="str">
        <f t="shared" si="1"/>
        <v xml:space="preserve"> - </v>
      </c>
      <c r="J15" s="45" t="str">
        <f t="shared" si="1"/>
        <v xml:space="preserve"> - </v>
      </c>
      <c r="K15" s="45" t="str">
        <f t="shared" si="1"/>
        <v xml:space="preserve"> - </v>
      </c>
      <c r="L15" s="45" t="str">
        <f t="shared" si="1"/>
        <v xml:space="preserve"> - </v>
      </c>
      <c r="M15" s="45" t="str">
        <f t="shared" si="1"/>
        <v xml:space="preserve"> - </v>
      </c>
      <c r="N15" s="45" t="str">
        <f t="shared" si="1"/>
        <v xml:space="preserve"> - </v>
      </c>
      <c r="O15" s="45" t="str">
        <f t="shared" si="1"/>
        <v xml:space="preserve"> - </v>
      </c>
      <c r="P15" s="45" t="str">
        <f t="shared" si="1"/>
        <v xml:space="preserve"> - </v>
      </c>
      <c r="Q15" s="45" t="str">
        <f t="shared" si="1"/>
        <v xml:space="preserve"> - </v>
      </c>
      <c r="R15" s="45" t="str">
        <f t="shared" si="1"/>
        <v xml:space="preserve"> - </v>
      </c>
      <c r="S15" s="45" t="str">
        <f t="shared" si="1"/>
        <v xml:space="preserve"> - 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2:31" ht="21" customHeight="1">
      <c r="B16" s="70"/>
      <c r="C16" s="44" t="s">
        <v>20</v>
      </c>
      <c r="D16" s="45">
        <f t="shared" si="1"/>
        <v>44</v>
      </c>
      <c r="E16" s="45">
        <f t="shared" si="1"/>
        <v>41</v>
      </c>
      <c r="F16" s="45">
        <f t="shared" si="1"/>
        <v>5</v>
      </c>
      <c r="G16" s="45">
        <f t="shared" si="1"/>
        <v>3</v>
      </c>
      <c r="H16" s="45" t="str">
        <f t="shared" si="1"/>
        <v xml:space="preserve"> - </v>
      </c>
      <c r="I16" s="45">
        <f t="shared" si="1"/>
        <v>51</v>
      </c>
      <c r="J16" s="45">
        <f t="shared" si="1"/>
        <v>6</v>
      </c>
      <c r="K16" s="45">
        <f t="shared" si="1"/>
        <v>53</v>
      </c>
      <c r="L16" s="45" t="str">
        <f t="shared" si="1"/>
        <v xml:space="preserve"> - </v>
      </c>
      <c r="M16" s="45">
        <f t="shared" si="1"/>
        <v>305</v>
      </c>
      <c r="N16" s="45">
        <f t="shared" si="1"/>
        <v>124</v>
      </c>
      <c r="O16" s="45" t="str">
        <f t="shared" si="1"/>
        <v xml:space="preserve"> - </v>
      </c>
      <c r="P16" s="45" t="str">
        <f t="shared" si="1"/>
        <v xml:space="preserve"> - </v>
      </c>
      <c r="Q16" s="45">
        <f t="shared" si="1"/>
        <v>62</v>
      </c>
      <c r="R16" s="45">
        <f t="shared" si="1"/>
        <v>74</v>
      </c>
      <c r="S16" s="45" t="str">
        <f t="shared" si="1"/>
        <v xml:space="preserve"> - 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2:31" ht="21" customHeight="1">
      <c r="B17" s="70" t="s">
        <v>66</v>
      </c>
      <c r="C17" s="44" t="s">
        <v>64</v>
      </c>
      <c r="D17" s="46" t="str">
        <f t="shared" si="1"/>
        <v xml:space="preserve"> - </v>
      </c>
      <c r="E17" s="46" t="str">
        <f t="shared" si="1"/>
        <v xml:space="preserve"> - </v>
      </c>
      <c r="F17" s="46" t="str">
        <f t="shared" si="1"/>
        <v xml:space="preserve"> - </v>
      </c>
      <c r="G17" s="46" t="str">
        <f t="shared" si="1"/>
        <v xml:space="preserve"> - </v>
      </c>
      <c r="H17" s="46" t="str">
        <f t="shared" si="1"/>
        <v xml:space="preserve"> - </v>
      </c>
      <c r="I17" s="46" t="str">
        <f t="shared" si="1"/>
        <v xml:space="preserve"> - </v>
      </c>
      <c r="J17" s="46" t="str">
        <f t="shared" si="1"/>
        <v xml:space="preserve"> - </v>
      </c>
      <c r="K17" s="46" t="str">
        <f t="shared" si="1"/>
        <v xml:space="preserve"> - </v>
      </c>
      <c r="L17" s="46" t="str">
        <f t="shared" si="1"/>
        <v xml:space="preserve"> - </v>
      </c>
      <c r="M17" s="46" t="str">
        <f t="shared" si="1"/>
        <v xml:space="preserve"> - </v>
      </c>
      <c r="N17" s="46" t="str">
        <f t="shared" si="1"/>
        <v xml:space="preserve"> - </v>
      </c>
      <c r="O17" s="46" t="str">
        <f t="shared" si="1"/>
        <v xml:space="preserve"> - </v>
      </c>
      <c r="P17" s="46" t="str">
        <f t="shared" si="1"/>
        <v xml:space="preserve"> - </v>
      </c>
      <c r="Q17" s="46" t="str">
        <f t="shared" si="1"/>
        <v xml:space="preserve"> - </v>
      </c>
      <c r="R17" s="46" t="str">
        <f t="shared" si="1"/>
        <v xml:space="preserve"> - </v>
      </c>
      <c r="S17" s="46" t="str">
        <f t="shared" si="1"/>
        <v xml:space="preserve"> - 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2:31" ht="21" customHeight="1">
      <c r="B18" s="70"/>
      <c r="C18" s="44" t="s">
        <v>65</v>
      </c>
      <c r="D18" s="46" t="str">
        <f t="shared" si="1"/>
        <v xml:space="preserve"> - </v>
      </c>
      <c r="E18" s="46" t="str">
        <f t="shared" si="1"/>
        <v xml:space="preserve"> - </v>
      </c>
      <c r="F18" s="46" t="str">
        <f t="shared" si="1"/>
        <v xml:space="preserve"> - </v>
      </c>
      <c r="G18" s="46" t="str">
        <f t="shared" si="1"/>
        <v xml:space="preserve"> - </v>
      </c>
      <c r="H18" s="46" t="str">
        <f t="shared" si="1"/>
        <v xml:space="preserve"> - </v>
      </c>
      <c r="I18" s="46" t="str">
        <f t="shared" si="1"/>
        <v xml:space="preserve"> - </v>
      </c>
      <c r="J18" s="46" t="str">
        <f t="shared" si="1"/>
        <v xml:space="preserve"> - </v>
      </c>
      <c r="K18" s="46" t="str">
        <f t="shared" si="1"/>
        <v xml:space="preserve"> - </v>
      </c>
      <c r="L18" s="46" t="str">
        <f t="shared" si="1"/>
        <v xml:space="preserve"> - </v>
      </c>
      <c r="M18" s="46" t="str">
        <f t="shared" si="1"/>
        <v xml:space="preserve"> - </v>
      </c>
      <c r="N18" s="46" t="str">
        <f t="shared" si="1"/>
        <v xml:space="preserve"> - </v>
      </c>
      <c r="O18" s="46" t="str">
        <f t="shared" si="1"/>
        <v xml:space="preserve"> - </v>
      </c>
      <c r="P18" s="46" t="str">
        <f t="shared" si="1"/>
        <v xml:space="preserve"> - </v>
      </c>
      <c r="Q18" s="46" t="str">
        <f t="shared" si="1"/>
        <v xml:space="preserve"> - </v>
      </c>
      <c r="R18" s="46" t="str">
        <f t="shared" si="1"/>
        <v xml:space="preserve"> - </v>
      </c>
      <c r="S18" s="46" t="str">
        <f t="shared" si="1"/>
        <v xml:space="preserve"> - 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2:31" ht="21" customHeight="1">
      <c r="B19" s="73"/>
      <c r="C19" s="47" t="s">
        <v>20</v>
      </c>
      <c r="D19" s="48">
        <f t="shared" si="1"/>
        <v>1.2228481215010212</v>
      </c>
      <c r="E19" s="48">
        <f t="shared" si="1"/>
        <v>2.5940074361477619</v>
      </c>
      <c r="F19" s="48">
        <f t="shared" si="1"/>
        <v>0.76238993293516799</v>
      </c>
      <c r="G19" s="48">
        <f t="shared" si="1"/>
        <v>2.8439109250344963</v>
      </c>
      <c r="H19" s="48" t="str">
        <f t="shared" si="1"/>
        <v xml:space="preserve"> - </v>
      </c>
      <c r="I19" s="48">
        <f t="shared" si="1"/>
        <v>1.3504284382782039</v>
      </c>
      <c r="J19" s="48">
        <f t="shared" si="1"/>
        <v>1.223324310249984</v>
      </c>
      <c r="K19" s="48">
        <f t="shared" si="1"/>
        <v>8.6507367550591532</v>
      </c>
      <c r="L19" s="48" t="str">
        <f t="shared" si="1"/>
        <v xml:space="preserve"> - </v>
      </c>
      <c r="M19" s="48">
        <f t="shared" si="1"/>
        <v>4.8399336742575807</v>
      </c>
      <c r="N19" s="48">
        <f t="shared" si="1"/>
        <v>3.5239531640942015</v>
      </c>
      <c r="O19" s="48" t="str">
        <f t="shared" si="1"/>
        <v xml:space="preserve"> - </v>
      </c>
      <c r="P19" s="48" t="str">
        <f t="shared" si="1"/>
        <v xml:space="preserve"> - </v>
      </c>
      <c r="Q19" s="48">
        <f t="shared" si="1"/>
        <v>5.3127853699150434</v>
      </c>
      <c r="R19" s="48">
        <f t="shared" si="1"/>
        <v>1.580526389450351</v>
      </c>
      <c r="S19" s="48" t="str">
        <f t="shared" si="1"/>
        <v xml:space="preserve"> - 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2:31">
      <c r="B20" s="40"/>
      <c r="C20" s="41"/>
      <c r="D20" s="68" t="s">
        <v>68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2:31" ht="21" customHeight="1">
      <c r="B21" s="69" t="s">
        <v>63</v>
      </c>
      <c r="C21" s="42" t="s">
        <v>64</v>
      </c>
      <c r="D21" s="43" t="str">
        <f t="shared" ref="D21:S26" si="2">D72</f>
        <v xml:space="preserve"> - </v>
      </c>
      <c r="E21" s="43" t="str">
        <f t="shared" si="2"/>
        <v xml:space="preserve"> - </v>
      </c>
      <c r="F21" s="43" t="str">
        <f t="shared" si="2"/>
        <v xml:space="preserve"> - </v>
      </c>
      <c r="G21" s="43" t="str">
        <f t="shared" si="2"/>
        <v xml:space="preserve"> - </v>
      </c>
      <c r="H21" s="43" t="str">
        <f t="shared" si="2"/>
        <v xml:space="preserve"> - </v>
      </c>
      <c r="I21" s="43" t="str">
        <f t="shared" si="2"/>
        <v xml:space="preserve"> - </v>
      </c>
      <c r="J21" s="43" t="str">
        <f t="shared" si="2"/>
        <v xml:space="preserve"> - </v>
      </c>
      <c r="K21" s="43" t="str">
        <f t="shared" si="2"/>
        <v xml:space="preserve"> - </v>
      </c>
      <c r="L21" s="43" t="str">
        <f t="shared" si="2"/>
        <v xml:space="preserve"> - </v>
      </c>
      <c r="M21" s="43" t="str">
        <f t="shared" si="2"/>
        <v xml:space="preserve"> - </v>
      </c>
      <c r="N21" s="43" t="str">
        <f t="shared" si="2"/>
        <v xml:space="preserve"> - </v>
      </c>
      <c r="O21" s="43" t="str">
        <f t="shared" si="2"/>
        <v xml:space="preserve"> - </v>
      </c>
      <c r="P21" s="43" t="str">
        <f t="shared" si="2"/>
        <v xml:space="preserve"> - </v>
      </c>
      <c r="Q21" s="43" t="str">
        <f t="shared" si="2"/>
        <v xml:space="preserve"> - </v>
      </c>
      <c r="R21" s="43" t="str">
        <f t="shared" si="2"/>
        <v xml:space="preserve"> - </v>
      </c>
      <c r="S21" s="43" t="str">
        <f t="shared" si="2"/>
        <v xml:space="preserve"> - 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2:31" ht="21" customHeight="1">
      <c r="B22" s="70"/>
      <c r="C22" s="44" t="s">
        <v>65</v>
      </c>
      <c r="D22" s="45" t="str">
        <f t="shared" si="2"/>
        <v xml:space="preserve"> - </v>
      </c>
      <c r="E22" s="45" t="str">
        <f t="shared" si="2"/>
        <v xml:space="preserve"> - </v>
      </c>
      <c r="F22" s="45" t="str">
        <f t="shared" si="2"/>
        <v xml:space="preserve"> - </v>
      </c>
      <c r="G22" s="45" t="str">
        <f t="shared" si="2"/>
        <v xml:space="preserve"> - </v>
      </c>
      <c r="H22" s="45" t="str">
        <f t="shared" si="2"/>
        <v xml:space="preserve"> - </v>
      </c>
      <c r="I22" s="45" t="str">
        <f t="shared" si="2"/>
        <v xml:space="preserve"> - </v>
      </c>
      <c r="J22" s="45" t="str">
        <f t="shared" si="2"/>
        <v xml:space="preserve"> - </v>
      </c>
      <c r="K22" s="45" t="str">
        <f t="shared" si="2"/>
        <v xml:space="preserve"> - </v>
      </c>
      <c r="L22" s="45" t="str">
        <f t="shared" si="2"/>
        <v xml:space="preserve"> - </v>
      </c>
      <c r="M22" s="45" t="str">
        <f t="shared" si="2"/>
        <v xml:space="preserve"> - </v>
      </c>
      <c r="N22" s="45" t="str">
        <f t="shared" si="2"/>
        <v xml:space="preserve"> - </v>
      </c>
      <c r="O22" s="45" t="str">
        <f t="shared" si="2"/>
        <v xml:space="preserve"> - </v>
      </c>
      <c r="P22" s="45" t="str">
        <f t="shared" si="2"/>
        <v xml:space="preserve"> - </v>
      </c>
      <c r="Q22" s="45" t="str">
        <f t="shared" si="2"/>
        <v xml:space="preserve"> - </v>
      </c>
      <c r="R22" s="45" t="str">
        <f t="shared" si="2"/>
        <v xml:space="preserve"> - </v>
      </c>
      <c r="S22" s="45" t="str">
        <f t="shared" si="2"/>
        <v xml:space="preserve"> - 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2:31" ht="21" customHeight="1">
      <c r="B23" s="70"/>
      <c r="C23" s="44" t="s">
        <v>20</v>
      </c>
      <c r="D23" s="45" t="str">
        <f t="shared" si="2"/>
        <v xml:space="preserve"> - </v>
      </c>
      <c r="E23" s="45" t="str">
        <f t="shared" si="2"/>
        <v xml:space="preserve"> - </v>
      </c>
      <c r="F23" s="45" t="str">
        <f t="shared" si="2"/>
        <v xml:space="preserve"> - </v>
      </c>
      <c r="G23" s="45" t="str">
        <f t="shared" si="2"/>
        <v xml:space="preserve"> - </v>
      </c>
      <c r="H23" s="45" t="str">
        <f t="shared" si="2"/>
        <v xml:space="preserve"> - </v>
      </c>
      <c r="I23" s="45" t="str">
        <f t="shared" si="2"/>
        <v xml:space="preserve"> - </v>
      </c>
      <c r="J23" s="45" t="str">
        <f t="shared" si="2"/>
        <v xml:space="preserve"> - </v>
      </c>
      <c r="K23" s="45" t="str">
        <f t="shared" si="2"/>
        <v xml:space="preserve"> - </v>
      </c>
      <c r="L23" s="45" t="str">
        <f t="shared" si="2"/>
        <v xml:space="preserve"> - </v>
      </c>
      <c r="M23" s="45">
        <f t="shared" si="2"/>
        <v>377</v>
      </c>
      <c r="N23" s="45" t="str">
        <f t="shared" si="2"/>
        <v xml:space="preserve"> - </v>
      </c>
      <c r="O23" s="45" t="str">
        <f t="shared" si="2"/>
        <v xml:space="preserve"> - </v>
      </c>
      <c r="P23" s="45" t="str">
        <f t="shared" si="2"/>
        <v xml:space="preserve"> - </v>
      </c>
      <c r="Q23" s="45" t="str">
        <f t="shared" si="2"/>
        <v xml:space="preserve"> - </v>
      </c>
      <c r="R23" s="45" t="str">
        <f t="shared" si="2"/>
        <v xml:space="preserve"> - </v>
      </c>
      <c r="S23" s="45" t="str">
        <f t="shared" si="2"/>
        <v xml:space="preserve"> - 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2:31" ht="21" customHeight="1">
      <c r="B24" s="71" t="s">
        <v>66</v>
      </c>
      <c r="C24" s="44" t="s">
        <v>64</v>
      </c>
      <c r="D24" s="46" t="str">
        <f t="shared" si="2"/>
        <v xml:space="preserve"> - </v>
      </c>
      <c r="E24" s="46" t="str">
        <f t="shared" si="2"/>
        <v xml:space="preserve"> - </v>
      </c>
      <c r="F24" s="46" t="str">
        <f t="shared" si="2"/>
        <v xml:space="preserve"> - </v>
      </c>
      <c r="G24" s="46" t="str">
        <f t="shared" si="2"/>
        <v xml:space="preserve"> - </v>
      </c>
      <c r="H24" s="46" t="str">
        <f t="shared" si="2"/>
        <v xml:space="preserve"> - </v>
      </c>
      <c r="I24" s="46" t="str">
        <f t="shared" si="2"/>
        <v xml:space="preserve"> - </v>
      </c>
      <c r="J24" s="46" t="str">
        <f t="shared" si="2"/>
        <v xml:space="preserve"> - </v>
      </c>
      <c r="K24" s="46" t="str">
        <f t="shared" si="2"/>
        <v xml:space="preserve"> - </v>
      </c>
      <c r="L24" s="46" t="str">
        <f t="shared" si="2"/>
        <v xml:space="preserve"> - </v>
      </c>
      <c r="M24" s="46" t="str">
        <f t="shared" si="2"/>
        <v xml:space="preserve"> - </v>
      </c>
      <c r="N24" s="46" t="str">
        <f t="shared" si="2"/>
        <v xml:space="preserve"> - </v>
      </c>
      <c r="O24" s="46" t="str">
        <f t="shared" si="2"/>
        <v xml:space="preserve"> - </v>
      </c>
      <c r="P24" s="46" t="str">
        <f t="shared" si="2"/>
        <v xml:space="preserve"> - </v>
      </c>
      <c r="Q24" s="46" t="str">
        <f t="shared" si="2"/>
        <v xml:space="preserve"> - </v>
      </c>
      <c r="R24" s="46" t="str">
        <f t="shared" si="2"/>
        <v xml:space="preserve"> - </v>
      </c>
      <c r="S24" s="46" t="str">
        <f t="shared" si="2"/>
        <v xml:space="preserve"> - 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2:31" ht="21" customHeight="1">
      <c r="B25" s="71"/>
      <c r="C25" s="44" t="s">
        <v>65</v>
      </c>
      <c r="D25" s="46" t="str">
        <f t="shared" si="2"/>
        <v xml:space="preserve"> - </v>
      </c>
      <c r="E25" s="46" t="str">
        <f t="shared" si="2"/>
        <v xml:space="preserve"> - </v>
      </c>
      <c r="F25" s="46" t="str">
        <f t="shared" si="2"/>
        <v xml:space="preserve"> - </v>
      </c>
      <c r="G25" s="46" t="str">
        <f t="shared" si="2"/>
        <v xml:space="preserve"> - </v>
      </c>
      <c r="H25" s="46" t="str">
        <f t="shared" si="2"/>
        <v xml:space="preserve"> - </v>
      </c>
      <c r="I25" s="46" t="str">
        <f t="shared" si="2"/>
        <v xml:space="preserve"> - </v>
      </c>
      <c r="J25" s="46" t="str">
        <f t="shared" si="2"/>
        <v xml:space="preserve"> - </v>
      </c>
      <c r="K25" s="46" t="str">
        <f t="shared" si="2"/>
        <v xml:space="preserve"> - </v>
      </c>
      <c r="L25" s="46" t="str">
        <f t="shared" si="2"/>
        <v xml:space="preserve"> - </v>
      </c>
      <c r="M25" s="46" t="str">
        <f t="shared" si="2"/>
        <v xml:space="preserve"> - </v>
      </c>
      <c r="N25" s="46" t="str">
        <f t="shared" si="2"/>
        <v xml:space="preserve"> - </v>
      </c>
      <c r="O25" s="46" t="str">
        <f t="shared" si="2"/>
        <v xml:space="preserve"> - </v>
      </c>
      <c r="P25" s="46" t="str">
        <f t="shared" si="2"/>
        <v xml:space="preserve"> - </v>
      </c>
      <c r="Q25" s="46" t="str">
        <f t="shared" si="2"/>
        <v xml:space="preserve"> - </v>
      </c>
      <c r="R25" s="46" t="str">
        <f t="shared" si="2"/>
        <v xml:space="preserve"> - </v>
      </c>
      <c r="S25" s="46" t="str">
        <f t="shared" si="2"/>
        <v xml:space="preserve"> - 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2:31" ht="21" customHeight="1">
      <c r="B26" s="72"/>
      <c r="C26" s="47" t="s">
        <v>20</v>
      </c>
      <c r="D26" s="48" t="str">
        <f t="shared" si="2"/>
        <v xml:space="preserve"> - </v>
      </c>
      <c r="E26" s="48" t="str">
        <f t="shared" si="2"/>
        <v xml:space="preserve"> - </v>
      </c>
      <c r="F26" s="48" t="str">
        <f t="shared" si="2"/>
        <v xml:space="preserve"> - </v>
      </c>
      <c r="G26" s="48" t="str">
        <f t="shared" si="2"/>
        <v xml:space="preserve"> - </v>
      </c>
      <c r="H26" s="48" t="str">
        <f t="shared" si="2"/>
        <v xml:space="preserve"> - </v>
      </c>
      <c r="I26" s="48" t="str">
        <f t="shared" si="2"/>
        <v xml:space="preserve"> - </v>
      </c>
      <c r="J26" s="48" t="str">
        <f t="shared" si="2"/>
        <v xml:space="preserve"> - </v>
      </c>
      <c r="K26" s="48" t="str">
        <f t="shared" si="2"/>
        <v xml:space="preserve"> - </v>
      </c>
      <c r="L26" s="48" t="str">
        <f t="shared" si="2"/>
        <v xml:space="preserve"> - </v>
      </c>
      <c r="M26" s="48">
        <f t="shared" si="2"/>
        <v>2.257880715475864</v>
      </c>
      <c r="N26" s="48" t="str">
        <f t="shared" si="2"/>
        <v xml:space="preserve"> - </v>
      </c>
      <c r="O26" s="48" t="str">
        <f t="shared" si="2"/>
        <v xml:space="preserve"> - </v>
      </c>
      <c r="P26" s="48" t="str">
        <f t="shared" si="2"/>
        <v xml:space="preserve"> - </v>
      </c>
      <c r="Q26" s="48" t="str">
        <f t="shared" si="2"/>
        <v xml:space="preserve"> - </v>
      </c>
      <c r="R26" s="48" t="str">
        <f t="shared" si="2"/>
        <v xml:space="preserve"> - </v>
      </c>
      <c r="S26" s="48" t="str">
        <f t="shared" si="2"/>
        <v xml:space="preserve"> - 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2:31">
      <c r="B27" s="38"/>
      <c r="C27" s="49"/>
      <c r="D27" s="68" t="s">
        <v>69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2:31" ht="21" customHeight="1">
      <c r="B28" s="69" t="s">
        <v>63</v>
      </c>
      <c r="C28" s="42" t="s">
        <v>64</v>
      </c>
      <c r="D28" s="43" t="str">
        <f t="shared" ref="D28:S33" si="3">D94</f>
        <v xml:space="preserve"> - </v>
      </c>
      <c r="E28" s="43" t="str">
        <f t="shared" si="3"/>
        <v xml:space="preserve"> - </v>
      </c>
      <c r="F28" s="43" t="str">
        <f t="shared" si="3"/>
        <v xml:space="preserve"> - </v>
      </c>
      <c r="G28" s="43" t="str">
        <f t="shared" si="3"/>
        <v xml:space="preserve"> - </v>
      </c>
      <c r="H28" s="43" t="str">
        <f t="shared" si="3"/>
        <v xml:space="preserve"> - </v>
      </c>
      <c r="I28" s="43" t="str">
        <f t="shared" si="3"/>
        <v xml:space="preserve"> - </v>
      </c>
      <c r="J28" s="43" t="str">
        <f t="shared" si="3"/>
        <v xml:space="preserve"> - </v>
      </c>
      <c r="K28" s="43" t="str">
        <f t="shared" si="3"/>
        <v xml:space="preserve"> - </v>
      </c>
      <c r="L28" s="43" t="str">
        <f t="shared" si="3"/>
        <v xml:space="preserve"> - </v>
      </c>
      <c r="M28" s="43" t="str">
        <f t="shared" si="3"/>
        <v xml:space="preserve"> - </v>
      </c>
      <c r="N28" s="43" t="str">
        <f t="shared" si="3"/>
        <v xml:space="preserve"> - </v>
      </c>
      <c r="O28" s="43" t="str">
        <f t="shared" si="3"/>
        <v xml:space="preserve"> - </v>
      </c>
      <c r="P28" s="43" t="str">
        <f t="shared" si="3"/>
        <v xml:space="preserve"> - </v>
      </c>
      <c r="Q28" s="43" t="str">
        <f t="shared" si="3"/>
        <v xml:space="preserve"> - </v>
      </c>
      <c r="R28" s="43" t="str">
        <f t="shared" si="3"/>
        <v xml:space="preserve"> - </v>
      </c>
      <c r="S28" s="43" t="str">
        <f t="shared" si="3"/>
        <v xml:space="preserve"> - 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2:31" ht="21" customHeight="1">
      <c r="B29" s="70"/>
      <c r="C29" s="44" t="s">
        <v>65</v>
      </c>
      <c r="D29" s="45" t="str">
        <f t="shared" si="3"/>
        <v xml:space="preserve"> - </v>
      </c>
      <c r="E29" s="45" t="str">
        <f t="shared" si="3"/>
        <v xml:space="preserve"> - </v>
      </c>
      <c r="F29" s="45" t="str">
        <f t="shared" si="3"/>
        <v xml:space="preserve"> - </v>
      </c>
      <c r="G29" s="45" t="str">
        <f t="shared" si="3"/>
        <v xml:space="preserve"> - </v>
      </c>
      <c r="H29" s="45" t="str">
        <f t="shared" si="3"/>
        <v xml:space="preserve"> - </v>
      </c>
      <c r="I29" s="45" t="str">
        <f t="shared" si="3"/>
        <v xml:space="preserve"> - </v>
      </c>
      <c r="J29" s="45" t="str">
        <f t="shared" si="3"/>
        <v xml:space="preserve"> - </v>
      </c>
      <c r="K29" s="45" t="str">
        <f t="shared" si="3"/>
        <v xml:space="preserve"> - </v>
      </c>
      <c r="L29" s="45" t="str">
        <f t="shared" si="3"/>
        <v xml:space="preserve"> - </v>
      </c>
      <c r="M29" s="45" t="str">
        <f t="shared" si="3"/>
        <v xml:space="preserve"> - </v>
      </c>
      <c r="N29" s="45" t="str">
        <f t="shared" si="3"/>
        <v xml:space="preserve"> - </v>
      </c>
      <c r="O29" s="45" t="str">
        <f t="shared" si="3"/>
        <v xml:space="preserve"> - </v>
      </c>
      <c r="P29" s="45" t="str">
        <f t="shared" si="3"/>
        <v xml:space="preserve"> - </v>
      </c>
      <c r="Q29" s="45" t="str">
        <f t="shared" si="3"/>
        <v xml:space="preserve"> - </v>
      </c>
      <c r="R29" s="45" t="str">
        <f t="shared" si="3"/>
        <v xml:space="preserve"> - </v>
      </c>
      <c r="S29" s="45" t="str">
        <f t="shared" si="3"/>
        <v xml:space="preserve"> - 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2:31" ht="21" customHeight="1">
      <c r="B30" s="70"/>
      <c r="C30" s="44" t="s">
        <v>20</v>
      </c>
      <c r="D30" s="45">
        <f t="shared" si="3"/>
        <v>18</v>
      </c>
      <c r="E30" s="45">
        <f t="shared" si="3"/>
        <v>9</v>
      </c>
      <c r="F30" s="45" t="str">
        <f t="shared" si="3"/>
        <v xml:space="preserve"> - </v>
      </c>
      <c r="G30" s="45">
        <f t="shared" si="3"/>
        <v>14</v>
      </c>
      <c r="H30" s="45" t="str">
        <f t="shared" si="3"/>
        <v xml:space="preserve"> - </v>
      </c>
      <c r="I30" s="45">
        <f t="shared" si="3"/>
        <v>18</v>
      </c>
      <c r="J30" s="45">
        <f t="shared" si="3"/>
        <v>3</v>
      </c>
      <c r="K30" s="45">
        <f t="shared" si="3"/>
        <v>3</v>
      </c>
      <c r="L30" s="45" t="str">
        <f t="shared" si="3"/>
        <v xml:space="preserve"> - </v>
      </c>
      <c r="M30" s="45">
        <f t="shared" si="3"/>
        <v>41</v>
      </c>
      <c r="N30" s="45">
        <f t="shared" si="3"/>
        <v>35</v>
      </c>
      <c r="O30" s="45" t="str">
        <f t="shared" si="3"/>
        <v xml:space="preserve"> - </v>
      </c>
      <c r="P30" s="45" t="str">
        <f t="shared" si="3"/>
        <v xml:space="preserve"> - </v>
      </c>
      <c r="Q30" s="45">
        <f t="shared" si="3"/>
        <v>3</v>
      </c>
      <c r="R30" s="45">
        <f t="shared" si="3"/>
        <v>82</v>
      </c>
      <c r="S30" s="45">
        <f t="shared" si="3"/>
        <v>0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2:31" ht="21" customHeight="1">
      <c r="B31" s="71" t="s">
        <v>66</v>
      </c>
      <c r="C31" s="44" t="s">
        <v>64</v>
      </c>
      <c r="D31" s="46" t="str">
        <f t="shared" si="3"/>
        <v xml:space="preserve"> - </v>
      </c>
      <c r="E31" s="46" t="str">
        <f t="shared" si="3"/>
        <v xml:space="preserve"> - </v>
      </c>
      <c r="F31" s="46" t="str">
        <f t="shared" si="3"/>
        <v xml:space="preserve"> - </v>
      </c>
      <c r="G31" s="46" t="str">
        <f t="shared" si="3"/>
        <v xml:space="preserve"> - </v>
      </c>
      <c r="H31" s="46" t="str">
        <f t="shared" si="3"/>
        <v xml:space="preserve"> - </v>
      </c>
      <c r="I31" s="46" t="str">
        <f t="shared" si="3"/>
        <v xml:space="preserve"> - </v>
      </c>
      <c r="J31" s="46" t="str">
        <f t="shared" si="3"/>
        <v xml:space="preserve"> - </v>
      </c>
      <c r="K31" s="46" t="str">
        <f t="shared" si="3"/>
        <v xml:space="preserve"> - </v>
      </c>
      <c r="L31" s="46" t="str">
        <f t="shared" si="3"/>
        <v xml:space="preserve"> - </v>
      </c>
      <c r="M31" s="46" t="str">
        <f t="shared" si="3"/>
        <v xml:space="preserve"> - </v>
      </c>
      <c r="N31" s="46" t="str">
        <f t="shared" si="3"/>
        <v xml:space="preserve"> - </v>
      </c>
      <c r="O31" s="46" t="str">
        <f t="shared" si="3"/>
        <v xml:space="preserve"> - </v>
      </c>
      <c r="P31" s="46" t="str">
        <f t="shared" si="3"/>
        <v xml:space="preserve"> - </v>
      </c>
      <c r="Q31" s="46" t="str">
        <f t="shared" si="3"/>
        <v xml:space="preserve"> - </v>
      </c>
      <c r="R31" s="46" t="str">
        <f t="shared" si="3"/>
        <v xml:space="preserve"> - </v>
      </c>
      <c r="S31" s="46" t="str">
        <f t="shared" si="3"/>
        <v xml:space="preserve"> - 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2:31" ht="21" customHeight="1">
      <c r="B32" s="71"/>
      <c r="C32" s="44" t="s">
        <v>65</v>
      </c>
      <c r="D32" s="46" t="str">
        <f t="shared" si="3"/>
        <v xml:space="preserve"> - </v>
      </c>
      <c r="E32" s="46" t="str">
        <f t="shared" si="3"/>
        <v xml:space="preserve"> - </v>
      </c>
      <c r="F32" s="46" t="str">
        <f t="shared" si="3"/>
        <v xml:space="preserve"> - </v>
      </c>
      <c r="G32" s="46" t="str">
        <f t="shared" si="3"/>
        <v xml:space="preserve"> - </v>
      </c>
      <c r="H32" s="46" t="str">
        <f t="shared" si="3"/>
        <v xml:space="preserve"> - </v>
      </c>
      <c r="I32" s="46" t="str">
        <f t="shared" si="3"/>
        <v xml:space="preserve"> - </v>
      </c>
      <c r="J32" s="46" t="str">
        <f t="shared" si="3"/>
        <v xml:space="preserve"> - </v>
      </c>
      <c r="K32" s="46" t="str">
        <f t="shared" si="3"/>
        <v xml:space="preserve"> - </v>
      </c>
      <c r="L32" s="46" t="str">
        <f t="shared" si="3"/>
        <v xml:space="preserve"> - </v>
      </c>
      <c r="M32" s="46" t="str">
        <f t="shared" si="3"/>
        <v xml:space="preserve"> - </v>
      </c>
      <c r="N32" s="46" t="str">
        <f t="shared" si="3"/>
        <v xml:space="preserve"> - </v>
      </c>
      <c r="O32" s="46" t="str">
        <f t="shared" si="3"/>
        <v xml:space="preserve"> - </v>
      </c>
      <c r="P32" s="46" t="str">
        <f t="shared" si="3"/>
        <v xml:space="preserve"> - </v>
      </c>
      <c r="Q32" s="46" t="str">
        <f t="shared" si="3"/>
        <v xml:space="preserve"> - </v>
      </c>
      <c r="R32" s="46" t="str">
        <f t="shared" si="3"/>
        <v xml:space="preserve"> - </v>
      </c>
      <c r="S32" s="46" t="str">
        <f t="shared" si="3"/>
        <v xml:space="preserve"> - 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2:31" ht="21" customHeight="1">
      <c r="B33" s="72"/>
      <c r="C33" s="47" t="s">
        <v>20</v>
      </c>
      <c r="D33" s="48">
        <f t="shared" si="3"/>
        <v>2.71472751491899</v>
      </c>
      <c r="E33" s="48">
        <f t="shared" si="3"/>
        <v>1.0007238956400411</v>
      </c>
      <c r="F33" s="48" t="str">
        <f t="shared" si="3"/>
        <v xml:space="preserve"> - </v>
      </c>
      <c r="G33" s="48">
        <f t="shared" si="3"/>
        <v>2.5729798026352628</v>
      </c>
      <c r="H33" s="48" t="str">
        <f t="shared" si="3"/>
        <v xml:space="preserve"> - </v>
      </c>
      <c r="I33" s="48">
        <f t="shared" si="3"/>
        <v>6.0778744721123967</v>
      </c>
      <c r="J33" s="48">
        <f t="shared" si="3"/>
        <v>2.4949184253261176</v>
      </c>
      <c r="K33" s="48">
        <f t="shared" si="3"/>
        <v>5.6127557625028368</v>
      </c>
      <c r="L33" s="48" t="str">
        <f t="shared" si="3"/>
        <v xml:space="preserve"> - </v>
      </c>
      <c r="M33" s="48">
        <f t="shared" si="3"/>
        <v>2.4521980295336436</v>
      </c>
      <c r="N33" s="48">
        <f t="shared" si="3"/>
        <v>23.836497312981326</v>
      </c>
      <c r="O33" s="48" t="str">
        <f t="shared" si="3"/>
        <v xml:space="preserve"> - </v>
      </c>
      <c r="P33" s="48" t="str">
        <f t="shared" si="3"/>
        <v xml:space="preserve"> - </v>
      </c>
      <c r="Q33" s="48">
        <f t="shared" si="3"/>
        <v>0.23375722366355514</v>
      </c>
      <c r="R33" s="48">
        <f t="shared" si="3"/>
        <v>4.0322900889072351</v>
      </c>
      <c r="S33" s="48">
        <f t="shared" si="3"/>
        <v>1.9473010181828527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2:31">
      <c r="B34" s="40"/>
      <c r="C34" s="41"/>
      <c r="D34" s="68" t="s">
        <v>70</v>
      </c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2:31" ht="22.25" customHeight="1">
      <c r="B35" s="69" t="s">
        <v>63</v>
      </c>
      <c r="C35" s="42" t="s">
        <v>64</v>
      </c>
      <c r="D35" s="43">
        <f t="shared" ref="D35:S40" si="4">D105</f>
        <v>139</v>
      </c>
      <c r="E35" s="43">
        <f t="shared" si="4"/>
        <v>45</v>
      </c>
      <c r="F35" s="43">
        <f t="shared" si="4"/>
        <v>0</v>
      </c>
      <c r="G35" s="43" t="str">
        <f t="shared" si="4"/>
        <v xml:space="preserve"> - </v>
      </c>
      <c r="H35" s="43" t="str">
        <f t="shared" si="4"/>
        <v xml:space="preserve"> - </v>
      </c>
      <c r="I35" s="43">
        <f t="shared" si="4"/>
        <v>20</v>
      </c>
      <c r="J35" s="43">
        <f t="shared" si="4"/>
        <v>3</v>
      </c>
      <c r="K35" s="43">
        <f t="shared" si="4"/>
        <v>4</v>
      </c>
      <c r="L35" s="43" t="str">
        <f t="shared" si="4"/>
        <v xml:space="preserve"> - </v>
      </c>
      <c r="M35" s="43">
        <f t="shared" si="4"/>
        <v>1</v>
      </c>
      <c r="N35" s="43">
        <f t="shared" si="4"/>
        <v>1</v>
      </c>
      <c r="O35" s="43">
        <f t="shared" si="4"/>
        <v>46</v>
      </c>
      <c r="P35" s="43">
        <f t="shared" si="4"/>
        <v>1</v>
      </c>
      <c r="Q35" s="43">
        <f t="shared" si="4"/>
        <v>0</v>
      </c>
      <c r="R35" s="43">
        <f t="shared" si="4"/>
        <v>55</v>
      </c>
      <c r="S35" s="43">
        <f t="shared" si="4"/>
        <v>11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2:31" ht="22.25" customHeight="1">
      <c r="B36" s="70"/>
      <c r="C36" s="44" t="s">
        <v>65</v>
      </c>
      <c r="D36" s="45">
        <f t="shared" si="4"/>
        <v>339</v>
      </c>
      <c r="E36" s="45">
        <f t="shared" si="4"/>
        <v>94</v>
      </c>
      <c r="F36" s="45">
        <f t="shared" si="4"/>
        <v>13</v>
      </c>
      <c r="G36" s="45" t="str">
        <f t="shared" si="4"/>
        <v xml:space="preserve"> - </v>
      </c>
      <c r="H36" s="45" t="str">
        <f t="shared" si="4"/>
        <v xml:space="preserve"> - </v>
      </c>
      <c r="I36" s="45">
        <f t="shared" si="4"/>
        <v>75</v>
      </c>
      <c r="J36" s="45">
        <f t="shared" si="4"/>
        <v>0</v>
      </c>
      <c r="K36" s="45">
        <f t="shared" si="4"/>
        <v>57</v>
      </c>
      <c r="L36" s="45" t="str">
        <f t="shared" si="4"/>
        <v xml:space="preserve"> - </v>
      </c>
      <c r="M36" s="45">
        <f t="shared" si="4"/>
        <v>6</v>
      </c>
      <c r="N36" s="45">
        <f t="shared" si="4"/>
        <v>33</v>
      </c>
      <c r="O36" s="45">
        <f t="shared" si="4"/>
        <v>219</v>
      </c>
      <c r="P36" s="45">
        <f t="shared" si="4"/>
        <v>40</v>
      </c>
      <c r="Q36" s="45">
        <f t="shared" si="4"/>
        <v>1</v>
      </c>
      <c r="R36" s="45">
        <f t="shared" si="4"/>
        <v>708</v>
      </c>
      <c r="S36" s="45">
        <f t="shared" si="4"/>
        <v>37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2:31" ht="22.25" customHeight="1">
      <c r="B37" s="70"/>
      <c r="C37" s="44" t="s">
        <v>20</v>
      </c>
      <c r="D37" s="45">
        <f t="shared" si="4"/>
        <v>478</v>
      </c>
      <c r="E37" s="45">
        <f t="shared" si="4"/>
        <v>139</v>
      </c>
      <c r="F37" s="45">
        <f t="shared" si="4"/>
        <v>13</v>
      </c>
      <c r="G37" s="45" t="str">
        <f t="shared" si="4"/>
        <v xml:space="preserve"> - </v>
      </c>
      <c r="H37" s="45" t="str">
        <f t="shared" si="4"/>
        <v xml:space="preserve"> - </v>
      </c>
      <c r="I37" s="45">
        <f t="shared" si="4"/>
        <v>95</v>
      </c>
      <c r="J37" s="45">
        <f t="shared" si="4"/>
        <v>3</v>
      </c>
      <c r="K37" s="45">
        <f t="shared" si="4"/>
        <v>61</v>
      </c>
      <c r="L37" s="45" t="str">
        <f t="shared" si="4"/>
        <v xml:space="preserve"> - </v>
      </c>
      <c r="M37" s="45">
        <f t="shared" si="4"/>
        <v>7</v>
      </c>
      <c r="N37" s="45">
        <f t="shared" si="4"/>
        <v>34</v>
      </c>
      <c r="O37" s="45">
        <f t="shared" si="4"/>
        <v>265</v>
      </c>
      <c r="P37" s="45">
        <f t="shared" si="4"/>
        <v>41</v>
      </c>
      <c r="Q37" s="45">
        <f t="shared" si="4"/>
        <v>1</v>
      </c>
      <c r="R37" s="45">
        <f t="shared" si="4"/>
        <v>763</v>
      </c>
      <c r="S37" s="45">
        <f t="shared" si="4"/>
        <v>48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2:31" ht="22.25" customHeight="1">
      <c r="B38" s="71" t="s">
        <v>66</v>
      </c>
      <c r="C38" s="44" t="s">
        <v>64</v>
      </c>
      <c r="D38" s="46">
        <f t="shared" si="4"/>
        <v>0.73945361254954955</v>
      </c>
      <c r="E38" s="46">
        <f t="shared" si="4"/>
        <v>3.325846187118453</v>
      </c>
      <c r="F38" s="46" t="str">
        <f t="shared" si="4"/>
        <v xml:space="preserve"> - </v>
      </c>
      <c r="G38" s="46" t="str">
        <f t="shared" si="4"/>
        <v xml:space="preserve"> - </v>
      </c>
      <c r="H38" s="46" t="str">
        <f t="shared" si="4"/>
        <v xml:space="preserve"> - </v>
      </c>
      <c r="I38" s="46">
        <f t="shared" si="4"/>
        <v>2.1763971211369122</v>
      </c>
      <c r="J38" s="46">
        <f t="shared" si="4"/>
        <v>0.12906838540801699</v>
      </c>
      <c r="K38" s="46">
        <f t="shared" si="4"/>
        <v>6.3087830022623883E-3</v>
      </c>
      <c r="L38" s="46" t="str">
        <f t="shared" si="4"/>
        <v xml:space="preserve"> - </v>
      </c>
      <c r="M38" s="46">
        <f t="shared" si="4"/>
        <v>5.0575571053874648E-2</v>
      </c>
      <c r="N38" s="46">
        <f t="shared" si="4"/>
        <v>0.1302804393008975</v>
      </c>
      <c r="O38" s="46">
        <f t="shared" si="4"/>
        <v>2.9159266993244999</v>
      </c>
      <c r="P38" s="46">
        <f t="shared" si="4"/>
        <v>9.3171174576734697E-2</v>
      </c>
      <c r="Q38" s="46" t="str">
        <f t="shared" si="4"/>
        <v xml:space="preserve"> - </v>
      </c>
      <c r="R38" s="46">
        <f t="shared" si="4"/>
        <v>3.325846187118453</v>
      </c>
      <c r="S38" s="46">
        <f t="shared" si="4"/>
        <v>6.1386636148924286E-3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2:31" ht="22.25" customHeight="1">
      <c r="B39" s="71"/>
      <c r="C39" s="44" t="s">
        <v>65</v>
      </c>
      <c r="D39" s="46">
        <f t="shared" si="4"/>
        <v>4.1490557069303629</v>
      </c>
      <c r="E39" s="46">
        <f t="shared" si="4"/>
        <v>14.850308961769441</v>
      </c>
      <c r="F39" s="46">
        <f t="shared" si="4"/>
        <v>9.7262573705208855</v>
      </c>
      <c r="G39" s="46" t="str">
        <f t="shared" si="4"/>
        <v xml:space="preserve"> - </v>
      </c>
      <c r="H39" s="46" t="str">
        <f t="shared" si="4"/>
        <v xml:space="preserve"> - </v>
      </c>
      <c r="I39" s="46">
        <f t="shared" si="4"/>
        <v>6.5028241192499312</v>
      </c>
      <c r="J39" s="46" t="str">
        <f t="shared" si="4"/>
        <v xml:space="preserve"> - </v>
      </c>
      <c r="K39" s="46">
        <f t="shared" si="4"/>
        <v>9.8961727388457614</v>
      </c>
      <c r="L39" s="46" t="str">
        <f t="shared" si="4"/>
        <v xml:space="preserve"> - </v>
      </c>
      <c r="M39" s="46">
        <f t="shared" si="4"/>
        <v>16.572788760845786</v>
      </c>
      <c r="N39" s="46">
        <f t="shared" si="4"/>
        <v>44.188741521042914</v>
      </c>
      <c r="O39" s="46">
        <f t="shared" si="4"/>
        <v>51.795236390233214</v>
      </c>
      <c r="P39" s="46">
        <f t="shared" si="4"/>
        <v>60.299751238134903</v>
      </c>
      <c r="Q39" s="46">
        <f t="shared" si="4"/>
        <v>127.87062377246849</v>
      </c>
      <c r="R39" s="46">
        <f t="shared" si="4"/>
        <v>15.009989703293844</v>
      </c>
      <c r="S39" s="46">
        <f t="shared" si="4"/>
        <v>0.17662903570173977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2:31" ht="22.25" customHeight="1">
      <c r="B40" s="72"/>
      <c r="C40" s="47" t="s">
        <v>20</v>
      </c>
      <c r="D40" s="48">
        <f t="shared" si="4"/>
        <v>3.1575605372254878</v>
      </c>
      <c r="E40" s="48">
        <f t="shared" si="4"/>
        <v>11.119367775731346</v>
      </c>
      <c r="F40" s="48">
        <f t="shared" si="4"/>
        <v>9.7262573705208855</v>
      </c>
      <c r="G40" s="48" t="str">
        <f t="shared" si="4"/>
        <v xml:space="preserve"> - </v>
      </c>
      <c r="H40" s="48" t="str">
        <f t="shared" si="4"/>
        <v xml:space="preserve"> - </v>
      </c>
      <c r="I40" s="48">
        <f t="shared" si="4"/>
        <v>5.5919973828050855</v>
      </c>
      <c r="J40" s="48">
        <f t="shared" si="4"/>
        <v>0.12906838540801699</v>
      </c>
      <c r="K40" s="48">
        <f t="shared" si="4"/>
        <v>9.2476570696101206</v>
      </c>
      <c r="L40" s="48" t="str">
        <f t="shared" si="4"/>
        <v xml:space="preserve"> - </v>
      </c>
      <c r="M40" s="48">
        <f t="shared" si="4"/>
        <v>14.21247259087551</v>
      </c>
      <c r="N40" s="48">
        <f t="shared" si="4"/>
        <v>42.892904430403448</v>
      </c>
      <c r="O40" s="48">
        <f t="shared" si="4"/>
        <v>43.310526028792452</v>
      </c>
      <c r="P40" s="48">
        <f t="shared" si="4"/>
        <v>58.831298065852991</v>
      </c>
      <c r="Q40" s="48">
        <f t="shared" si="4"/>
        <v>127.87062377246849</v>
      </c>
      <c r="R40" s="48">
        <f t="shared" si="4"/>
        <v>11.199942904540993</v>
      </c>
      <c r="S40" s="48">
        <f t="shared" si="4"/>
        <v>0.13755832543183724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2:31">
      <c r="B41" s="40"/>
      <c r="C41" s="41"/>
      <c r="D41" s="68" t="s">
        <v>34</v>
      </c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2:31" ht="21" customHeight="1">
      <c r="B42" s="69" t="s">
        <v>63</v>
      </c>
      <c r="C42" s="42" t="s">
        <v>64</v>
      </c>
      <c r="D42" s="43">
        <f t="shared" ref="D42:S47" si="5">D127</f>
        <v>0</v>
      </c>
      <c r="E42" s="43">
        <f t="shared" si="5"/>
        <v>0</v>
      </c>
      <c r="F42" s="43">
        <f t="shared" si="5"/>
        <v>0</v>
      </c>
      <c r="G42" s="43">
        <f t="shared" si="5"/>
        <v>0</v>
      </c>
      <c r="H42" s="43">
        <f t="shared" si="5"/>
        <v>0</v>
      </c>
      <c r="I42" s="43">
        <f t="shared" si="5"/>
        <v>0</v>
      </c>
      <c r="J42" s="43">
        <f t="shared" si="5"/>
        <v>0</v>
      </c>
      <c r="K42" s="43">
        <f t="shared" si="5"/>
        <v>0</v>
      </c>
      <c r="L42" s="43">
        <f t="shared" si="5"/>
        <v>0</v>
      </c>
      <c r="M42" s="43">
        <f t="shared" si="5"/>
        <v>0</v>
      </c>
      <c r="N42" s="43">
        <f t="shared" si="5"/>
        <v>0</v>
      </c>
      <c r="O42" s="43">
        <f t="shared" si="5"/>
        <v>0</v>
      </c>
      <c r="P42" s="43">
        <f t="shared" si="5"/>
        <v>0</v>
      </c>
      <c r="Q42" s="43">
        <f t="shared" si="5"/>
        <v>0</v>
      </c>
      <c r="R42" s="43">
        <f t="shared" si="5"/>
        <v>0</v>
      </c>
      <c r="S42" s="43">
        <f t="shared" si="5"/>
        <v>0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2:31" ht="21" customHeight="1">
      <c r="B43" s="70"/>
      <c r="C43" s="44" t="s">
        <v>65</v>
      </c>
      <c r="D43" s="45">
        <f t="shared" si="5"/>
        <v>0</v>
      </c>
      <c r="E43" s="45">
        <f t="shared" si="5"/>
        <v>0</v>
      </c>
      <c r="F43" s="45">
        <f t="shared" si="5"/>
        <v>0</v>
      </c>
      <c r="G43" s="45">
        <f t="shared" si="5"/>
        <v>0</v>
      </c>
      <c r="H43" s="45">
        <f t="shared" si="5"/>
        <v>0</v>
      </c>
      <c r="I43" s="45">
        <f t="shared" si="5"/>
        <v>0</v>
      </c>
      <c r="J43" s="45">
        <f t="shared" si="5"/>
        <v>0</v>
      </c>
      <c r="K43" s="45">
        <f t="shared" si="5"/>
        <v>0</v>
      </c>
      <c r="L43" s="45">
        <f t="shared" si="5"/>
        <v>0</v>
      </c>
      <c r="M43" s="45">
        <f t="shared" si="5"/>
        <v>80</v>
      </c>
      <c r="N43" s="45">
        <f t="shared" si="5"/>
        <v>0</v>
      </c>
      <c r="O43" s="45">
        <f t="shared" si="5"/>
        <v>0</v>
      </c>
      <c r="P43" s="45">
        <f t="shared" si="5"/>
        <v>0</v>
      </c>
      <c r="Q43" s="45">
        <f t="shared" si="5"/>
        <v>0</v>
      </c>
      <c r="R43" s="45">
        <f t="shared" si="5"/>
        <v>0</v>
      </c>
      <c r="S43" s="45">
        <f t="shared" si="5"/>
        <v>0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2:31" ht="21" customHeight="1">
      <c r="B44" s="70"/>
      <c r="C44" s="44" t="s">
        <v>20</v>
      </c>
      <c r="D44" s="45">
        <f t="shared" si="5"/>
        <v>0</v>
      </c>
      <c r="E44" s="45">
        <f t="shared" si="5"/>
        <v>0</v>
      </c>
      <c r="F44" s="45">
        <f t="shared" si="5"/>
        <v>0</v>
      </c>
      <c r="G44" s="45">
        <f t="shared" si="5"/>
        <v>0</v>
      </c>
      <c r="H44" s="45">
        <f t="shared" si="5"/>
        <v>0</v>
      </c>
      <c r="I44" s="45">
        <f t="shared" si="5"/>
        <v>0</v>
      </c>
      <c r="J44" s="45">
        <f t="shared" si="5"/>
        <v>0</v>
      </c>
      <c r="K44" s="45">
        <f t="shared" si="5"/>
        <v>0</v>
      </c>
      <c r="L44" s="45">
        <f t="shared" si="5"/>
        <v>0</v>
      </c>
      <c r="M44" s="45">
        <f t="shared" si="5"/>
        <v>80</v>
      </c>
      <c r="N44" s="45">
        <f t="shared" si="5"/>
        <v>0</v>
      </c>
      <c r="O44" s="45">
        <f t="shared" si="5"/>
        <v>0</v>
      </c>
      <c r="P44" s="45">
        <f t="shared" si="5"/>
        <v>0</v>
      </c>
      <c r="Q44" s="45">
        <f t="shared" si="5"/>
        <v>0</v>
      </c>
      <c r="R44" s="45">
        <f t="shared" si="5"/>
        <v>0</v>
      </c>
      <c r="S44" s="45">
        <f t="shared" si="5"/>
        <v>0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2:31" ht="21" customHeight="1">
      <c r="B45" s="71" t="s">
        <v>66</v>
      </c>
      <c r="C45" s="44" t="s">
        <v>64</v>
      </c>
      <c r="D45" s="46" t="str">
        <f t="shared" si="5"/>
        <v xml:space="preserve"> - </v>
      </c>
      <c r="E45" s="46" t="str">
        <f t="shared" si="5"/>
        <v xml:space="preserve"> - </v>
      </c>
      <c r="F45" s="46" t="str">
        <f t="shared" si="5"/>
        <v xml:space="preserve"> - </v>
      </c>
      <c r="G45" s="46" t="str">
        <f t="shared" si="5"/>
        <v xml:space="preserve"> - </v>
      </c>
      <c r="H45" s="46" t="str">
        <f t="shared" si="5"/>
        <v xml:space="preserve"> - </v>
      </c>
      <c r="I45" s="46" t="str">
        <f t="shared" si="5"/>
        <v xml:space="preserve"> - </v>
      </c>
      <c r="J45" s="46" t="str">
        <f t="shared" si="5"/>
        <v xml:space="preserve"> - </v>
      </c>
      <c r="K45" s="46" t="str">
        <f t="shared" si="5"/>
        <v xml:space="preserve"> - </v>
      </c>
      <c r="L45" s="46" t="str">
        <f t="shared" si="5"/>
        <v xml:space="preserve"> - </v>
      </c>
      <c r="M45" s="46" t="str">
        <f t="shared" si="5"/>
        <v xml:space="preserve"> - </v>
      </c>
      <c r="N45" s="46" t="str">
        <f t="shared" si="5"/>
        <v xml:space="preserve"> - </v>
      </c>
      <c r="O45" s="46" t="str">
        <f t="shared" si="5"/>
        <v xml:space="preserve"> - </v>
      </c>
      <c r="P45" s="46" t="str">
        <f t="shared" si="5"/>
        <v xml:space="preserve"> - </v>
      </c>
      <c r="Q45" s="46" t="str">
        <f t="shared" si="5"/>
        <v xml:space="preserve"> - </v>
      </c>
      <c r="R45" s="46" t="str">
        <f t="shared" si="5"/>
        <v xml:space="preserve"> - </v>
      </c>
      <c r="S45" s="46" t="str">
        <f t="shared" si="5"/>
        <v xml:space="preserve"> - 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2:31" ht="21" customHeight="1">
      <c r="B46" s="71"/>
      <c r="C46" s="44" t="s">
        <v>65</v>
      </c>
      <c r="D46" s="46" t="str">
        <f t="shared" si="5"/>
        <v xml:space="preserve"> - </v>
      </c>
      <c r="E46" s="46" t="str">
        <f t="shared" si="5"/>
        <v xml:space="preserve"> - </v>
      </c>
      <c r="F46" s="46" t="str">
        <f t="shared" si="5"/>
        <v xml:space="preserve"> - </v>
      </c>
      <c r="G46" s="46" t="str">
        <f t="shared" si="5"/>
        <v xml:space="preserve"> - </v>
      </c>
      <c r="H46" s="46" t="str">
        <f t="shared" si="5"/>
        <v xml:space="preserve"> - </v>
      </c>
      <c r="I46" s="46" t="str">
        <f t="shared" si="5"/>
        <v xml:space="preserve"> - </v>
      </c>
      <c r="J46" s="46" t="str">
        <f t="shared" si="5"/>
        <v xml:space="preserve"> - </v>
      </c>
      <c r="K46" s="46" t="str">
        <f t="shared" si="5"/>
        <v xml:space="preserve"> - </v>
      </c>
      <c r="L46" s="46" t="str">
        <f t="shared" si="5"/>
        <v xml:space="preserve"> - </v>
      </c>
      <c r="M46" s="46">
        <f t="shared" si="5"/>
        <v>0.15298773563478646</v>
      </c>
      <c r="N46" s="46" t="str">
        <f t="shared" si="5"/>
        <v xml:space="preserve"> - </v>
      </c>
      <c r="O46" s="46" t="str">
        <f t="shared" si="5"/>
        <v xml:space="preserve"> - </v>
      </c>
      <c r="P46" s="46" t="str">
        <f t="shared" si="5"/>
        <v xml:space="preserve"> - </v>
      </c>
      <c r="Q46" s="46" t="str">
        <f t="shared" si="5"/>
        <v xml:space="preserve"> - </v>
      </c>
      <c r="R46" s="46" t="str">
        <f t="shared" si="5"/>
        <v xml:space="preserve"> - </v>
      </c>
      <c r="S46" s="46" t="str">
        <f t="shared" si="5"/>
        <v xml:space="preserve"> - 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2:31" ht="21" customHeight="1">
      <c r="B47" s="72"/>
      <c r="C47" s="47" t="s">
        <v>20</v>
      </c>
      <c r="D47" s="48" t="str">
        <f t="shared" si="5"/>
        <v xml:space="preserve"> - </v>
      </c>
      <c r="E47" s="48" t="str">
        <f t="shared" si="5"/>
        <v xml:space="preserve"> - </v>
      </c>
      <c r="F47" s="48" t="str">
        <f t="shared" si="5"/>
        <v xml:space="preserve"> - </v>
      </c>
      <c r="G47" s="48" t="str">
        <f t="shared" si="5"/>
        <v xml:space="preserve"> - </v>
      </c>
      <c r="H47" s="48" t="str">
        <f t="shared" si="5"/>
        <v xml:space="preserve"> - </v>
      </c>
      <c r="I47" s="48" t="str">
        <f t="shared" si="5"/>
        <v xml:space="preserve"> - </v>
      </c>
      <c r="J47" s="48" t="str">
        <f t="shared" si="5"/>
        <v xml:space="preserve"> - </v>
      </c>
      <c r="K47" s="48" t="str">
        <f t="shared" si="5"/>
        <v xml:space="preserve"> - </v>
      </c>
      <c r="L47" s="48" t="str">
        <f t="shared" si="5"/>
        <v xml:space="preserve"> - </v>
      </c>
      <c r="M47" s="48">
        <f t="shared" si="5"/>
        <v>0.15298773563478646</v>
      </c>
      <c r="N47" s="48" t="str">
        <f t="shared" si="5"/>
        <v xml:space="preserve"> - </v>
      </c>
      <c r="O47" s="48" t="str">
        <f t="shared" si="5"/>
        <v xml:space="preserve"> - </v>
      </c>
      <c r="P47" s="48" t="str">
        <f t="shared" si="5"/>
        <v xml:space="preserve"> - </v>
      </c>
      <c r="Q47" s="48" t="str">
        <f t="shared" si="5"/>
        <v xml:space="preserve"> - </v>
      </c>
      <c r="R47" s="48" t="str">
        <f t="shared" si="5"/>
        <v xml:space="preserve"> - </v>
      </c>
      <c r="S47" s="48" t="str">
        <f t="shared" si="5"/>
        <v xml:space="preserve"> - 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2:31">
      <c r="B48" s="40"/>
      <c r="C48" s="41"/>
      <c r="D48" s="68" t="s">
        <v>71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2:31" ht="24" customHeight="1">
      <c r="B49" s="69" t="s">
        <v>63</v>
      </c>
      <c r="C49" s="44" t="s">
        <v>64</v>
      </c>
      <c r="D49" s="45">
        <f t="shared" ref="D49:S54" si="6">D116</f>
        <v>69</v>
      </c>
      <c r="E49" s="45">
        <f t="shared" si="6"/>
        <v>14</v>
      </c>
      <c r="F49" s="45">
        <f t="shared" si="6"/>
        <v>5</v>
      </c>
      <c r="G49" s="45">
        <f t="shared" si="6"/>
        <v>1</v>
      </c>
      <c r="H49" s="45" t="str">
        <f t="shared" si="6"/>
        <v xml:space="preserve"> - </v>
      </c>
      <c r="I49" s="45">
        <f t="shared" si="6"/>
        <v>9</v>
      </c>
      <c r="J49" s="45">
        <f t="shared" si="6"/>
        <v>1</v>
      </c>
      <c r="K49" s="45">
        <f t="shared" si="6"/>
        <v>0</v>
      </c>
      <c r="L49" s="45" t="str">
        <f t="shared" si="6"/>
        <v xml:space="preserve"> - </v>
      </c>
      <c r="M49" s="45" t="str">
        <f t="shared" si="6"/>
        <v xml:space="preserve"> - </v>
      </c>
      <c r="N49" s="45" t="str">
        <f t="shared" si="6"/>
        <v xml:space="preserve"> - </v>
      </c>
      <c r="O49" s="45" t="str">
        <f t="shared" si="6"/>
        <v xml:space="preserve"> - </v>
      </c>
      <c r="P49" s="45" t="str">
        <f t="shared" si="6"/>
        <v xml:space="preserve"> - </v>
      </c>
      <c r="Q49" s="45" t="str">
        <f t="shared" si="6"/>
        <v xml:space="preserve"> - </v>
      </c>
      <c r="R49" s="45">
        <f t="shared" si="6"/>
        <v>6</v>
      </c>
      <c r="S49" s="45" t="str">
        <f t="shared" si="6"/>
        <v xml:space="preserve"> - 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2:31" ht="24" customHeight="1">
      <c r="B50" s="70"/>
      <c r="C50" s="44" t="s">
        <v>65</v>
      </c>
      <c r="D50" s="45">
        <f t="shared" si="6"/>
        <v>44</v>
      </c>
      <c r="E50" s="45">
        <f t="shared" si="6"/>
        <v>18</v>
      </c>
      <c r="F50" s="45">
        <f t="shared" si="6"/>
        <v>2</v>
      </c>
      <c r="G50" s="45">
        <f t="shared" si="6"/>
        <v>2</v>
      </c>
      <c r="H50" s="45" t="str">
        <f t="shared" si="6"/>
        <v xml:space="preserve"> - </v>
      </c>
      <c r="I50" s="45">
        <f t="shared" si="6"/>
        <v>9</v>
      </c>
      <c r="J50" s="45">
        <f t="shared" si="6"/>
        <v>2</v>
      </c>
      <c r="K50" s="45">
        <f t="shared" si="6"/>
        <v>1</v>
      </c>
      <c r="L50" s="45" t="str">
        <f t="shared" si="6"/>
        <v xml:space="preserve"> - </v>
      </c>
      <c r="M50" s="45" t="str">
        <f t="shared" si="6"/>
        <v xml:space="preserve"> - </v>
      </c>
      <c r="N50" s="45" t="str">
        <f t="shared" si="6"/>
        <v xml:space="preserve"> - </v>
      </c>
      <c r="O50" s="45" t="str">
        <f t="shared" si="6"/>
        <v xml:space="preserve"> - </v>
      </c>
      <c r="P50" s="45" t="str">
        <f t="shared" si="6"/>
        <v xml:space="preserve"> - </v>
      </c>
      <c r="Q50" s="45" t="str">
        <f t="shared" si="6"/>
        <v xml:space="preserve"> - </v>
      </c>
      <c r="R50" s="45">
        <f t="shared" si="6"/>
        <v>9</v>
      </c>
      <c r="S50" s="45" t="str">
        <f t="shared" si="6"/>
        <v xml:space="preserve"> - 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2:31" ht="24" customHeight="1">
      <c r="B51" s="70"/>
      <c r="C51" s="44" t="s">
        <v>20</v>
      </c>
      <c r="D51" s="45">
        <f t="shared" si="6"/>
        <v>113</v>
      </c>
      <c r="E51" s="45">
        <f t="shared" si="6"/>
        <v>32</v>
      </c>
      <c r="F51" s="45">
        <f t="shared" si="6"/>
        <v>7</v>
      </c>
      <c r="G51" s="45">
        <f t="shared" si="6"/>
        <v>3</v>
      </c>
      <c r="H51" s="45" t="str">
        <f t="shared" si="6"/>
        <v xml:space="preserve"> - </v>
      </c>
      <c r="I51" s="45">
        <f t="shared" si="6"/>
        <v>18</v>
      </c>
      <c r="J51" s="45">
        <f t="shared" si="6"/>
        <v>3</v>
      </c>
      <c r="K51" s="45">
        <f t="shared" si="6"/>
        <v>1</v>
      </c>
      <c r="L51" s="45" t="str">
        <f t="shared" si="6"/>
        <v xml:space="preserve"> - </v>
      </c>
      <c r="M51" s="45" t="str">
        <f t="shared" si="6"/>
        <v xml:space="preserve"> - </v>
      </c>
      <c r="N51" s="45" t="str">
        <f t="shared" si="6"/>
        <v xml:space="preserve"> - </v>
      </c>
      <c r="O51" s="45" t="str">
        <f t="shared" si="6"/>
        <v xml:space="preserve"> - </v>
      </c>
      <c r="P51" s="45" t="str">
        <f t="shared" si="6"/>
        <v xml:space="preserve"> - </v>
      </c>
      <c r="Q51" s="45" t="str">
        <f t="shared" si="6"/>
        <v xml:space="preserve"> - </v>
      </c>
      <c r="R51" s="45">
        <f t="shared" si="6"/>
        <v>15</v>
      </c>
      <c r="S51" s="45" t="str">
        <f t="shared" si="6"/>
        <v xml:space="preserve"> - </v>
      </c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2:31" ht="24" customHeight="1">
      <c r="B52" s="71" t="s">
        <v>66</v>
      </c>
      <c r="C52" s="44" t="s">
        <v>64</v>
      </c>
      <c r="D52" s="46">
        <f t="shared" si="6"/>
        <v>0.58719708414940197</v>
      </c>
      <c r="E52" s="46">
        <f t="shared" si="6"/>
        <v>1.5840967584305747</v>
      </c>
      <c r="F52" s="46">
        <f t="shared" si="6"/>
        <v>3.5566522729519789</v>
      </c>
      <c r="G52" s="46">
        <f t="shared" si="6"/>
        <v>0.93984893341716158</v>
      </c>
      <c r="H52" s="46" t="str">
        <f t="shared" si="6"/>
        <v xml:space="preserve"> - </v>
      </c>
      <c r="I52" s="46">
        <f t="shared" si="6"/>
        <v>0.23540551783666716</v>
      </c>
      <c r="J52" s="46">
        <f t="shared" si="6"/>
        <v>6.5085231161315135E-2</v>
      </c>
      <c r="K52" s="46" t="str">
        <f t="shared" si="6"/>
        <v xml:space="preserve"> - </v>
      </c>
      <c r="L52" s="46" t="str">
        <f t="shared" si="6"/>
        <v xml:space="preserve"> - </v>
      </c>
      <c r="M52" s="46" t="str">
        <f t="shared" si="6"/>
        <v xml:space="preserve"> - </v>
      </c>
      <c r="N52" s="46" t="str">
        <f t="shared" si="6"/>
        <v xml:space="preserve"> - </v>
      </c>
      <c r="O52" s="46" t="str">
        <f t="shared" si="6"/>
        <v xml:space="preserve"> - </v>
      </c>
      <c r="P52" s="46" t="str">
        <f t="shared" si="6"/>
        <v xml:space="preserve"> - </v>
      </c>
      <c r="Q52" s="46" t="str">
        <f t="shared" si="6"/>
        <v xml:space="preserve"> - </v>
      </c>
      <c r="R52" s="46">
        <f t="shared" si="6"/>
        <v>0.27947360599722532</v>
      </c>
      <c r="S52" s="46" t="str">
        <f t="shared" si="6"/>
        <v xml:space="preserve"> - 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2:31" ht="24" customHeight="1">
      <c r="B53" s="71"/>
      <c r="C53" s="44" t="s">
        <v>65</v>
      </c>
      <c r="D53" s="46">
        <f t="shared" si="6"/>
        <v>1.7768774694176463</v>
      </c>
      <c r="E53" s="46">
        <f t="shared" si="6"/>
        <v>2.9704609561727273</v>
      </c>
      <c r="F53" s="46">
        <f t="shared" si="6"/>
        <v>8.9235841527826154E-2</v>
      </c>
      <c r="G53" s="46">
        <f t="shared" si="6"/>
        <v>0.21499126871684937</v>
      </c>
      <c r="H53" s="46" t="str">
        <f t="shared" si="6"/>
        <v xml:space="preserve"> - </v>
      </c>
      <c r="I53" s="46">
        <f t="shared" si="6"/>
        <v>1.199025681393183</v>
      </c>
      <c r="J53" s="46">
        <f t="shared" si="6"/>
        <v>1.0570248706510759</v>
      </c>
      <c r="K53" s="46">
        <f t="shared" si="6"/>
        <v>14.393659697118228</v>
      </c>
      <c r="L53" s="46" t="str">
        <f t="shared" si="6"/>
        <v xml:space="preserve"> - </v>
      </c>
      <c r="M53" s="46" t="str">
        <f t="shared" si="6"/>
        <v xml:space="preserve"> - </v>
      </c>
      <c r="N53" s="46" t="str">
        <f t="shared" si="6"/>
        <v xml:space="preserve"> - </v>
      </c>
      <c r="O53" s="46" t="str">
        <f t="shared" si="6"/>
        <v xml:space="preserve"> - </v>
      </c>
      <c r="P53" s="46" t="str">
        <f t="shared" si="6"/>
        <v xml:space="preserve"> - </v>
      </c>
      <c r="Q53" s="46" t="str">
        <f t="shared" si="6"/>
        <v xml:space="preserve"> - </v>
      </c>
      <c r="R53" s="46">
        <f t="shared" si="6"/>
        <v>0.96377673428415223</v>
      </c>
      <c r="S53" s="46" t="str">
        <f t="shared" si="6"/>
        <v xml:space="preserve"> - 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2:31" ht="24" customHeight="1">
      <c r="B54" s="72"/>
      <c r="C54" s="47" t="s">
        <v>20</v>
      </c>
      <c r="D54" s="48">
        <f t="shared" si="6"/>
        <v>1.0504354642538511</v>
      </c>
      <c r="E54" s="48">
        <f t="shared" si="6"/>
        <v>2.363926619660536</v>
      </c>
      <c r="F54" s="48">
        <f t="shared" si="6"/>
        <v>2.5659618639736492</v>
      </c>
      <c r="G54" s="48">
        <f t="shared" si="6"/>
        <v>0.45661049028362011</v>
      </c>
      <c r="H54" s="48" t="str">
        <f t="shared" si="6"/>
        <v xml:space="preserve"> - </v>
      </c>
      <c r="I54" s="48">
        <f t="shared" si="6"/>
        <v>0.71721559961492498</v>
      </c>
      <c r="J54" s="48">
        <f t="shared" si="6"/>
        <v>0.726378324154489</v>
      </c>
      <c r="K54" s="48">
        <f t="shared" si="6"/>
        <v>14.393659697118228</v>
      </c>
      <c r="L54" s="48" t="str">
        <f t="shared" si="6"/>
        <v xml:space="preserve"> - </v>
      </c>
      <c r="M54" s="48" t="str">
        <f t="shared" si="6"/>
        <v xml:space="preserve"> - </v>
      </c>
      <c r="N54" s="48" t="str">
        <f t="shared" si="6"/>
        <v xml:space="preserve"> - </v>
      </c>
      <c r="O54" s="48" t="str">
        <f t="shared" si="6"/>
        <v xml:space="preserve"> - </v>
      </c>
      <c r="P54" s="48" t="str">
        <f t="shared" si="6"/>
        <v xml:space="preserve"> - </v>
      </c>
      <c r="Q54" s="48" t="str">
        <f t="shared" si="6"/>
        <v xml:space="preserve"> - </v>
      </c>
      <c r="R54" s="48">
        <f t="shared" si="6"/>
        <v>0.69005548296938135</v>
      </c>
      <c r="S54" s="48" t="str">
        <f t="shared" si="6"/>
        <v xml:space="preserve"> - 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7" spans="2:31" s="51" customFormat="1">
      <c r="B57" s="50" t="s">
        <v>67</v>
      </c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</row>
    <row r="58" spans="2:31" s="51" customFormat="1"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</row>
    <row r="59" spans="2:31" s="51" customFormat="1" ht="62">
      <c r="B59" s="53"/>
      <c r="C59" s="53"/>
      <c r="D59" s="54" t="s">
        <v>72</v>
      </c>
      <c r="E59" s="54" t="s">
        <v>15</v>
      </c>
      <c r="F59" s="54" t="s">
        <v>73</v>
      </c>
      <c r="G59" s="54" t="s">
        <v>39</v>
      </c>
      <c r="H59" s="54" t="s">
        <v>74</v>
      </c>
      <c r="I59" s="54" t="s">
        <v>41</v>
      </c>
      <c r="J59" s="54" t="s">
        <v>42</v>
      </c>
      <c r="K59" s="54" t="s">
        <v>43</v>
      </c>
      <c r="L59" s="54" t="s">
        <v>44</v>
      </c>
      <c r="M59" s="54" t="s">
        <v>45</v>
      </c>
      <c r="N59" s="55" t="s">
        <v>19</v>
      </c>
      <c r="O59" s="55" t="s">
        <v>46</v>
      </c>
      <c r="P59" s="55" t="s">
        <v>18</v>
      </c>
      <c r="Q59" s="55" t="s">
        <v>47</v>
      </c>
      <c r="R59" s="55" t="s">
        <v>10</v>
      </c>
      <c r="S59" s="55" t="s">
        <v>48</v>
      </c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</row>
    <row r="60" spans="2:31" s="51" customFormat="1" ht="15.5">
      <c r="B60" s="53"/>
      <c r="C60" s="53"/>
      <c r="D60" s="56" t="s">
        <v>49</v>
      </c>
      <c r="E60" s="56" t="s">
        <v>50</v>
      </c>
      <c r="F60" s="56" t="s">
        <v>9</v>
      </c>
      <c r="G60" s="56" t="s">
        <v>12</v>
      </c>
      <c r="H60" s="56" t="s">
        <v>51</v>
      </c>
      <c r="I60" s="56" t="s">
        <v>52</v>
      </c>
      <c r="J60" s="56" t="s">
        <v>53</v>
      </c>
      <c r="K60" s="56" t="s">
        <v>54</v>
      </c>
      <c r="L60" s="56" t="s">
        <v>55</v>
      </c>
      <c r="M60" s="56" t="s">
        <v>56</v>
      </c>
      <c r="N60" s="57" t="s">
        <v>57</v>
      </c>
      <c r="O60" s="57" t="s">
        <v>58</v>
      </c>
      <c r="P60" s="57" t="s">
        <v>59</v>
      </c>
      <c r="Q60" s="57" t="s">
        <v>60</v>
      </c>
      <c r="R60" s="58" t="s">
        <v>61</v>
      </c>
      <c r="S60" s="58" t="s">
        <v>62</v>
      </c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</row>
    <row r="61" spans="2:31" s="51" customFormat="1" ht="15.5">
      <c r="B61" s="53" t="s">
        <v>63</v>
      </c>
      <c r="C61" s="53" t="s">
        <v>64</v>
      </c>
      <c r="D61" s="59" t="s">
        <v>77</v>
      </c>
      <c r="E61" s="59" t="s">
        <v>77</v>
      </c>
      <c r="F61" s="59" t="s">
        <v>77</v>
      </c>
      <c r="G61" s="59" t="s">
        <v>77</v>
      </c>
      <c r="H61" s="59" t="s">
        <v>77</v>
      </c>
      <c r="I61" s="59" t="s">
        <v>77</v>
      </c>
      <c r="J61" s="59" t="s">
        <v>77</v>
      </c>
      <c r="K61" s="59" t="s">
        <v>77</v>
      </c>
      <c r="L61" s="59" t="s">
        <v>77</v>
      </c>
      <c r="M61" s="59" t="s">
        <v>77</v>
      </c>
      <c r="N61" s="60" t="s">
        <v>77</v>
      </c>
      <c r="O61" s="60" t="s">
        <v>77</v>
      </c>
      <c r="P61" s="60" t="s">
        <v>77</v>
      </c>
      <c r="Q61" s="60" t="s">
        <v>77</v>
      </c>
      <c r="R61" s="60" t="s">
        <v>77</v>
      </c>
      <c r="S61" s="60" t="s">
        <v>77</v>
      </c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</row>
    <row r="62" spans="2:31" s="51" customFormat="1" ht="15.5">
      <c r="B62" s="53"/>
      <c r="C62" s="53" t="s">
        <v>65</v>
      </c>
      <c r="D62" s="59" t="s">
        <v>77</v>
      </c>
      <c r="E62" s="59" t="s">
        <v>77</v>
      </c>
      <c r="F62" s="59" t="s">
        <v>77</v>
      </c>
      <c r="G62" s="59" t="s">
        <v>77</v>
      </c>
      <c r="H62" s="59" t="s">
        <v>77</v>
      </c>
      <c r="I62" s="59" t="s">
        <v>77</v>
      </c>
      <c r="J62" s="59" t="s">
        <v>77</v>
      </c>
      <c r="K62" s="59" t="s">
        <v>77</v>
      </c>
      <c r="L62" s="59" t="s">
        <v>77</v>
      </c>
      <c r="M62" s="59" t="s">
        <v>77</v>
      </c>
      <c r="N62" s="60" t="s">
        <v>77</v>
      </c>
      <c r="O62" s="60" t="s">
        <v>77</v>
      </c>
      <c r="P62" s="60" t="s">
        <v>77</v>
      </c>
      <c r="Q62" s="60" t="s">
        <v>77</v>
      </c>
      <c r="R62" s="60" t="s">
        <v>77</v>
      </c>
      <c r="S62" s="60" t="s">
        <v>77</v>
      </c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</row>
    <row r="63" spans="2:31" s="51" customFormat="1" ht="15.5">
      <c r="B63" s="53"/>
      <c r="C63" s="53" t="s">
        <v>20</v>
      </c>
      <c r="D63" s="59">
        <v>44</v>
      </c>
      <c r="E63" s="59">
        <v>41</v>
      </c>
      <c r="F63" s="59">
        <v>5</v>
      </c>
      <c r="G63" s="59">
        <v>3</v>
      </c>
      <c r="H63" s="59" t="s">
        <v>77</v>
      </c>
      <c r="I63" s="59">
        <v>51</v>
      </c>
      <c r="J63" s="59">
        <v>6</v>
      </c>
      <c r="K63" s="59">
        <v>53</v>
      </c>
      <c r="L63" s="59" t="s">
        <v>77</v>
      </c>
      <c r="M63" s="59">
        <v>305</v>
      </c>
      <c r="N63" s="60">
        <v>124</v>
      </c>
      <c r="O63" s="60" t="s">
        <v>77</v>
      </c>
      <c r="P63" s="60" t="s">
        <v>77</v>
      </c>
      <c r="Q63" s="60">
        <v>62</v>
      </c>
      <c r="R63" s="60">
        <v>74</v>
      </c>
      <c r="S63" s="60" t="s">
        <v>77</v>
      </c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</row>
    <row r="64" spans="2:31" s="51" customFormat="1" ht="15.5">
      <c r="B64" s="53" t="s">
        <v>78</v>
      </c>
      <c r="C64" s="53" t="s">
        <v>64</v>
      </c>
      <c r="D64" s="59" t="s">
        <v>77</v>
      </c>
      <c r="E64" s="59" t="s">
        <v>77</v>
      </c>
      <c r="F64" s="59" t="s">
        <v>77</v>
      </c>
      <c r="G64" s="59" t="s">
        <v>77</v>
      </c>
      <c r="H64" s="59" t="s">
        <v>77</v>
      </c>
      <c r="I64" s="59" t="s">
        <v>77</v>
      </c>
      <c r="J64" s="59" t="s">
        <v>77</v>
      </c>
      <c r="K64" s="59" t="s">
        <v>77</v>
      </c>
      <c r="L64" s="59" t="s">
        <v>77</v>
      </c>
      <c r="M64" s="59" t="s">
        <v>77</v>
      </c>
      <c r="N64" s="60" t="s">
        <v>77</v>
      </c>
      <c r="O64" s="60" t="s">
        <v>77</v>
      </c>
      <c r="P64" s="60" t="s">
        <v>77</v>
      </c>
      <c r="Q64" s="60" t="s">
        <v>77</v>
      </c>
      <c r="R64" s="60" t="s">
        <v>77</v>
      </c>
      <c r="S64" s="60" t="s">
        <v>77</v>
      </c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</row>
    <row r="65" spans="2:31" s="51" customFormat="1" ht="15.5">
      <c r="B65" s="53"/>
      <c r="C65" s="53" t="s">
        <v>65</v>
      </c>
      <c r="D65" s="59" t="s">
        <v>77</v>
      </c>
      <c r="E65" s="59" t="s">
        <v>77</v>
      </c>
      <c r="F65" s="59" t="s">
        <v>77</v>
      </c>
      <c r="G65" s="59" t="s">
        <v>77</v>
      </c>
      <c r="H65" s="59" t="s">
        <v>77</v>
      </c>
      <c r="I65" s="59" t="s">
        <v>77</v>
      </c>
      <c r="J65" s="59" t="s">
        <v>77</v>
      </c>
      <c r="K65" s="59" t="s">
        <v>77</v>
      </c>
      <c r="L65" s="59" t="s">
        <v>77</v>
      </c>
      <c r="M65" s="59" t="s">
        <v>77</v>
      </c>
      <c r="N65" s="60" t="s">
        <v>77</v>
      </c>
      <c r="O65" s="60" t="s">
        <v>77</v>
      </c>
      <c r="P65" s="60" t="s">
        <v>77</v>
      </c>
      <c r="Q65" s="60" t="s">
        <v>77</v>
      </c>
      <c r="R65" s="60" t="s">
        <v>77</v>
      </c>
      <c r="S65" s="60" t="s">
        <v>77</v>
      </c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</row>
    <row r="66" spans="2:31" s="51" customFormat="1" ht="15.5">
      <c r="B66" s="53"/>
      <c r="C66" s="53" t="s">
        <v>20</v>
      </c>
      <c r="D66" s="59">
        <v>1.2228481215010212</v>
      </c>
      <c r="E66" s="59">
        <v>2.5940074361477619</v>
      </c>
      <c r="F66" s="59">
        <v>0.76238993293516799</v>
      </c>
      <c r="G66" s="59">
        <v>2.8439109250344963</v>
      </c>
      <c r="H66" s="59" t="s">
        <v>77</v>
      </c>
      <c r="I66" s="59">
        <v>1.3504284382782039</v>
      </c>
      <c r="J66" s="59">
        <v>1.223324310249984</v>
      </c>
      <c r="K66" s="59">
        <v>8.6507367550591532</v>
      </c>
      <c r="L66" s="59" t="s">
        <v>77</v>
      </c>
      <c r="M66" s="59">
        <v>4.8399336742575807</v>
      </c>
      <c r="N66" s="60">
        <v>3.5239531640942015</v>
      </c>
      <c r="O66" s="60" t="s">
        <v>77</v>
      </c>
      <c r="P66" s="60" t="s">
        <v>77</v>
      </c>
      <c r="Q66" s="60">
        <v>5.3127853699150434</v>
      </c>
      <c r="R66" s="60">
        <v>1.580526389450351</v>
      </c>
      <c r="S66" s="60" t="s">
        <v>77</v>
      </c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</row>
    <row r="67" spans="2:31" s="51" customFormat="1"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</row>
    <row r="68" spans="2:31" s="51" customFormat="1">
      <c r="B68" s="51" t="s">
        <v>68</v>
      </c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</row>
    <row r="69" spans="2:31" s="51" customFormat="1"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</row>
    <row r="70" spans="2:31" s="51" customFormat="1" ht="62">
      <c r="B70" s="53"/>
      <c r="C70" s="53"/>
      <c r="D70" s="54" t="s">
        <v>72</v>
      </c>
      <c r="E70" s="54" t="s">
        <v>15</v>
      </c>
      <c r="F70" s="54" t="s">
        <v>73</v>
      </c>
      <c r="G70" s="54" t="s">
        <v>39</v>
      </c>
      <c r="H70" s="54" t="s">
        <v>74</v>
      </c>
      <c r="I70" s="54" t="s">
        <v>41</v>
      </c>
      <c r="J70" s="54" t="s">
        <v>42</v>
      </c>
      <c r="K70" s="54" t="s">
        <v>43</v>
      </c>
      <c r="L70" s="54" t="s">
        <v>44</v>
      </c>
      <c r="M70" s="54" t="s">
        <v>45</v>
      </c>
      <c r="N70" s="55" t="s">
        <v>19</v>
      </c>
      <c r="O70" s="55" t="s">
        <v>75</v>
      </c>
      <c r="P70" s="55" t="s">
        <v>76</v>
      </c>
      <c r="Q70" s="55" t="s">
        <v>47</v>
      </c>
      <c r="R70" s="55" t="s">
        <v>10</v>
      </c>
      <c r="S70" s="55" t="s">
        <v>48</v>
      </c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</row>
    <row r="71" spans="2:31" s="51" customFormat="1" ht="15.5">
      <c r="B71" s="53"/>
      <c r="C71" s="53"/>
      <c r="D71" s="56" t="s">
        <v>49</v>
      </c>
      <c r="E71" s="56" t="s">
        <v>50</v>
      </c>
      <c r="F71" s="56" t="s">
        <v>9</v>
      </c>
      <c r="G71" s="56" t="s">
        <v>12</v>
      </c>
      <c r="H71" s="56" t="s">
        <v>51</v>
      </c>
      <c r="I71" s="56" t="s">
        <v>52</v>
      </c>
      <c r="J71" s="56" t="s">
        <v>53</v>
      </c>
      <c r="K71" s="56" t="s">
        <v>54</v>
      </c>
      <c r="L71" s="56" t="s">
        <v>55</v>
      </c>
      <c r="M71" s="56" t="s">
        <v>56</v>
      </c>
      <c r="N71" s="57" t="s">
        <v>57</v>
      </c>
      <c r="O71" s="57" t="s">
        <v>58</v>
      </c>
      <c r="P71" s="57" t="s">
        <v>59</v>
      </c>
      <c r="Q71" s="57" t="s">
        <v>60</v>
      </c>
      <c r="R71" s="58" t="s">
        <v>61</v>
      </c>
      <c r="S71" s="58" t="s">
        <v>62</v>
      </c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</row>
    <row r="72" spans="2:31" s="51" customFormat="1" ht="15.5">
      <c r="B72" s="53" t="s">
        <v>63</v>
      </c>
      <c r="C72" s="53" t="s">
        <v>64</v>
      </c>
      <c r="D72" s="59" t="s">
        <v>77</v>
      </c>
      <c r="E72" s="59" t="s">
        <v>77</v>
      </c>
      <c r="F72" s="59" t="s">
        <v>77</v>
      </c>
      <c r="G72" s="59" t="s">
        <v>77</v>
      </c>
      <c r="H72" s="59" t="s">
        <v>77</v>
      </c>
      <c r="I72" s="59" t="s">
        <v>77</v>
      </c>
      <c r="J72" s="59" t="s">
        <v>77</v>
      </c>
      <c r="K72" s="59" t="s">
        <v>77</v>
      </c>
      <c r="L72" s="59" t="s">
        <v>77</v>
      </c>
      <c r="M72" s="59" t="s">
        <v>77</v>
      </c>
      <c r="N72" s="60" t="s">
        <v>77</v>
      </c>
      <c r="O72" s="60" t="s">
        <v>77</v>
      </c>
      <c r="P72" s="60" t="s">
        <v>77</v>
      </c>
      <c r="Q72" s="60" t="s">
        <v>77</v>
      </c>
      <c r="R72" s="60" t="s">
        <v>77</v>
      </c>
      <c r="S72" s="60" t="s">
        <v>77</v>
      </c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</row>
    <row r="73" spans="2:31" s="51" customFormat="1" ht="15.5">
      <c r="B73" s="53"/>
      <c r="C73" s="53" t="s">
        <v>65</v>
      </c>
      <c r="D73" s="59" t="s">
        <v>77</v>
      </c>
      <c r="E73" s="59" t="s">
        <v>77</v>
      </c>
      <c r="F73" s="59" t="s">
        <v>77</v>
      </c>
      <c r="G73" s="59" t="s">
        <v>77</v>
      </c>
      <c r="H73" s="59" t="s">
        <v>77</v>
      </c>
      <c r="I73" s="59" t="s">
        <v>77</v>
      </c>
      <c r="J73" s="59" t="s">
        <v>77</v>
      </c>
      <c r="K73" s="59" t="s">
        <v>77</v>
      </c>
      <c r="L73" s="59" t="s">
        <v>77</v>
      </c>
      <c r="M73" s="59" t="s">
        <v>77</v>
      </c>
      <c r="N73" s="60" t="s">
        <v>77</v>
      </c>
      <c r="O73" s="60" t="s">
        <v>77</v>
      </c>
      <c r="P73" s="60" t="s">
        <v>77</v>
      </c>
      <c r="Q73" s="60" t="s">
        <v>77</v>
      </c>
      <c r="R73" s="60" t="s">
        <v>77</v>
      </c>
      <c r="S73" s="60" t="s">
        <v>77</v>
      </c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</row>
    <row r="74" spans="2:31" s="51" customFormat="1" ht="15.5">
      <c r="B74" s="53"/>
      <c r="C74" s="53" t="s">
        <v>20</v>
      </c>
      <c r="D74" s="59" t="s">
        <v>77</v>
      </c>
      <c r="E74" s="59" t="s">
        <v>77</v>
      </c>
      <c r="F74" s="59" t="s">
        <v>77</v>
      </c>
      <c r="G74" s="59" t="s">
        <v>77</v>
      </c>
      <c r="H74" s="59" t="s">
        <v>77</v>
      </c>
      <c r="I74" s="59" t="s">
        <v>77</v>
      </c>
      <c r="J74" s="59" t="s">
        <v>77</v>
      </c>
      <c r="K74" s="59" t="s">
        <v>77</v>
      </c>
      <c r="L74" s="59" t="s">
        <v>77</v>
      </c>
      <c r="M74" s="59">
        <v>377</v>
      </c>
      <c r="N74" s="60" t="s">
        <v>77</v>
      </c>
      <c r="O74" s="60" t="s">
        <v>77</v>
      </c>
      <c r="P74" s="60" t="s">
        <v>77</v>
      </c>
      <c r="Q74" s="60" t="s">
        <v>77</v>
      </c>
      <c r="R74" s="60" t="s">
        <v>77</v>
      </c>
      <c r="S74" s="60" t="s">
        <v>77</v>
      </c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</row>
    <row r="75" spans="2:31" s="51" customFormat="1" ht="15.5">
      <c r="B75" s="53" t="s">
        <v>78</v>
      </c>
      <c r="C75" s="53" t="s">
        <v>64</v>
      </c>
      <c r="D75" s="59" t="s">
        <v>77</v>
      </c>
      <c r="E75" s="59" t="s">
        <v>77</v>
      </c>
      <c r="F75" s="59" t="s">
        <v>77</v>
      </c>
      <c r="G75" s="59" t="s">
        <v>77</v>
      </c>
      <c r="H75" s="59" t="s">
        <v>77</v>
      </c>
      <c r="I75" s="59" t="s">
        <v>77</v>
      </c>
      <c r="J75" s="59" t="s">
        <v>77</v>
      </c>
      <c r="K75" s="59" t="s">
        <v>77</v>
      </c>
      <c r="L75" s="59" t="s">
        <v>77</v>
      </c>
      <c r="M75" s="59" t="s">
        <v>77</v>
      </c>
      <c r="N75" s="60" t="s">
        <v>77</v>
      </c>
      <c r="O75" s="60" t="s">
        <v>77</v>
      </c>
      <c r="P75" s="60" t="s">
        <v>77</v>
      </c>
      <c r="Q75" s="60" t="s">
        <v>77</v>
      </c>
      <c r="R75" s="60" t="s">
        <v>77</v>
      </c>
      <c r="S75" s="60" t="s">
        <v>77</v>
      </c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</row>
    <row r="76" spans="2:31" s="51" customFormat="1" ht="15.5">
      <c r="B76" s="53"/>
      <c r="C76" s="53" t="s">
        <v>65</v>
      </c>
      <c r="D76" s="59" t="s">
        <v>77</v>
      </c>
      <c r="E76" s="59" t="s">
        <v>77</v>
      </c>
      <c r="F76" s="59" t="s">
        <v>77</v>
      </c>
      <c r="G76" s="59" t="s">
        <v>77</v>
      </c>
      <c r="H76" s="59" t="s">
        <v>77</v>
      </c>
      <c r="I76" s="59" t="s">
        <v>77</v>
      </c>
      <c r="J76" s="59" t="s">
        <v>77</v>
      </c>
      <c r="K76" s="59" t="s">
        <v>77</v>
      </c>
      <c r="L76" s="59" t="s">
        <v>77</v>
      </c>
      <c r="M76" s="59" t="s">
        <v>77</v>
      </c>
      <c r="N76" s="60" t="s">
        <v>77</v>
      </c>
      <c r="O76" s="60" t="s">
        <v>77</v>
      </c>
      <c r="P76" s="60" t="s">
        <v>77</v>
      </c>
      <c r="Q76" s="60" t="s">
        <v>77</v>
      </c>
      <c r="R76" s="60" t="s">
        <v>77</v>
      </c>
      <c r="S76" s="60" t="s">
        <v>77</v>
      </c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</row>
    <row r="77" spans="2:31" s="51" customFormat="1" ht="15.5">
      <c r="B77" s="53"/>
      <c r="C77" s="53" t="s">
        <v>20</v>
      </c>
      <c r="D77" s="59" t="s">
        <v>77</v>
      </c>
      <c r="E77" s="59" t="s">
        <v>77</v>
      </c>
      <c r="F77" s="59" t="s">
        <v>77</v>
      </c>
      <c r="G77" s="59" t="s">
        <v>77</v>
      </c>
      <c r="H77" s="59" t="s">
        <v>77</v>
      </c>
      <c r="I77" s="59" t="s">
        <v>77</v>
      </c>
      <c r="J77" s="59" t="s">
        <v>77</v>
      </c>
      <c r="K77" s="59" t="s">
        <v>77</v>
      </c>
      <c r="L77" s="59" t="s">
        <v>77</v>
      </c>
      <c r="M77" s="59">
        <v>2.257880715475864</v>
      </c>
      <c r="N77" s="60" t="s">
        <v>77</v>
      </c>
      <c r="O77" s="60" t="s">
        <v>77</v>
      </c>
      <c r="P77" s="60" t="s">
        <v>77</v>
      </c>
      <c r="Q77" s="60" t="s">
        <v>77</v>
      </c>
      <c r="R77" s="60" t="s">
        <v>77</v>
      </c>
      <c r="S77" s="60" t="s">
        <v>77</v>
      </c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</row>
    <row r="78" spans="2:31" s="51" customFormat="1"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</row>
    <row r="79" spans="2:31" s="51" customFormat="1">
      <c r="B79" s="51" t="s">
        <v>79</v>
      </c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</row>
    <row r="80" spans="2:31" s="51" customFormat="1"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</row>
    <row r="81" spans="2:31" s="51" customFormat="1" ht="62">
      <c r="B81" s="53"/>
      <c r="C81" s="53"/>
      <c r="D81" s="54" t="s">
        <v>72</v>
      </c>
      <c r="E81" s="54" t="s">
        <v>15</v>
      </c>
      <c r="F81" s="54" t="s">
        <v>73</v>
      </c>
      <c r="G81" s="54" t="s">
        <v>39</v>
      </c>
      <c r="H81" s="54" t="s">
        <v>74</v>
      </c>
      <c r="I81" s="54" t="s">
        <v>41</v>
      </c>
      <c r="J81" s="54" t="s">
        <v>42</v>
      </c>
      <c r="K81" s="54" t="s">
        <v>43</v>
      </c>
      <c r="L81" s="54" t="s">
        <v>44</v>
      </c>
      <c r="M81" s="54" t="s">
        <v>45</v>
      </c>
      <c r="N81" s="55" t="s">
        <v>19</v>
      </c>
      <c r="O81" s="55" t="s">
        <v>46</v>
      </c>
      <c r="P81" s="55" t="s">
        <v>18</v>
      </c>
      <c r="Q81" s="55" t="s">
        <v>47</v>
      </c>
      <c r="R81" s="55" t="s">
        <v>10</v>
      </c>
      <c r="S81" s="55" t="s">
        <v>48</v>
      </c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</row>
    <row r="82" spans="2:31" s="51" customFormat="1" ht="15.5">
      <c r="B82" s="53"/>
      <c r="C82" s="53"/>
      <c r="D82" s="56" t="s">
        <v>49</v>
      </c>
      <c r="E82" s="56" t="s">
        <v>50</v>
      </c>
      <c r="F82" s="56" t="s">
        <v>9</v>
      </c>
      <c r="G82" s="56" t="s">
        <v>12</v>
      </c>
      <c r="H82" s="56" t="s">
        <v>51</v>
      </c>
      <c r="I82" s="56" t="s">
        <v>52</v>
      </c>
      <c r="J82" s="56" t="s">
        <v>53</v>
      </c>
      <c r="K82" s="56" t="s">
        <v>54</v>
      </c>
      <c r="L82" s="56" t="s">
        <v>55</v>
      </c>
      <c r="M82" s="56" t="s">
        <v>56</v>
      </c>
      <c r="N82" s="57" t="s">
        <v>57</v>
      </c>
      <c r="O82" s="57" t="s">
        <v>58</v>
      </c>
      <c r="P82" s="57" t="s">
        <v>59</v>
      </c>
      <c r="Q82" s="57" t="s">
        <v>60</v>
      </c>
      <c r="R82" s="58" t="s">
        <v>61</v>
      </c>
      <c r="S82" s="58" t="s">
        <v>62</v>
      </c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</row>
    <row r="83" spans="2:31" s="51" customFormat="1" ht="15.5">
      <c r="B83" s="53" t="s">
        <v>63</v>
      </c>
      <c r="C83" s="53" t="s">
        <v>64</v>
      </c>
      <c r="D83" s="61">
        <v>9</v>
      </c>
      <c r="E83" s="61">
        <v>16</v>
      </c>
      <c r="F83" s="61">
        <v>16</v>
      </c>
      <c r="G83" s="61">
        <v>5</v>
      </c>
      <c r="H83" s="61">
        <v>1</v>
      </c>
      <c r="I83" s="59" t="s">
        <v>77</v>
      </c>
      <c r="J83" s="59" t="s">
        <v>77</v>
      </c>
      <c r="K83" s="61">
        <v>0</v>
      </c>
      <c r="L83" s="59" t="s">
        <v>77</v>
      </c>
      <c r="M83" s="59" t="s">
        <v>77</v>
      </c>
      <c r="N83" s="60" t="s">
        <v>77</v>
      </c>
      <c r="O83" s="60" t="s">
        <v>77</v>
      </c>
      <c r="P83" s="60" t="s">
        <v>77</v>
      </c>
      <c r="Q83" s="60" t="s">
        <v>77</v>
      </c>
      <c r="R83" s="62">
        <v>2</v>
      </c>
      <c r="S83" s="60" t="s">
        <v>77</v>
      </c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</row>
    <row r="84" spans="2:31" s="51" customFormat="1" ht="15.5">
      <c r="B84" s="53"/>
      <c r="C84" s="53" t="s">
        <v>65</v>
      </c>
      <c r="D84" s="61">
        <v>29</v>
      </c>
      <c r="E84" s="61">
        <v>97</v>
      </c>
      <c r="F84" s="61">
        <v>38</v>
      </c>
      <c r="G84" s="61">
        <v>5</v>
      </c>
      <c r="H84" s="61">
        <v>1</v>
      </c>
      <c r="I84" s="59" t="s">
        <v>77</v>
      </c>
      <c r="J84" s="59" t="s">
        <v>77</v>
      </c>
      <c r="K84" s="61">
        <v>4</v>
      </c>
      <c r="L84" s="59" t="s">
        <v>77</v>
      </c>
      <c r="M84" s="59" t="s">
        <v>77</v>
      </c>
      <c r="N84" s="60" t="s">
        <v>77</v>
      </c>
      <c r="O84" s="60" t="s">
        <v>77</v>
      </c>
      <c r="P84" s="60" t="s">
        <v>77</v>
      </c>
      <c r="Q84" s="60" t="s">
        <v>77</v>
      </c>
      <c r="R84" s="62">
        <v>28</v>
      </c>
      <c r="S84" s="60" t="s">
        <v>77</v>
      </c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</row>
    <row r="85" spans="2:31" s="51" customFormat="1" ht="15.5">
      <c r="B85" s="53"/>
      <c r="C85" s="53" t="s">
        <v>20</v>
      </c>
      <c r="D85" s="61">
        <v>38</v>
      </c>
      <c r="E85" s="61">
        <v>113</v>
      </c>
      <c r="F85" s="61">
        <v>54</v>
      </c>
      <c r="G85" s="61">
        <v>10</v>
      </c>
      <c r="H85" s="61">
        <v>2</v>
      </c>
      <c r="I85" s="59" t="s">
        <v>77</v>
      </c>
      <c r="J85" s="59" t="s">
        <v>77</v>
      </c>
      <c r="K85" s="61">
        <v>4</v>
      </c>
      <c r="L85" s="59" t="s">
        <v>77</v>
      </c>
      <c r="M85" s="59" t="s">
        <v>77</v>
      </c>
      <c r="N85" s="60" t="s">
        <v>77</v>
      </c>
      <c r="O85" s="60" t="s">
        <v>77</v>
      </c>
      <c r="P85" s="60" t="s">
        <v>77</v>
      </c>
      <c r="Q85" s="60" t="s">
        <v>77</v>
      </c>
      <c r="R85" s="62">
        <v>30</v>
      </c>
      <c r="S85" s="60" t="s">
        <v>77</v>
      </c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</row>
    <row r="86" spans="2:31" s="51" customFormat="1" ht="15.5">
      <c r="B86" s="53" t="s">
        <v>78</v>
      </c>
      <c r="C86" s="53" t="s">
        <v>64</v>
      </c>
      <c r="D86" s="63">
        <v>2.0874395258532592E-2</v>
      </c>
      <c r="E86" s="63">
        <v>1.5165733169834458E-2</v>
      </c>
      <c r="F86" s="63">
        <v>5.5920743102391172E-3</v>
      </c>
      <c r="G86" s="63">
        <v>1.4119969589209077E-3</v>
      </c>
      <c r="H86" s="63">
        <v>2.2331401103617414E-2</v>
      </c>
      <c r="I86" s="59" t="s">
        <v>77</v>
      </c>
      <c r="J86" s="59" t="s">
        <v>77</v>
      </c>
      <c r="K86" s="63" t="s">
        <v>77</v>
      </c>
      <c r="L86" s="59" t="s">
        <v>77</v>
      </c>
      <c r="M86" s="59" t="s">
        <v>77</v>
      </c>
      <c r="N86" s="60" t="s">
        <v>77</v>
      </c>
      <c r="O86" s="60" t="s">
        <v>77</v>
      </c>
      <c r="P86" s="60" t="s">
        <v>77</v>
      </c>
      <c r="Q86" s="60" t="s">
        <v>77</v>
      </c>
      <c r="R86" s="64">
        <v>1.4329754015941139E-2</v>
      </c>
      <c r="S86" s="60" t="s">
        <v>77</v>
      </c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</row>
    <row r="87" spans="2:31" s="51" customFormat="1" ht="15.5">
      <c r="B87" s="53"/>
      <c r="C87" s="53" t="s">
        <v>65</v>
      </c>
      <c r="D87" s="63">
        <v>0.29892548419205478</v>
      </c>
      <c r="E87" s="63">
        <v>0.43551892078605881</v>
      </c>
      <c r="F87" s="63">
        <v>0.16291986488108684</v>
      </c>
      <c r="G87" s="63">
        <v>1.698663361765788</v>
      </c>
      <c r="H87" s="63">
        <v>0.77087884635193127</v>
      </c>
      <c r="I87" s="59" t="s">
        <v>77</v>
      </c>
      <c r="J87" s="59" t="s">
        <v>77</v>
      </c>
      <c r="K87" s="63">
        <v>0.21577141581851619</v>
      </c>
      <c r="L87" s="59" t="s">
        <v>77</v>
      </c>
      <c r="M87" s="59" t="s">
        <v>77</v>
      </c>
      <c r="N87" s="60" t="s">
        <v>77</v>
      </c>
      <c r="O87" s="60" t="s">
        <v>77</v>
      </c>
      <c r="P87" s="60" t="s">
        <v>77</v>
      </c>
      <c r="Q87" s="60" t="s">
        <v>77</v>
      </c>
      <c r="R87" s="64">
        <v>0.34590754138565299</v>
      </c>
      <c r="S87" s="60" t="s">
        <v>77</v>
      </c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</row>
    <row r="88" spans="2:31" s="51" customFormat="1" ht="15.5">
      <c r="B88" s="53"/>
      <c r="C88" s="53" t="s">
        <v>20</v>
      </c>
      <c r="D88" s="63">
        <v>0.2330712789183258</v>
      </c>
      <c r="E88" s="63">
        <v>0.37599988537137208</v>
      </c>
      <c r="F88" s="63">
        <v>0.11630422323046528</v>
      </c>
      <c r="G88" s="63">
        <v>0.85003767936235453</v>
      </c>
      <c r="H88" s="63">
        <v>0.39660512372777434</v>
      </c>
      <c r="I88" s="59" t="s">
        <v>77</v>
      </c>
      <c r="J88" s="59" t="s">
        <v>77</v>
      </c>
      <c r="K88" s="63">
        <v>0.21577141581851619</v>
      </c>
      <c r="L88" s="59" t="s">
        <v>77</v>
      </c>
      <c r="M88" s="59" t="s">
        <v>77</v>
      </c>
      <c r="N88" s="60" t="s">
        <v>77</v>
      </c>
      <c r="O88" s="60" t="s">
        <v>77</v>
      </c>
      <c r="P88" s="60" t="s">
        <v>77</v>
      </c>
      <c r="Q88" s="60" t="s">
        <v>77</v>
      </c>
      <c r="R88" s="64">
        <v>0.32380235556100551</v>
      </c>
      <c r="S88" s="60" t="s">
        <v>77</v>
      </c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</row>
    <row r="89" spans="2:31" s="51" customFormat="1"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</row>
    <row r="90" spans="2:31" s="51" customFormat="1">
      <c r="B90" s="51" t="s">
        <v>69</v>
      </c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</row>
    <row r="91" spans="2:31" s="51" customFormat="1"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</row>
    <row r="92" spans="2:31" s="51" customFormat="1" ht="62">
      <c r="B92" s="53"/>
      <c r="C92" s="53"/>
      <c r="D92" s="54" t="s">
        <v>72</v>
      </c>
      <c r="E92" s="54" t="s">
        <v>15</v>
      </c>
      <c r="F92" s="54" t="s">
        <v>73</v>
      </c>
      <c r="G92" s="54" t="s">
        <v>39</v>
      </c>
      <c r="H92" s="54" t="s">
        <v>74</v>
      </c>
      <c r="I92" s="54" t="s">
        <v>41</v>
      </c>
      <c r="J92" s="54" t="s">
        <v>42</v>
      </c>
      <c r="K92" s="54" t="s">
        <v>43</v>
      </c>
      <c r="L92" s="54" t="s">
        <v>44</v>
      </c>
      <c r="M92" s="54" t="s">
        <v>45</v>
      </c>
      <c r="N92" s="55" t="s">
        <v>19</v>
      </c>
      <c r="O92" s="55" t="s">
        <v>46</v>
      </c>
      <c r="P92" s="55" t="s">
        <v>18</v>
      </c>
      <c r="Q92" s="55" t="s">
        <v>47</v>
      </c>
      <c r="R92" s="55" t="s">
        <v>10</v>
      </c>
      <c r="S92" s="55" t="s">
        <v>48</v>
      </c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</row>
    <row r="93" spans="2:31" s="51" customFormat="1" ht="15.5">
      <c r="B93" s="53"/>
      <c r="C93" s="53"/>
      <c r="D93" s="56" t="s">
        <v>49</v>
      </c>
      <c r="E93" s="56" t="s">
        <v>50</v>
      </c>
      <c r="F93" s="56" t="s">
        <v>9</v>
      </c>
      <c r="G93" s="56" t="s">
        <v>12</v>
      </c>
      <c r="H93" s="56" t="s">
        <v>51</v>
      </c>
      <c r="I93" s="56" t="s">
        <v>52</v>
      </c>
      <c r="J93" s="56" t="s">
        <v>53</v>
      </c>
      <c r="K93" s="56" t="s">
        <v>54</v>
      </c>
      <c r="L93" s="56" t="s">
        <v>55</v>
      </c>
      <c r="M93" s="56" t="s">
        <v>56</v>
      </c>
      <c r="N93" s="57" t="s">
        <v>57</v>
      </c>
      <c r="O93" s="57" t="s">
        <v>58</v>
      </c>
      <c r="P93" s="57" t="s">
        <v>59</v>
      </c>
      <c r="Q93" s="57" t="s">
        <v>60</v>
      </c>
      <c r="R93" s="58" t="s">
        <v>61</v>
      </c>
      <c r="S93" s="58" t="s">
        <v>62</v>
      </c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</row>
    <row r="94" spans="2:31" s="51" customFormat="1" ht="15.5">
      <c r="B94" s="53" t="s">
        <v>63</v>
      </c>
      <c r="C94" s="53" t="s">
        <v>64</v>
      </c>
      <c r="D94" s="61" t="s">
        <v>77</v>
      </c>
      <c r="E94" s="61" t="s">
        <v>77</v>
      </c>
      <c r="F94" s="61" t="s">
        <v>77</v>
      </c>
      <c r="G94" s="61" t="s">
        <v>77</v>
      </c>
      <c r="H94" s="61" t="s">
        <v>77</v>
      </c>
      <c r="I94" s="61" t="s">
        <v>77</v>
      </c>
      <c r="J94" s="61" t="s">
        <v>77</v>
      </c>
      <c r="K94" s="61" t="s">
        <v>77</v>
      </c>
      <c r="L94" s="61" t="s">
        <v>77</v>
      </c>
      <c r="M94" s="61" t="s">
        <v>77</v>
      </c>
      <c r="N94" s="62" t="s">
        <v>77</v>
      </c>
      <c r="O94" s="62" t="s">
        <v>77</v>
      </c>
      <c r="P94" s="62" t="s">
        <v>77</v>
      </c>
      <c r="Q94" s="62" t="s">
        <v>77</v>
      </c>
      <c r="R94" s="62" t="s">
        <v>77</v>
      </c>
      <c r="S94" s="62" t="s">
        <v>77</v>
      </c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</row>
    <row r="95" spans="2:31" s="51" customFormat="1" ht="15.5">
      <c r="B95" s="53"/>
      <c r="C95" s="53" t="s">
        <v>65</v>
      </c>
      <c r="D95" s="61" t="s">
        <v>77</v>
      </c>
      <c r="E95" s="61" t="s">
        <v>77</v>
      </c>
      <c r="F95" s="61" t="s">
        <v>77</v>
      </c>
      <c r="G95" s="61" t="s">
        <v>77</v>
      </c>
      <c r="H95" s="61" t="s">
        <v>77</v>
      </c>
      <c r="I95" s="61" t="s">
        <v>77</v>
      </c>
      <c r="J95" s="61" t="s">
        <v>77</v>
      </c>
      <c r="K95" s="61" t="s">
        <v>77</v>
      </c>
      <c r="L95" s="61" t="s">
        <v>77</v>
      </c>
      <c r="M95" s="61" t="s">
        <v>77</v>
      </c>
      <c r="N95" s="62" t="s">
        <v>77</v>
      </c>
      <c r="O95" s="62" t="s">
        <v>77</v>
      </c>
      <c r="P95" s="62" t="s">
        <v>77</v>
      </c>
      <c r="Q95" s="62" t="s">
        <v>77</v>
      </c>
      <c r="R95" s="62" t="s">
        <v>77</v>
      </c>
      <c r="S95" s="62" t="s">
        <v>77</v>
      </c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</row>
    <row r="96" spans="2:31" s="51" customFormat="1" ht="15.5">
      <c r="B96" s="53"/>
      <c r="C96" s="53" t="s">
        <v>20</v>
      </c>
      <c r="D96" s="61">
        <v>18</v>
      </c>
      <c r="E96" s="61">
        <v>9</v>
      </c>
      <c r="F96" s="61" t="s">
        <v>77</v>
      </c>
      <c r="G96" s="61">
        <v>14</v>
      </c>
      <c r="H96" s="61" t="s">
        <v>77</v>
      </c>
      <c r="I96" s="61">
        <v>18</v>
      </c>
      <c r="J96" s="61">
        <v>3</v>
      </c>
      <c r="K96" s="61">
        <v>3</v>
      </c>
      <c r="L96" s="61" t="s">
        <v>77</v>
      </c>
      <c r="M96" s="61">
        <v>41</v>
      </c>
      <c r="N96" s="62">
        <v>35</v>
      </c>
      <c r="O96" s="62" t="s">
        <v>77</v>
      </c>
      <c r="P96" s="62" t="s">
        <v>77</v>
      </c>
      <c r="Q96" s="62">
        <v>3</v>
      </c>
      <c r="R96" s="62">
        <v>82</v>
      </c>
      <c r="S96" s="62">
        <v>0</v>
      </c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</row>
    <row r="97" spans="2:31" s="51" customFormat="1" ht="15.5">
      <c r="B97" s="53" t="s">
        <v>78</v>
      </c>
      <c r="C97" s="53" t="s">
        <v>64</v>
      </c>
      <c r="D97" s="61" t="s">
        <v>77</v>
      </c>
      <c r="E97" s="61" t="s">
        <v>77</v>
      </c>
      <c r="F97" s="61" t="s">
        <v>77</v>
      </c>
      <c r="G97" s="61" t="s">
        <v>77</v>
      </c>
      <c r="H97" s="61" t="s">
        <v>77</v>
      </c>
      <c r="I97" s="61" t="s">
        <v>77</v>
      </c>
      <c r="J97" s="61" t="s">
        <v>77</v>
      </c>
      <c r="K97" s="61" t="s">
        <v>77</v>
      </c>
      <c r="L97" s="61" t="s">
        <v>77</v>
      </c>
      <c r="M97" s="61" t="s">
        <v>77</v>
      </c>
      <c r="N97" s="62" t="s">
        <v>77</v>
      </c>
      <c r="O97" s="62" t="s">
        <v>77</v>
      </c>
      <c r="P97" s="62" t="s">
        <v>77</v>
      </c>
      <c r="Q97" s="62" t="s">
        <v>77</v>
      </c>
      <c r="R97" s="62" t="s">
        <v>77</v>
      </c>
      <c r="S97" s="62" t="s">
        <v>77</v>
      </c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</row>
    <row r="98" spans="2:31" s="51" customFormat="1" ht="15.5">
      <c r="B98" s="53"/>
      <c r="C98" s="53" t="s">
        <v>65</v>
      </c>
      <c r="D98" s="61" t="s">
        <v>77</v>
      </c>
      <c r="E98" s="61" t="s">
        <v>77</v>
      </c>
      <c r="F98" s="61" t="s">
        <v>77</v>
      </c>
      <c r="G98" s="61" t="s">
        <v>77</v>
      </c>
      <c r="H98" s="61" t="s">
        <v>77</v>
      </c>
      <c r="I98" s="61" t="s">
        <v>77</v>
      </c>
      <c r="J98" s="61" t="s">
        <v>77</v>
      </c>
      <c r="K98" s="61" t="s">
        <v>77</v>
      </c>
      <c r="L98" s="61" t="s">
        <v>77</v>
      </c>
      <c r="M98" s="61" t="s">
        <v>77</v>
      </c>
      <c r="N98" s="62" t="s">
        <v>77</v>
      </c>
      <c r="O98" s="62" t="s">
        <v>77</v>
      </c>
      <c r="P98" s="62" t="s">
        <v>77</v>
      </c>
      <c r="Q98" s="62" t="s">
        <v>77</v>
      </c>
      <c r="R98" s="62" t="s">
        <v>77</v>
      </c>
      <c r="S98" s="62" t="s">
        <v>77</v>
      </c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</row>
    <row r="99" spans="2:31" s="51" customFormat="1" ht="15.5">
      <c r="B99" s="53"/>
      <c r="C99" s="53" t="s">
        <v>20</v>
      </c>
      <c r="D99" s="63">
        <v>2.71472751491899</v>
      </c>
      <c r="E99" s="63">
        <v>1.0007238956400411</v>
      </c>
      <c r="F99" s="61" t="s">
        <v>77</v>
      </c>
      <c r="G99" s="63">
        <v>2.5729798026352628</v>
      </c>
      <c r="H99" s="61" t="s">
        <v>77</v>
      </c>
      <c r="I99" s="63">
        <v>6.0778744721123967</v>
      </c>
      <c r="J99" s="63">
        <v>2.4949184253261176</v>
      </c>
      <c r="K99" s="63">
        <v>5.6127557625028368</v>
      </c>
      <c r="L99" s="61" t="s">
        <v>77</v>
      </c>
      <c r="M99" s="63">
        <v>2.4521980295336436</v>
      </c>
      <c r="N99" s="64">
        <v>23.836497312981326</v>
      </c>
      <c r="O99" s="62" t="s">
        <v>77</v>
      </c>
      <c r="P99" s="62" t="s">
        <v>77</v>
      </c>
      <c r="Q99" s="64">
        <v>0.23375722366355514</v>
      </c>
      <c r="R99" s="64">
        <v>4.0322900889072351</v>
      </c>
      <c r="S99" s="64">
        <v>1.9473010181828527</v>
      </c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</row>
    <row r="100" spans="2:31" s="51" customFormat="1"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</row>
    <row r="101" spans="2:31" s="51" customFormat="1">
      <c r="B101" s="51" t="s">
        <v>70</v>
      </c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</row>
    <row r="102" spans="2:31" s="51" customFormat="1"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</row>
    <row r="103" spans="2:31" s="51" customFormat="1" ht="62">
      <c r="B103" s="53"/>
      <c r="C103" s="53"/>
      <c r="D103" s="54" t="s">
        <v>72</v>
      </c>
      <c r="E103" s="54" t="s">
        <v>15</v>
      </c>
      <c r="F103" s="54" t="s">
        <v>73</v>
      </c>
      <c r="G103" s="54" t="s">
        <v>39</v>
      </c>
      <c r="H103" s="54" t="s">
        <v>74</v>
      </c>
      <c r="I103" s="54" t="s">
        <v>41</v>
      </c>
      <c r="J103" s="54" t="s">
        <v>42</v>
      </c>
      <c r="K103" s="54" t="s">
        <v>43</v>
      </c>
      <c r="L103" s="54" t="s">
        <v>44</v>
      </c>
      <c r="M103" s="54" t="s">
        <v>45</v>
      </c>
      <c r="N103" s="55" t="s">
        <v>19</v>
      </c>
      <c r="O103" s="55" t="s">
        <v>46</v>
      </c>
      <c r="P103" s="55" t="s">
        <v>18</v>
      </c>
      <c r="Q103" s="55" t="s">
        <v>47</v>
      </c>
      <c r="R103" s="55" t="s">
        <v>10</v>
      </c>
      <c r="S103" s="55" t="s">
        <v>48</v>
      </c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</row>
    <row r="104" spans="2:31" s="51" customFormat="1" ht="15.5">
      <c r="B104" s="53"/>
      <c r="C104" s="53"/>
      <c r="D104" s="56" t="s">
        <v>49</v>
      </c>
      <c r="E104" s="56" t="s">
        <v>50</v>
      </c>
      <c r="F104" s="56" t="s">
        <v>9</v>
      </c>
      <c r="G104" s="56" t="s">
        <v>12</v>
      </c>
      <c r="H104" s="56" t="s">
        <v>51</v>
      </c>
      <c r="I104" s="56" t="s">
        <v>52</v>
      </c>
      <c r="J104" s="56" t="s">
        <v>53</v>
      </c>
      <c r="K104" s="56" t="s">
        <v>54</v>
      </c>
      <c r="L104" s="56" t="s">
        <v>55</v>
      </c>
      <c r="M104" s="56" t="s">
        <v>56</v>
      </c>
      <c r="N104" s="57" t="s">
        <v>57</v>
      </c>
      <c r="O104" s="57" t="s">
        <v>58</v>
      </c>
      <c r="P104" s="57" t="s">
        <v>59</v>
      </c>
      <c r="Q104" s="57" t="s">
        <v>60</v>
      </c>
      <c r="R104" s="58" t="s">
        <v>61</v>
      </c>
      <c r="S104" s="58" t="s">
        <v>62</v>
      </c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</row>
    <row r="105" spans="2:31" s="51" customFormat="1" ht="15.5">
      <c r="B105" s="53" t="s">
        <v>63</v>
      </c>
      <c r="C105" s="53" t="s">
        <v>64</v>
      </c>
      <c r="D105" s="61">
        <v>139</v>
      </c>
      <c r="E105" s="61">
        <v>45</v>
      </c>
      <c r="F105" s="61">
        <v>0</v>
      </c>
      <c r="G105" s="61" t="s">
        <v>77</v>
      </c>
      <c r="H105" s="61" t="s">
        <v>77</v>
      </c>
      <c r="I105" s="61">
        <v>20</v>
      </c>
      <c r="J105" s="61">
        <v>3</v>
      </c>
      <c r="K105" s="61">
        <v>4</v>
      </c>
      <c r="L105" s="61" t="s">
        <v>77</v>
      </c>
      <c r="M105" s="61">
        <v>1</v>
      </c>
      <c r="N105" s="62">
        <v>1</v>
      </c>
      <c r="O105" s="62">
        <v>46</v>
      </c>
      <c r="P105" s="62">
        <v>1</v>
      </c>
      <c r="Q105" s="62">
        <v>0</v>
      </c>
      <c r="R105" s="62">
        <v>55</v>
      </c>
      <c r="S105" s="62">
        <v>11</v>
      </c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</row>
    <row r="106" spans="2:31" s="51" customFormat="1" ht="15.5">
      <c r="B106" s="53"/>
      <c r="C106" s="53" t="s">
        <v>65</v>
      </c>
      <c r="D106" s="61">
        <v>339</v>
      </c>
      <c r="E106" s="61">
        <v>94</v>
      </c>
      <c r="F106" s="61">
        <v>13</v>
      </c>
      <c r="G106" s="61" t="s">
        <v>77</v>
      </c>
      <c r="H106" s="61" t="s">
        <v>77</v>
      </c>
      <c r="I106" s="61">
        <v>75</v>
      </c>
      <c r="J106" s="61">
        <v>0</v>
      </c>
      <c r="K106" s="61">
        <v>57</v>
      </c>
      <c r="L106" s="61" t="s">
        <v>77</v>
      </c>
      <c r="M106" s="61">
        <v>6</v>
      </c>
      <c r="N106" s="62">
        <v>33</v>
      </c>
      <c r="O106" s="62">
        <v>219</v>
      </c>
      <c r="P106" s="62">
        <v>40</v>
      </c>
      <c r="Q106" s="62">
        <v>1</v>
      </c>
      <c r="R106" s="62">
        <v>708</v>
      </c>
      <c r="S106" s="62">
        <v>37</v>
      </c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</row>
    <row r="107" spans="2:31" s="51" customFormat="1" ht="15.5">
      <c r="B107" s="53"/>
      <c r="C107" s="53" t="s">
        <v>20</v>
      </c>
      <c r="D107" s="61">
        <v>478</v>
      </c>
      <c r="E107" s="61">
        <v>139</v>
      </c>
      <c r="F107" s="61">
        <v>13</v>
      </c>
      <c r="G107" s="61" t="s">
        <v>77</v>
      </c>
      <c r="H107" s="61" t="s">
        <v>77</v>
      </c>
      <c r="I107" s="61">
        <v>95</v>
      </c>
      <c r="J107" s="61">
        <v>3</v>
      </c>
      <c r="K107" s="61">
        <v>61</v>
      </c>
      <c r="L107" s="61" t="s">
        <v>77</v>
      </c>
      <c r="M107" s="61">
        <v>7</v>
      </c>
      <c r="N107" s="62">
        <v>34</v>
      </c>
      <c r="O107" s="62">
        <v>265</v>
      </c>
      <c r="P107" s="62">
        <v>41</v>
      </c>
      <c r="Q107" s="62">
        <v>1</v>
      </c>
      <c r="R107" s="62">
        <v>763</v>
      </c>
      <c r="S107" s="62">
        <v>48</v>
      </c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</row>
    <row r="108" spans="2:31" s="51" customFormat="1" ht="15.5">
      <c r="B108" s="53" t="s">
        <v>78</v>
      </c>
      <c r="C108" s="53" t="s">
        <v>64</v>
      </c>
      <c r="D108" s="63">
        <v>0.73945361254954955</v>
      </c>
      <c r="E108" s="63">
        <v>3.325846187118453</v>
      </c>
      <c r="F108" s="61" t="s">
        <v>77</v>
      </c>
      <c r="G108" s="61" t="s">
        <v>77</v>
      </c>
      <c r="H108" s="61" t="s">
        <v>77</v>
      </c>
      <c r="I108" s="63">
        <v>2.1763971211369122</v>
      </c>
      <c r="J108" s="63">
        <v>0.12906838540801699</v>
      </c>
      <c r="K108" s="63">
        <v>6.3087830022623883E-3</v>
      </c>
      <c r="L108" s="61" t="s">
        <v>77</v>
      </c>
      <c r="M108" s="63">
        <v>5.0575571053874648E-2</v>
      </c>
      <c r="N108" s="64">
        <v>0.1302804393008975</v>
      </c>
      <c r="O108" s="64">
        <v>2.9159266993244999</v>
      </c>
      <c r="P108" s="64">
        <v>9.3171174576734697E-2</v>
      </c>
      <c r="Q108" s="62" t="s">
        <v>77</v>
      </c>
      <c r="R108" s="62">
        <v>3.325846187118453</v>
      </c>
      <c r="S108" s="64">
        <v>6.1386636148924286E-3</v>
      </c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</row>
    <row r="109" spans="2:31" s="51" customFormat="1" ht="15.5">
      <c r="B109" s="53"/>
      <c r="C109" s="53" t="s">
        <v>65</v>
      </c>
      <c r="D109" s="63">
        <v>4.1490557069303629</v>
      </c>
      <c r="E109" s="63">
        <v>14.850308961769441</v>
      </c>
      <c r="F109" s="63">
        <v>9.7262573705208855</v>
      </c>
      <c r="G109" s="61" t="s">
        <v>77</v>
      </c>
      <c r="H109" s="61" t="s">
        <v>77</v>
      </c>
      <c r="I109" s="63">
        <v>6.5028241192499312</v>
      </c>
      <c r="J109" s="61" t="s">
        <v>77</v>
      </c>
      <c r="K109" s="63">
        <v>9.8961727388457614</v>
      </c>
      <c r="L109" s="61" t="s">
        <v>77</v>
      </c>
      <c r="M109" s="63">
        <v>16.572788760845786</v>
      </c>
      <c r="N109" s="64">
        <v>44.188741521042914</v>
      </c>
      <c r="O109" s="64">
        <v>51.795236390233214</v>
      </c>
      <c r="P109" s="64">
        <v>60.299751238134903</v>
      </c>
      <c r="Q109" s="64">
        <v>127.87062377246849</v>
      </c>
      <c r="R109" s="62">
        <v>15.009989703293844</v>
      </c>
      <c r="S109" s="64">
        <v>0.17662903570173977</v>
      </c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</row>
    <row r="110" spans="2:31" s="51" customFormat="1" ht="15.5">
      <c r="B110" s="53"/>
      <c r="C110" s="53" t="s">
        <v>20</v>
      </c>
      <c r="D110" s="63">
        <v>3.1575605372254878</v>
      </c>
      <c r="E110" s="63">
        <v>11.119367775731346</v>
      </c>
      <c r="F110" s="63">
        <v>9.7262573705208855</v>
      </c>
      <c r="G110" s="61" t="s">
        <v>77</v>
      </c>
      <c r="H110" s="61" t="s">
        <v>77</v>
      </c>
      <c r="I110" s="63">
        <v>5.5919973828050855</v>
      </c>
      <c r="J110" s="63">
        <v>0.12906838540801699</v>
      </c>
      <c r="K110" s="63">
        <v>9.2476570696101206</v>
      </c>
      <c r="L110" s="61" t="s">
        <v>77</v>
      </c>
      <c r="M110" s="63">
        <v>14.21247259087551</v>
      </c>
      <c r="N110" s="64">
        <v>42.892904430403448</v>
      </c>
      <c r="O110" s="64">
        <v>43.310526028792452</v>
      </c>
      <c r="P110" s="64">
        <v>58.831298065852991</v>
      </c>
      <c r="Q110" s="64">
        <v>127.87062377246849</v>
      </c>
      <c r="R110" s="64">
        <v>11.199942904540993</v>
      </c>
      <c r="S110" s="64">
        <v>0.13755832543183724</v>
      </c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</row>
    <row r="111" spans="2:31" s="51" customFormat="1"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</row>
    <row r="112" spans="2:31" s="51" customFormat="1">
      <c r="B112" s="51" t="s">
        <v>71</v>
      </c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</row>
    <row r="113" spans="2:31" s="51" customFormat="1"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</row>
    <row r="114" spans="2:31" s="51" customFormat="1" ht="62">
      <c r="B114" s="53"/>
      <c r="C114" s="53"/>
      <c r="D114" s="54" t="s">
        <v>72</v>
      </c>
      <c r="E114" s="54" t="s">
        <v>15</v>
      </c>
      <c r="F114" s="54" t="s">
        <v>73</v>
      </c>
      <c r="G114" s="54" t="s">
        <v>39</v>
      </c>
      <c r="H114" s="54" t="s">
        <v>74</v>
      </c>
      <c r="I114" s="54" t="s">
        <v>41</v>
      </c>
      <c r="J114" s="54" t="s">
        <v>42</v>
      </c>
      <c r="K114" s="54" t="s">
        <v>43</v>
      </c>
      <c r="L114" s="54" t="s">
        <v>44</v>
      </c>
      <c r="M114" s="54" t="s">
        <v>45</v>
      </c>
      <c r="N114" s="55" t="s">
        <v>19</v>
      </c>
      <c r="O114" s="55" t="s">
        <v>46</v>
      </c>
      <c r="P114" s="55" t="s">
        <v>18</v>
      </c>
      <c r="Q114" s="55" t="s">
        <v>47</v>
      </c>
      <c r="R114" s="55" t="s">
        <v>10</v>
      </c>
      <c r="S114" s="55" t="s">
        <v>48</v>
      </c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</row>
    <row r="115" spans="2:31" s="51" customFormat="1" ht="15.5">
      <c r="B115" s="53"/>
      <c r="C115" s="53"/>
      <c r="D115" s="56" t="s">
        <v>49</v>
      </c>
      <c r="E115" s="56" t="s">
        <v>50</v>
      </c>
      <c r="F115" s="56" t="s">
        <v>9</v>
      </c>
      <c r="G115" s="56" t="s">
        <v>12</v>
      </c>
      <c r="H115" s="56" t="s">
        <v>51</v>
      </c>
      <c r="I115" s="56" t="s">
        <v>52</v>
      </c>
      <c r="J115" s="56" t="s">
        <v>53</v>
      </c>
      <c r="K115" s="56" t="s">
        <v>54</v>
      </c>
      <c r="L115" s="56" t="s">
        <v>55</v>
      </c>
      <c r="M115" s="56" t="s">
        <v>56</v>
      </c>
      <c r="N115" s="57" t="s">
        <v>57</v>
      </c>
      <c r="O115" s="57" t="s">
        <v>58</v>
      </c>
      <c r="P115" s="57" t="s">
        <v>59</v>
      </c>
      <c r="Q115" s="57" t="s">
        <v>60</v>
      </c>
      <c r="R115" s="58" t="s">
        <v>61</v>
      </c>
      <c r="S115" s="58" t="s">
        <v>62</v>
      </c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</row>
    <row r="116" spans="2:31" s="51" customFormat="1" ht="15.5">
      <c r="B116" s="53" t="s">
        <v>63</v>
      </c>
      <c r="C116" s="53" t="s">
        <v>64</v>
      </c>
      <c r="D116" s="61">
        <v>69</v>
      </c>
      <c r="E116" s="61">
        <v>14</v>
      </c>
      <c r="F116" s="61">
        <v>5</v>
      </c>
      <c r="G116" s="61">
        <v>1</v>
      </c>
      <c r="H116" s="61" t="s">
        <v>77</v>
      </c>
      <c r="I116" s="61">
        <v>9</v>
      </c>
      <c r="J116" s="61">
        <v>1</v>
      </c>
      <c r="K116" s="61">
        <v>0</v>
      </c>
      <c r="L116" s="61" t="s">
        <v>77</v>
      </c>
      <c r="M116" s="61" t="s">
        <v>77</v>
      </c>
      <c r="N116" s="62" t="s">
        <v>77</v>
      </c>
      <c r="O116" s="62" t="s">
        <v>77</v>
      </c>
      <c r="P116" s="62" t="s">
        <v>77</v>
      </c>
      <c r="Q116" s="62" t="s">
        <v>77</v>
      </c>
      <c r="R116" s="62">
        <v>6</v>
      </c>
      <c r="S116" s="62" t="s">
        <v>77</v>
      </c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</row>
    <row r="117" spans="2:31" s="51" customFormat="1" ht="15.5">
      <c r="B117" s="53"/>
      <c r="C117" s="53" t="s">
        <v>65</v>
      </c>
      <c r="D117" s="61">
        <v>44</v>
      </c>
      <c r="E117" s="61">
        <v>18</v>
      </c>
      <c r="F117" s="61">
        <v>2</v>
      </c>
      <c r="G117" s="61">
        <v>2</v>
      </c>
      <c r="H117" s="61" t="s">
        <v>77</v>
      </c>
      <c r="I117" s="61">
        <v>9</v>
      </c>
      <c r="J117" s="61">
        <v>2</v>
      </c>
      <c r="K117" s="61">
        <v>1</v>
      </c>
      <c r="L117" s="61" t="s">
        <v>77</v>
      </c>
      <c r="M117" s="61" t="s">
        <v>77</v>
      </c>
      <c r="N117" s="62" t="s">
        <v>77</v>
      </c>
      <c r="O117" s="62" t="s">
        <v>77</v>
      </c>
      <c r="P117" s="62" t="s">
        <v>77</v>
      </c>
      <c r="Q117" s="62" t="s">
        <v>77</v>
      </c>
      <c r="R117" s="62">
        <v>9</v>
      </c>
      <c r="S117" s="62" t="s">
        <v>77</v>
      </c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</row>
    <row r="118" spans="2:31" s="51" customFormat="1" ht="15.5">
      <c r="B118" s="53"/>
      <c r="C118" s="53" t="s">
        <v>20</v>
      </c>
      <c r="D118" s="61">
        <v>113</v>
      </c>
      <c r="E118" s="61">
        <v>32</v>
      </c>
      <c r="F118" s="61">
        <v>7</v>
      </c>
      <c r="G118" s="61">
        <v>3</v>
      </c>
      <c r="H118" s="61" t="s">
        <v>77</v>
      </c>
      <c r="I118" s="61">
        <v>18</v>
      </c>
      <c r="J118" s="61">
        <v>3</v>
      </c>
      <c r="K118" s="61">
        <v>1</v>
      </c>
      <c r="L118" s="61" t="s">
        <v>77</v>
      </c>
      <c r="M118" s="61" t="s">
        <v>77</v>
      </c>
      <c r="N118" s="62" t="s">
        <v>77</v>
      </c>
      <c r="O118" s="62" t="s">
        <v>77</v>
      </c>
      <c r="P118" s="62" t="s">
        <v>77</v>
      </c>
      <c r="Q118" s="62" t="s">
        <v>77</v>
      </c>
      <c r="R118" s="62">
        <v>15</v>
      </c>
      <c r="S118" s="62" t="s">
        <v>77</v>
      </c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</row>
    <row r="119" spans="2:31" s="51" customFormat="1" ht="15.5">
      <c r="B119" s="53" t="s">
        <v>78</v>
      </c>
      <c r="C119" s="53" t="s">
        <v>64</v>
      </c>
      <c r="D119" s="63">
        <v>0.58719708414940197</v>
      </c>
      <c r="E119" s="63">
        <v>1.5840967584305747</v>
      </c>
      <c r="F119" s="63">
        <v>3.5566522729519789</v>
      </c>
      <c r="G119" s="63">
        <v>0.93984893341716158</v>
      </c>
      <c r="H119" s="61" t="s">
        <v>77</v>
      </c>
      <c r="I119" s="63">
        <v>0.23540551783666716</v>
      </c>
      <c r="J119" s="63">
        <v>6.5085231161315135E-2</v>
      </c>
      <c r="K119" s="61" t="s">
        <v>77</v>
      </c>
      <c r="L119" s="61" t="s">
        <v>77</v>
      </c>
      <c r="M119" s="61" t="s">
        <v>77</v>
      </c>
      <c r="N119" s="62" t="s">
        <v>77</v>
      </c>
      <c r="O119" s="62" t="s">
        <v>77</v>
      </c>
      <c r="P119" s="62" t="s">
        <v>77</v>
      </c>
      <c r="Q119" s="62" t="s">
        <v>77</v>
      </c>
      <c r="R119" s="64">
        <v>0.27947360599722532</v>
      </c>
      <c r="S119" s="62" t="s">
        <v>77</v>
      </c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</row>
    <row r="120" spans="2:31" s="51" customFormat="1" ht="15.5">
      <c r="B120" s="53"/>
      <c r="C120" s="53" t="s">
        <v>65</v>
      </c>
      <c r="D120" s="63">
        <v>1.7768774694176463</v>
      </c>
      <c r="E120" s="63">
        <v>2.9704609561727273</v>
      </c>
      <c r="F120" s="63">
        <v>8.9235841527826154E-2</v>
      </c>
      <c r="G120" s="61">
        <v>0.21499126871684937</v>
      </c>
      <c r="H120" s="61" t="s">
        <v>77</v>
      </c>
      <c r="I120" s="63">
        <v>1.199025681393183</v>
      </c>
      <c r="J120" s="63">
        <v>1.0570248706510759</v>
      </c>
      <c r="K120" s="63">
        <v>14.393659697118228</v>
      </c>
      <c r="L120" s="61" t="s">
        <v>77</v>
      </c>
      <c r="M120" s="61" t="s">
        <v>77</v>
      </c>
      <c r="N120" s="62" t="s">
        <v>77</v>
      </c>
      <c r="O120" s="62" t="s">
        <v>77</v>
      </c>
      <c r="P120" s="62" t="s">
        <v>77</v>
      </c>
      <c r="Q120" s="62" t="s">
        <v>77</v>
      </c>
      <c r="R120" s="64">
        <v>0.96377673428415223</v>
      </c>
      <c r="S120" s="62" t="s">
        <v>77</v>
      </c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</row>
    <row r="121" spans="2:31" s="51" customFormat="1" ht="15.5">
      <c r="B121" s="53"/>
      <c r="C121" s="53" t="s">
        <v>20</v>
      </c>
      <c r="D121" s="63">
        <v>1.0504354642538511</v>
      </c>
      <c r="E121" s="63">
        <v>2.363926619660536</v>
      </c>
      <c r="F121" s="63">
        <v>2.5659618639736492</v>
      </c>
      <c r="G121" s="63">
        <v>0.45661049028362011</v>
      </c>
      <c r="H121" s="61" t="s">
        <v>77</v>
      </c>
      <c r="I121" s="63">
        <v>0.71721559961492498</v>
      </c>
      <c r="J121" s="63">
        <v>0.726378324154489</v>
      </c>
      <c r="K121" s="63">
        <v>14.393659697118228</v>
      </c>
      <c r="L121" s="61" t="s">
        <v>77</v>
      </c>
      <c r="M121" s="61" t="s">
        <v>77</v>
      </c>
      <c r="N121" s="62" t="s">
        <v>77</v>
      </c>
      <c r="O121" s="62" t="s">
        <v>77</v>
      </c>
      <c r="P121" s="62" t="s">
        <v>77</v>
      </c>
      <c r="Q121" s="62" t="s">
        <v>77</v>
      </c>
      <c r="R121" s="64">
        <v>0.69005548296938135</v>
      </c>
      <c r="S121" s="62" t="s">
        <v>77</v>
      </c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</row>
    <row r="122" spans="2:31" s="51" customFormat="1"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</row>
    <row r="123" spans="2:31" s="51" customFormat="1">
      <c r="B123" s="51" t="s">
        <v>34</v>
      </c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</row>
    <row r="124" spans="2:31" s="51" customFormat="1"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</row>
    <row r="125" spans="2:31" s="51" customFormat="1" ht="62">
      <c r="B125" s="53"/>
      <c r="C125" s="53"/>
      <c r="D125" s="54" t="s">
        <v>72</v>
      </c>
      <c r="E125" s="54" t="s">
        <v>15</v>
      </c>
      <c r="F125" s="54" t="s">
        <v>73</v>
      </c>
      <c r="G125" s="54" t="s">
        <v>39</v>
      </c>
      <c r="H125" s="54" t="s">
        <v>74</v>
      </c>
      <c r="I125" s="54" t="s">
        <v>41</v>
      </c>
      <c r="J125" s="54" t="s">
        <v>42</v>
      </c>
      <c r="K125" s="54" t="s">
        <v>43</v>
      </c>
      <c r="L125" s="54" t="s">
        <v>44</v>
      </c>
      <c r="M125" s="54" t="s">
        <v>45</v>
      </c>
      <c r="N125" s="55" t="s">
        <v>19</v>
      </c>
      <c r="O125" s="55" t="s">
        <v>46</v>
      </c>
      <c r="P125" s="55" t="s">
        <v>18</v>
      </c>
      <c r="Q125" s="55" t="s">
        <v>47</v>
      </c>
      <c r="R125" s="55" t="s">
        <v>10</v>
      </c>
      <c r="S125" s="55" t="s">
        <v>48</v>
      </c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</row>
    <row r="126" spans="2:31" s="51" customFormat="1" ht="15.5">
      <c r="B126" s="53"/>
      <c r="C126" s="53"/>
      <c r="D126" s="56" t="s">
        <v>49</v>
      </c>
      <c r="E126" s="56" t="s">
        <v>50</v>
      </c>
      <c r="F126" s="56" t="s">
        <v>9</v>
      </c>
      <c r="G126" s="56" t="s">
        <v>12</v>
      </c>
      <c r="H126" s="56" t="s">
        <v>51</v>
      </c>
      <c r="I126" s="56" t="s">
        <v>52</v>
      </c>
      <c r="J126" s="56" t="s">
        <v>53</v>
      </c>
      <c r="K126" s="56" t="s">
        <v>54</v>
      </c>
      <c r="L126" s="56" t="s">
        <v>55</v>
      </c>
      <c r="M126" s="56" t="s">
        <v>56</v>
      </c>
      <c r="N126" s="57" t="s">
        <v>57</v>
      </c>
      <c r="O126" s="57" t="s">
        <v>58</v>
      </c>
      <c r="P126" s="57" t="s">
        <v>59</v>
      </c>
      <c r="Q126" s="57" t="s">
        <v>60</v>
      </c>
      <c r="R126" s="58" t="s">
        <v>61</v>
      </c>
      <c r="S126" s="58" t="s">
        <v>62</v>
      </c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</row>
    <row r="127" spans="2:31" s="51" customFormat="1" ht="15.5">
      <c r="B127" s="53" t="s">
        <v>63</v>
      </c>
      <c r="C127" s="53" t="s">
        <v>64</v>
      </c>
      <c r="D127" s="59">
        <v>0</v>
      </c>
      <c r="E127" s="59">
        <v>0</v>
      </c>
      <c r="F127" s="59">
        <v>0</v>
      </c>
      <c r="G127" s="59">
        <v>0</v>
      </c>
      <c r="H127" s="59">
        <v>0</v>
      </c>
      <c r="I127" s="59">
        <v>0</v>
      </c>
      <c r="J127" s="59">
        <v>0</v>
      </c>
      <c r="K127" s="59">
        <v>0</v>
      </c>
      <c r="L127" s="59">
        <v>0</v>
      </c>
      <c r="M127" s="61">
        <v>0</v>
      </c>
      <c r="N127" s="60">
        <v>0</v>
      </c>
      <c r="O127" s="60">
        <v>0</v>
      </c>
      <c r="P127" s="60">
        <v>0</v>
      </c>
      <c r="Q127" s="60">
        <v>0</v>
      </c>
      <c r="R127" s="60">
        <v>0</v>
      </c>
      <c r="S127" s="60">
        <v>0</v>
      </c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</row>
    <row r="128" spans="2:31" s="51" customFormat="1" ht="15.5">
      <c r="B128" s="53"/>
      <c r="C128" s="53" t="s">
        <v>65</v>
      </c>
      <c r="D128" s="59">
        <v>0</v>
      </c>
      <c r="E128" s="59">
        <v>0</v>
      </c>
      <c r="F128" s="59">
        <v>0</v>
      </c>
      <c r="G128" s="59">
        <v>0</v>
      </c>
      <c r="H128" s="59">
        <v>0</v>
      </c>
      <c r="I128" s="59">
        <v>0</v>
      </c>
      <c r="J128" s="59">
        <v>0</v>
      </c>
      <c r="K128" s="59">
        <v>0</v>
      </c>
      <c r="L128" s="59">
        <v>0</v>
      </c>
      <c r="M128" s="61">
        <v>80</v>
      </c>
      <c r="N128" s="60">
        <v>0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</row>
    <row r="129" spans="2:31" s="51" customFormat="1" ht="15.5">
      <c r="B129" s="53"/>
      <c r="C129" s="53" t="s">
        <v>20</v>
      </c>
      <c r="D129" s="59">
        <v>0</v>
      </c>
      <c r="E129" s="59">
        <v>0</v>
      </c>
      <c r="F129" s="59">
        <v>0</v>
      </c>
      <c r="G129" s="59">
        <v>0</v>
      </c>
      <c r="H129" s="59">
        <v>0</v>
      </c>
      <c r="I129" s="59">
        <v>0</v>
      </c>
      <c r="J129" s="59">
        <v>0</v>
      </c>
      <c r="K129" s="59">
        <v>0</v>
      </c>
      <c r="L129" s="59">
        <v>0</v>
      </c>
      <c r="M129" s="61">
        <v>80</v>
      </c>
      <c r="N129" s="60">
        <v>0</v>
      </c>
      <c r="O129" s="60">
        <v>0</v>
      </c>
      <c r="P129" s="60">
        <v>0</v>
      </c>
      <c r="Q129" s="60">
        <v>0</v>
      </c>
      <c r="R129" s="60">
        <v>0</v>
      </c>
      <c r="S129" s="60">
        <v>0</v>
      </c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</row>
    <row r="130" spans="2:31" s="51" customFormat="1" ht="15.5">
      <c r="B130" s="53" t="s">
        <v>78</v>
      </c>
      <c r="C130" s="53" t="s">
        <v>64</v>
      </c>
      <c r="D130" s="59" t="s">
        <v>77</v>
      </c>
      <c r="E130" s="59" t="s">
        <v>77</v>
      </c>
      <c r="F130" s="59" t="s">
        <v>77</v>
      </c>
      <c r="G130" s="59" t="s">
        <v>77</v>
      </c>
      <c r="H130" s="59" t="s">
        <v>77</v>
      </c>
      <c r="I130" s="59" t="s">
        <v>77</v>
      </c>
      <c r="J130" s="59" t="s">
        <v>77</v>
      </c>
      <c r="K130" s="59" t="s">
        <v>77</v>
      </c>
      <c r="L130" s="59" t="s">
        <v>77</v>
      </c>
      <c r="M130" s="59" t="s">
        <v>77</v>
      </c>
      <c r="N130" s="60" t="s">
        <v>77</v>
      </c>
      <c r="O130" s="60" t="s">
        <v>77</v>
      </c>
      <c r="P130" s="60" t="s">
        <v>77</v>
      </c>
      <c r="Q130" s="60" t="s">
        <v>77</v>
      </c>
      <c r="R130" s="60" t="s">
        <v>77</v>
      </c>
      <c r="S130" s="60" t="s">
        <v>77</v>
      </c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</row>
    <row r="131" spans="2:31" s="51" customFormat="1" ht="15.5">
      <c r="B131" s="53"/>
      <c r="C131" s="53" t="s">
        <v>65</v>
      </c>
      <c r="D131" s="59" t="s">
        <v>77</v>
      </c>
      <c r="E131" s="59" t="s">
        <v>77</v>
      </c>
      <c r="F131" s="59" t="s">
        <v>77</v>
      </c>
      <c r="G131" s="59" t="s">
        <v>77</v>
      </c>
      <c r="H131" s="59" t="s">
        <v>77</v>
      </c>
      <c r="I131" s="59" t="s">
        <v>77</v>
      </c>
      <c r="J131" s="59" t="s">
        <v>77</v>
      </c>
      <c r="K131" s="59" t="s">
        <v>77</v>
      </c>
      <c r="L131" s="59" t="s">
        <v>77</v>
      </c>
      <c r="M131" s="63">
        <v>0.15298773563478646</v>
      </c>
      <c r="N131" s="60" t="s">
        <v>77</v>
      </c>
      <c r="O131" s="60" t="s">
        <v>77</v>
      </c>
      <c r="P131" s="60" t="s">
        <v>77</v>
      </c>
      <c r="Q131" s="60" t="s">
        <v>77</v>
      </c>
      <c r="R131" s="60" t="s">
        <v>77</v>
      </c>
      <c r="S131" s="60" t="s">
        <v>77</v>
      </c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</row>
    <row r="132" spans="2:31" s="51" customFormat="1" ht="15.5">
      <c r="B132" s="53"/>
      <c r="C132" s="53" t="s">
        <v>20</v>
      </c>
      <c r="D132" s="59" t="s">
        <v>77</v>
      </c>
      <c r="E132" s="59" t="s">
        <v>77</v>
      </c>
      <c r="F132" s="59" t="s">
        <v>77</v>
      </c>
      <c r="G132" s="59" t="s">
        <v>77</v>
      </c>
      <c r="H132" s="59" t="s">
        <v>77</v>
      </c>
      <c r="I132" s="59" t="s">
        <v>77</v>
      </c>
      <c r="J132" s="59" t="s">
        <v>77</v>
      </c>
      <c r="K132" s="59" t="s">
        <v>77</v>
      </c>
      <c r="L132" s="59" t="s">
        <v>77</v>
      </c>
      <c r="M132" s="63">
        <v>0.15298773563478646</v>
      </c>
      <c r="N132" s="60" t="s">
        <v>77</v>
      </c>
      <c r="O132" s="60" t="s">
        <v>77</v>
      </c>
      <c r="P132" s="60" t="s">
        <v>77</v>
      </c>
      <c r="Q132" s="60" t="s">
        <v>77</v>
      </c>
      <c r="R132" s="60" t="s">
        <v>77</v>
      </c>
      <c r="S132" s="60" t="s">
        <v>77</v>
      </c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</row>
    <row r="133" spans="2:31" s="51" customFormat="1"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</row>
    <row r="134" spans="2:31" s="51" customFormat="1"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</row>
  </sheetData>
  <mergeCells count="21">
    <mergeCell ref="B31:B33"/>
    <mergeCell ref="D6:S6"/>
    <mergeCell ref="B7:B9"/>
    <mergeCell ref="B10:B12"/>
    <mergeCell ref="D13:S13"/>
    <mergeCell ref="B14:B16"/>
    <mergeCell ref="B17:B19"/>
    <mergeCell ref="D20:S20"/>
    <mergeCell ref="B21:B23"/>
    <mergeCell ref="B24:B26"/>
    <mergeCell ref="D27:S27"/>
    <mergeCell ref="B28:B30"/>
    <mergeCell ref="D48:S48"/>
    <mergeCell ref="B49:B51"/>
    <mergeCell ref="B52:B54"/>
    <mergeCell ref="D34:S34"/>
    <mergeCell ref="B35:B37"/>
    <mergeCell ref="B38:B40"/>
    <mergeCell ref="D41:S41"/>
    <mergeCell ref="B42:B44"/>
    <mergeCell ref="B45:B4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EF_Study</vt:lpstr>
      <vt:lpstr>EF_Component</vt:lpstr>
      <vt:lpstr>EF_Study_Expanded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Rutherford</dc:creator>
  <cp:lastModifiedBy>Jeff Rutherford</cp:lastModifiedBy>
  <dcterms:created xsi:type="dcterms:W3CDTF">2021-03-26T19:23:39Z</dcterms:created>
  <dcterms:modified xsi:type="dcterms:W3CDTF">2021-04-06T03:40:02Z</dcterms:modified>
</cp:coreProperties>
</file>