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methane paper\paper ii - component level\Analysis\7_Other_Emissions\7a_Comp_Work\"/>
    </mc:Choice>
  </mc:AlternateContent>
  <xr:revisionPtr revIDLastSave="0" documentId="8_{2A19FC84-CF32-413C-ADF7-F87EE9AD5408}" xr6:coauthVersionLast="45" xr6:coauthVersionMax="45" xr10:uidLastSave="{00000000-0000-0000-0000-000000000000}"/>
  <bookViews>
    <workbookView xWindow="-108" yWindow="-108" windowWidth="19416" windowHeight="11016" activeTab="1" xr2:uid="{00000000-000D-0000-FFFF-FFFF00000000}"/>
  </bookViews>
  <sheets>
    <sheet name="Summary" sheetId="19" r:id="rId1"/>
    <sheet name="Table for paper" sheetId="20" r:id="rId2"/>
    <sheet name="EF_W_COMP_WORKOVERS_NO_FRAC" sheetId="2" r:id="rId3"/>
    <sheet name="EF_W_COMP_WORKOVERS_FRAC" sheetId="3" r:id="rId4"/>
    <sheet name="HF_COMP_NONREC_VENT" sheetId="6" r:id="rId5"/>
    <sheet name="HF_COMP_NONREC_FLARE" sheetId="5" r:id="rId6"/>
    <sheet name="HF_COMP_REC_VENT" sheetId="4" r:id="rId7"/>
    <sheet name="HF_COMP_REC_FLARE" sheetId="7" r:id="rId8"/>
    <sheet name="HF_WORK_NONREC_VENT" sheetId="8" r:id="rId9"/>
    <sheet name="HF_WORK_NONREC_FLARE" sheetId="9" r:id="rId10"/>
    <sheet name="HF_WORK_REC_VENT" sheetId="10" r:id="rId11"/>
    <sheet name="HF_WORK_REC_FLARE" sheetId="11" r:id="rId12"/>
    <sheet name="NON_HF_COMP_VENT" sheetId="12" r:id="rId13"/>
    <sheet name="NON_HF_COMP_FLARE" sheetId="16" r:id="rId14"/>
    <sheet name="NON_HF_WORK_VENT" sheetId="17" r:id="rId15"/>
    <sheet name="NON_HF_WORK_FLARE" sheetId="18" r:id="rId16"/>
    <sheet name="Sheet15" sheetId="15" r:id="rId17"/>
    <sheet name="Sheet1" sheetId="1" r:id="rId18"/>
  </sheets>
  <definedNames>
    <definedName name="_xlnm._FilterDatabase" localSheetId="3" hidden="1">EF_W_COMP_WORKOVERS_FRAC!$A$1:$R$602</definedName>
    <definedName name="_xlnm._FilterDatabase" localSheetId="5" hidden="1">HF_COMP_NONREC_FLARE!$A$1:$F$40</definedName>
    <definedName name="_xlnm._FilterDatabase" localSheetId="4" hidden="1">HF_COMP_NONREC_VENT!$A$1:$F$36</definedName>
    <definedName name="_xlnm._FilterDatabase" localSheetId="7" hidden="1">HF_COMP_REC_FLARE!$A$1:$F$162</definedName>
    <definedName name="_xlnm._FilterDatabase" localSheetId="6" hidden="1">HF_COMP_REC_VENT!$A$1:$R$307</definedName>
    <definedName name="_xlnm._FilterDatabase" localSheetId="9" hidden="1">HF_WORK_NONREC_FLARE!$A$1:$F$9</definedName>
    <definedName name="_xlnm._FilterDatabase" localSheetId="8" hidden="1">HF_WORK_NONREC_VENT!$A$1:$F$7</definedName>
    <definedName name="_xlnm._FilterDatabase" localSheetId="11" hidden="1">HF_WORK_REC_FLARE!$A$1:$F$10</definedName>
    <definedName name="_xlnm._FilterDatabase" localSheetId="10" hidden="1">HF_WORK_REC_VENT!$A$1:$F$38</definedName>
    <definedName name="_xlnm._FilterDatabase" localSheetId="13" hidden="1">NON_HF_COMP_FLARE!$A$1:$I$60</definedName>
    <definedName name="_xlnm._FilterDatabase" localSheetId="12" hidden="1">NON_HF_COMP_VENT!$A$1:$I$73</definedName>
    <definedName name="_xlnm._FilterDatabase" localSheetId="15" hidden="1">NON_HF_WORK_FLARE!$A$1:$I$71</definedName>
    <definedName name="_xlnm._FilterDatabase" localSheetId="14" hidden="1">NON_HF_WORK_VENT!$A$1:$J$617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0" l="1"/>
  <c r="B31" i="20"/>
  <c r="C30" i="20"/>
  <c r="B30" i="20"/>
  <c r="C26" i="20"/>
  <c r="B26" i="20"/>
  <c r="C25" i="20"/>
  <c r="B25" i="20"/>
  <c r="D30" i="20" l="1"/>
  <c r="D31" i="20"/>
  <c r="C17" i="20" l="1"/>
  <c r="C18" i="20"/>
  <c r="C19" i="20"/>
  <c r="C20" i="20"/>
  <c r="C21" i="20"/>
  <c r="C22" i="20"/>
  <c r="C16" i="20"/>
  <c r="C4" i="20"/>
  <c r="C5" i="20"/>
  <c r="C6" i="20"/>
  <c r="C7" i="20"/>
  <c r="C8" i="20"/>
  <c r="C9" i="20"/>
  <c r="C10" i="20"/>
  <c r="C11" i="20"/>
  <c r="C12" i="20"/>
  <c r="C13" i="20"/>
  <c r="C14" i="20"/>
  <c r="C3" i="20"/>
  <c r="G10" i="19"/>
  <c r="I2" i="6" l="1"/>
  <c r="K2" i="6"/>
  <c r="J2" i="6"/>
  <c r="G3" i="6"/>
  <c r="G26" i="19" l="1"/>
  <c r="K26" i="19" s="1"/>
  <c r="G27" i="19"/>
  <c r="K27" i="19" s="1"/>
  <c r="G28" i="19"/>
  <c r="K28" i="19" s="1"/>
  <c r="G29" i="19"/>
  <c r="K29" i="19" s="1"/>
  <c r="G30" i="19"/>
  <c r="K30" i="19" s="1"/>
  <c r="G31" i="19"/>
  <c r="K31" i="19" s="1"/>
  <c r="G25" i="19"/>
  <c r="K25" i="19" s="1"/>
  <c r="C4" i="19" l="1"/>
  <c r="C5" i="19"/>
  <c r="K32" i="19"/>
  <c r="K2" i="9"/>
  <c r="D16" i="19" s="1"/>
  <c r="K2" i="8"/>
  <c r="D15" i="19" s="1"/>
  <c r="G20" i="19"/>
  <c r="K20" i="19" s="1"/>
  <c r="K10" i="19"/>
  <c r="G11" i="19"/>
  <c r="K11" i="19" s="1"/>
  <c r="G12" i="19"/>
  <c r="K12" i="19" s="1"/>
  <c r="G13" i="19"/>
  <c r="K13" i="19" s="1"/>
  <c r="G14" i="19"/>
  <c r="K14" i="19" s="1"/>
  <c r="G15" i="19"/>
  <c r="K15" i="19" s="1"/>
  <c r="G16" i="19"/>
  <c r="K16" i="19" s="1"/>
  <c r="G17" i="19"/>
  <c r="K17" i="19" s="1"/>
  <c r="G18" i="19"/>
  <c r="K18" i="19" s="1"/>
  <c r="G19" i="19"/>
  <c r="K19" i="19" s="1"/>
  <c r="G9" i="19"/>
  <c r="K9" i="19" s="1"/>
  <c r="D9" i="19"/>
  <c r="K2" i="5"/>
  <c r="D10" i="19" s="1"/>
  <c r="K2" i="4"/>
  <c r="D11" i="19" s="1"/>
  <c r="K2" i="7"/>
  <c r="D12" i="19" s="1"/>
  <c r="K2" i="10"/>
  <c r="D17" i="19" s="1"/>
  <c r="K2" i="11"/>
  <c r="D18" i="19" s="1"/>
  <c r="N2" i="12"/>
  <c r="D13" i="19" s="1"/>
  <c r="N2" i="16"/>
  <c r="D14" i="19" s="1"/>
  <c r="J2" i="17"/>
  <c r="N2" i="17"/>
  <c r="D19" i="19" s="1"/>
  <c r="N2" i="18"/>
  <c r="D20" i="19" s="1"/>
  <c r="J3" i="18"/>
  <c r="K3" i="18"/>
  <c r="J4" i="18"/>
  <c r="K4" i="18"/>
  <c r="J5" i="18"/>
  <c r="K5" i="18"/>
  <c r="J6" i="18"/>
  <c r="K6" i="18"/>
  <c r="J7" i="18"/>
  <c r="K7" i="18"/>
  <c r="J8" i="18"/>
  <c r="K8" i="18"/>
  <c r="J9" i="18"/>
  <c r="K9" i="18"/>
  <c r="J10" i="18"/>
  <c r="K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J18" i="18"/>
  <c r="K18" i="18"/>
  <c r="J19" i="18"/>
  <c r="K19" i="18"/>
  <c r="J20" i="18"/>
  <c r="K20" i="18"/>
  <c r="J21" i="18"/>
  <c r="K21" i="18"/>
  <c r="J22" i="18"/>
  <c r="K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J29" i="18"/>
  <c r="K29" i="18"/>
  <c r="J30" i="18"/>
  <c r="K30" i="18"/>
  <c r="J31" i="18"/>
  <c r="K31" i="18"/>
  <c r="J32" i="18"/>
  <c r="K32" i="18"/>
  <c r="J33" i="18"/>
  <c r="K33" i="18"/>
  <c r="J34" i="18"/>
  <c r="K34" i="18"/>
  <c r="J35" i="18"/>
  <c r="K35" i="18"/>
  <c r="J36" i="18"/>
  <c r="K36" i="18"/>
  <c r="J37" i="18"/>
  <c r="K37" i="18"/>
  <c r="J38" i="18"/>
  <c r="K38" i="18"/>
  <c r="J39" i="18"/>
  <c r="K39" i="18"/>
  <c r="J40" i="18"/>
  <c r="K40" i="18"/>
  <c r="J41" i="18"/>
  <c r="K41" i="18"/>
  <c r="J42" i="18"/>
  <c r="K42" i="18"/>
  <c r="J43" i="18"/>
  <c r="K43" i="18"/>
  <c r="J44" i="18"/>
  <c r="K44" i="18"/>
  <c r="J45" i="18"/>
  <c r="K45" i="18"/>
  <c r="J46" i="18"/>
  <c r="K46" i="18"/>
  <c r="J47" i="18"/>
  <c r="K47" i="18"/>
  <c r="J48" i="18"/>
  <c r="K48" i="18"/>
  <c r="J49" i="18"/>
  <c r="K49" i="18"/>
  <c r="J50" i="18"/>
  <c r="K50" i="18"/>
  <c r="J51" i="18"/>
  <c r="K51" i="18"/>
  <c r="J52" i="18"/>
  <c r="K52" i="18"/>
  <c r="J53" i="18"/>
  <c r="K53" i="18"/>
  <c r="J54" i="18"/>
  <c r="K54" i="18"/>
  <c r="J55" i="18"/>
  <c r="K55" i="18"/>
  <c r="J56" i="18"/>
  <c r="K56" i="18"/>
  <c r="J57" i="18"/>
  <c r="K57" i="18"/>
  <c r="J58" i="18"/>
  <c r="K58" i="18"/>
  <c r="J59" i="18"/>
  <c r="K59" i="18"/>
  <c r="J60" i="18"/>
  <c r="K60" i="18"/>
  <c r="J61" i="18"/>
  <c r="K61" i="18"/>
  <c r="J62" i="18"/>
  <c r="K62" i="18"/>
  <c r="J63" i="18"/>
  <c r="K63" i="18"/>
  <c r="J64" i="18"/>
  <c r="K64" i="18"/>
  <c r="J65" i="18"/>
  <c r="K65" i="18"/>
  <c r="J66" i="18"/>
  <c r="K66" i="18"/>
  <c r="J67" i="18"/>
  <c r="K67" i="18"/>
  <c r="J68" i="18"/>
  <c r="K68" i="18"/>
  <c r="J69" i="18"/>
  <c r="K69" i="18"/>
  <c r="J70" i="18"/>
  <c r="K70" i="18"/>
  <c r="J71" i="18"/>
  <c r="K71" i="18"/>
  <c r="K2" i="18"/>
  <c r="J2" i="18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J176" i="17"/>
  <c r="K176" i="17"/>
  <c r="J177" i="17"/>
  <c r="K177" i="17"/>
  <c r="J178" i="17"/>
  <c r="K178" i="17"/>
  <c r="J179" i="17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J222" i="17"/>
  <c r="K222" i="17"/>
  <c r="J223" i="17"/>
  <c r="K223" i="17"/>
  <c r="J224" i="17"/>
  <c r="K224" i="17"/>
  <c r="J225" i="17"/>
  <c r="K225" i="17"/>
  <c r="J226" i="17"/>
  <c r="K226" i="17"/>
  <c r="J227" i="17"/>
  <c r="K227" i="17"/>
  <c r="J228" i="17"/>
  <c r="K228" i="17"/>
  <c r="J229" i="17"/>
  <c r="K229" i="17"/>
  <c r="J230" i="17"/>
  <c r="K230" i="17"/>
  <c r="J231" i="17"/>
  <c r="K231" i="17"/>
  <c r="J232" i="17"/>
  <c r="K232" i="17"/>
  <c r="J233" i="17"/>
  <c r="K233" i="17"/>
  <c r="J234" i="17"/>
  <c r="K234" i="17"/>
  <c r="J235" i="17"/>
  <c r="K235" i="17"/>
  <c r="J236" i="17"/>
  <c r="K236" i="17"/>
  <c r="J237" i="17"/>
  <c r="K237" i="17"/>
  <c r="J238" i="17"/>
  <c r="K238" i="17"/>
  <c r="J239" i="17"/>
  <c r="K239" i="17"/>
  <c r="J240" i="17"/>
  <c r="K240" i="17"/>
  <c r="J241" i="17"/>
  <c r="K241" i="17"/>
  <c r="J242" i="17"/>
  <c r="K242" i="17"/>
  <c r="J243" i="17"/>
  <c r="K243" i="17"/>
  <c r="J244" i="17"/>
  <c r="K244" i="17"/>
  <c r="J245" i="17"/>
  <c r="K245" i="17"/>
  <c r="J246" i="17"/>
  <c r="K246" i="17"/>
  <c r="J247" i="17"/>
  <c r="K247" i="17"/>
  <c r="J248" i="17"/>
  <c r="K248" i="17"/>
  <c r="J249" i="17"/>
  <c r="K249" i="17"/>
  <c r="J250" i="17"/>
  <c r="K250" i="17"/>
  <c r="J251" i="17"/>
  <c r="K251" i="17"/>
  <c r="J252" i="17"/>
  <c r="K252" i="17"/>
  <c r="J253" i="17"/>
  <c r="K253" i="17"/>
  <c r="J254" i="17"/>
  <c r="K254" i="17"/>
  <c r="J255" i="17"/>
  <c r="K255" i="17"/>
  <c r="J256" i="17"/>
  <c r="K256" i="17"/>
  <c r="J257" i="17"/>
  <c r="K257" i="17"/>
  <c r="J258" i="17"/>
  <c r="K258" i="17"/>
  <c r="J259" i="17"/>
  <c r="K259" i="17"/>
  <c r="J260" i="17"/>
  <c r="K260" i="17"/>
  <c r="J261" i="17"/>
  <c r="K261" i="17"/>
  <c r="J262" i="17"/>
  <c r="K262" i="17"/>
  <c r="J263" i="17"/>
  <c r="K263" i="17"/>
  <c r="J264" i="17"/>
  <c r="K264" i="17"/>
  <c r="J265" i="17"/>
  <c r="K265" i="17"/>
  <c r="J266" i="17"/>
  <c r="K266" i="17"/>
  <c r="J267" i="17"/>
  <c r="K267" i="17"/>
  <c r="J268" i="17"/>
  <c r="K268" i="17"/>
  <c r="J269" i="17"/>
  <c r="K269" i="17"/>
  <c r="J270" i="17"/>
  <c r="K270" i="17"/>
  <c r="J271" i="17"/>
  <c r="K271" i="17"/>
  <c r="J272" i="17"/>
  <c r="K272" i="17"/>
  <c r="J273" i="17"/>
  <c r="K273" i="17"/>
  <c r="J274" i="17"/>
  <c r="K274" i="17"/>
  <c r="J275" i="17"/>
  <c r="K275" i="17"/>
  <c r="J276" i="17"/>
  <c r="K276" i="17"/>
  <c r="J277" i="17"/>
  <c r="K277" i="17"/>
  <c r="J278" i="17"/>
  <c r="K278" i="17"/>
  <c r="J279" i="17"/>
  <c r="K279" i="17"/>
  <c r="J280" i="17"/>
  <c r="K280" i="17"/>
  <c r="J281" i="17"/>
  <c r="K281" i="17"/>
  <c r="J282" i="17"/>
  <c r="K282" i="17"/>
  <c r="J283" i="17"/>
  <c r="K283" i="17"/>
  <c r="J284" i="17"/>
  <c r="K284" i="17"/>
  <c r="J285" i="17"/>
  <c r="K285" i="17"/>
  <c r="J286" i="17"/>
  <c r="K286" i="17"/>
  <c r="J287" i="17"/>
  <c r="K287" i="17"/>
  <c r="J288" i="17"/>
  <c r="K288" i="17"/>
  <c r="J289" i="17"/>
  <c r="K289" i="17"/>
  <c r="J290" i="17"/>
  <c r="K290" i="17"/>
  <c r="J291" i="17"/>
  <c r="K291" i="17"/>
  <c r="J292" i="17"/>
  <c r="K292" i="17"/>
  <c r="J293" i="17"/>
  <c r="K293" i="17"/>
  <c r="J294" i="17"/>
  <c r="K294" i="17"/>
  <c r="J295" i="17"/>
  <c r="K295" i="17"/>
  <c r="J296" i="17"/>
  <c r="K296" i="17"/>
  <c r="J297" i="17"/>
  <c r="K297" i="17"/>
  <c r="J298" i="17"/>
  <c r="K298" i="17"/>
  <c r="J299" i="17"/>
  <c r="K299" i="17"/>
  <c r="J300" i="17"/>
  <c r="K300" i="17"/>
  <c r="J301" i="17"/>
  <c r="K301" i="17"/>
  <c r="J302" i="17"/>
  <c r="K302" i="17"/>
  <c r="J303" i="17"/>
  <c r="K303" i="17"/>
  <c r="J304" i="17"/>
  <c r="K304" i="17"/>
  <c r="J305" i="17"/>
  <c r="K305" i="17"/>
  <c r="J306" i="17"/>
  <c r="K306" i="17"/>
  <c r="J307" i="17"/>
  <c r="K307" i="17"/>
  <c r="J308" i="17"/>
  <c r="K308" i="17"/>
  <c r="J309" i="17"/>
  <c r="K309" i="17"/>
  <c r="J310" i="17"/>
  <c r="K310" i="17"/>
  <c r="J311" i="17"/>
  <c r="K311" i="17"/>
  <c r="J312" i="17"/>
  <c r="K312" i="17"/>
  <c r="J313" i="17"/>
  <c r="K313" i="17"/>
  <c r="J314" i="17"/>
  <c r="K314" i="17"/>
  <c r="J315" i="17"/>
  <c r="K315" i="17"/>
  <c r="J316" i="17"/>
  <c r="K316" i="17"/>
  <c r="J317" i="17"/>
  <c r="K317" i="17"/>
  <c r="J318" i="17"/>
  <c r="K318" i="17"/>
  <c r="J319" i="17"/>
  <c r="K319" i="17"/>
  <c r="J320" i="17"/>
  <c r="K320" i="17"/>
  <c r="J321" i="17"/>
  <c r="K321" i="17"/>
  <c r="J322" i="17"/>
  <c r="K322" i="17"/>
  <c r="J323" i="17"/>
  <c r="K323" i="17"/>
  <c r="J324" i="17"/>
  <c r="K324" i="17"/>
  <c r="J325" i="17"/>
  <c r="K325" i="17"/>
  <c r="J326" i="17"/>
  <c r="K326" i="17"/>
  <c r="J327" i="17"/>
  <c r="K327" i="17"/>
  <c r="J328" i="17"/>
  <c r="K328" i="17"/>
  <c r="J329" i="17"/>
  <c r="K329" i="17"/>
  <c r="J330" i="17"/>
  <c r="K330" i="17"/>
  <c r="J331" i="17"/>
  <c r="K331" i="17"/>
  <c r="J332" i="17"/>
  <c r="K332" i="17"/>
  <c r="J333" i="17"/>
  <c r="K333" i="17"/>
  <c r="J334" i="17"/>
  <c r="K334" i="17"/>
  <c r="J335" i="17"/>
  <c r="K335" i="17"/>
  <c r="J336" i="17"/>
  <c r="K336" i="17"/>
  <c r="J337" i="17"/>
  <c r="K337" i="17"/>
  <c r="J338" i="17"/>
  <c r="K338" i="17"/>
  <c r="J339" i="17"/>
  <c r="K339" i="17"/>
  <c r="J340" i="17"/>
  <c r="K340" i="17"/>
  <c r="J341" i="17"/>
  <c r="K341" i="17"/>
  <c r="J342" i="17"/>
  <c r="K342" i="17"/>
  <c r="J343" i="17"/>
  <c r="K343" i="17"/>
  <c r="J344" i="17"/>
  <c r="K344" i="17"/>
  <c r="J345" i="17"/>
  <c r="K345" i="17"/>
  <c r="J346" i="17"/>
  <c r="K346" i="17"/>
  <c r="J347" i="17"/>
  <c r="K347" i="17"/>
  <c r="J348" i="17"/>
  <c r="K348" i="17"/>
  <c r="J349" i="17"/>
  <c r="K349" i="17"/>
  <c r="J350" i="17"/>
  <c r="K350" i="17"/>
  <c r="J351" i="17"/>
  <c r="K351" i="17"/>
  <c r="J352" i="17"/>
  <c r="K352" i="17"/>
  <c r="J353" i="17"/>
  <c r="K353" i="17"/>
  <c r="J354" i="17"/>
  <c r="K354" i="17"/>
  <c r="J355" i="17"/>
  <c r="K355" i="17"/>
  <c r="J356" i="17"/>
  <c r="K356" i="17"/>
  <c r="J357" i="17"/>
  <c r="K357" i="17"/>
  <c r="J358" i="17"/>
  <c r="K358" i="17"/>
  <c r="J359" i="17"/>
  <c r="K359" i="17"/>
  <c r="J360" i="17"/>
  <c r="K360" i="17"/>
  <c r="J361" i="17"/>
  <c r="K361" i="17"/>
  <c r="J362" i="17"/>
  <c r="K362" i="17"/>
  <c r="J363" i="17"/>
  <c r="K363" i="17"/>
  <c r="J364" i="17"/>
  <c r="K364" i="17"/>
  <c r="J365" i="17"/>
  <c r="K365" i="17"/>
  <c r="J366" i="17"/>
  <c r="K366" i="17"/>
  <c r="J367" i="17"/>
  <c r="K367" i="17"/>
  <c r="J368" i="17"/>
  <c r="K368" i="17"/>
  <c r="J369" i="17"/>
  <c r="K369" i="17"/>
  <c r="J370" i="17"/>
  <c r="K370" i="17"/>
  <c r="J371" i="17"/>
  <c r="K371" i="17"/>
  <c r="J372" i="17"/>
  <c r="K372" i="17"/>
  <c r="J373" i="17"/>
  <c r="K373" i="17"/>
  <c r="J374" i="17"/>
  <c r="K374" i="17"/>
  <c r="J375" i="17"/>
  <c r="K375" i="17"/>
  <c r="J376" i="17"/>
  <c r="K376" i="17"/>
  <c r="J377" i="17"/>
  <c r="K377" i="17"/>
  <c r="J378" i="17"/>
  <c r="K378" i="17"/>
  <c r="J379" i="17"/>
  <c r="K379" i="17"/>
  <c r="J380" i="17"/>
  <c r="K380" i="17"/>
  <c r="J381" i="17"/>
  <c r="K381" i="17"/>
  <c r="J382" i="17"/>
  <c r="K382" i="17"/>
  <c r="J383" i="17"/>
  <c r="K383" i="17"/>
  <c r="J384" i="17"/>
  <c r="K384" i="17"/>
  <c r="J385" i="17"/>
  <c r="K385" i="17"/>
  <c r="J386" i="17"/>
  <c r="K386" i="17"/>
  <c r="J387" i="17"/>
  <c r="K387" i="17"/>
  <c r="J388" i="17"/>
  <c r="K388" i="17"/>
  <c r="J389" i="17"/>
  <c r="K389" i="17"/>
  <c r="J390" i="17"/>
  <c r="K390" i="17"/>
  <c r="J391" i="17"/>
  <c r="K391" i="17"/>
  <c r="J392" i="17"/>
  <c r="K392" i="17"/>
  <c r="J393" i="17"/>
  <c r="K393" i="17"/>
  <c r="J394" i="17"/>
  <c r="K394" i="17"/>
  <c r="J395" i="17"/>
  <c r="K395" i="17"/>
  <c r="J396" i="17"/>
  <c r="K396" i="17"/>
  <c r="J397" i="17"/>
  <c r="K397" i="17"/>
  <c r="J398" i="17"/>
  <c r="K398" i="17"/>
  <c r="J399" i="17"/>
  <c r="K399" i="17"/>
  <c r="J400" i="17"/>
  <c r="K400" i="17"/>
  <c r="J401" i="17"/>
  <c r="K401" i="17"/>
  <c r="J402" i="17"/>
  <c r="K402" i="17"/>
  <c r="J403" i="17"/>
  <c r="K403" i="17"/>
  <c r="J404" i="17"/>
  <c r="K404" i="17"/>
  <c r="J405" i="17"/>
  <c r="K405" i="17"/>
  <c r="J406" i="17"/>
  <c r="K406" i="17"/>
  <c r="J407" i="17"/>
  <c r="K407" i="17"/>
  <c r="J408" i="17"/>
  <c r="K408" i="17"/>
  <c r="J409" i="17"/>
  <c r="K409" i="17"/>
  <c r="J410" i="17"/>
  <c r="K410" i="17"/>
  <c r="J411" i="17"/>
  <c r="K411" i="17"/>
  <c r="J412" i="17"/>
  <c r="K412" i="17"/>
  <c r="J413" i="17"/>
  <c r="K413" i="17"/>
  <c r="J414" i="17"/>
  <c r="K414" i="17"/>
  <c r="J415" i="17"/>
  <c r="K415" i="17"/>
  <c r="J416" i="17"/>
  <c r="K416" i="17"/>
  <c r="J417" i="17"/>
  <c r="K417" i="17"/>
  <c r="J418" i="17"/>
  <c r="K418" i="17"/>
  <c r="J419" i="17"/>
  <c r="K419" i="17"/>
  <c r="J420" i="17"/>
  <c r="K420" i="17"/>
  <c r="J421" i="17"/>
  <c r="K421" i="17"/>
  <c r="J422" i="17"/>
  <c r="K422" i="17"/>
  <c r="J423" i="17"/>
  <c r="K423" i="17"/>
  <c r="J424" i="17"/>
  <c r="K424" i="17"/>
  <c r="J425" i="17"/>
  <c r="K425" i="17"/>
  <c r="J426" i="17"/>
  <c r="K426" i="17"/>
  <c r="J427" i="17"/>
  <c r="K427" i="17"/>
  <c r="J428" i="17"/>
  <c r="K428" i="17"/>
  <c r="J429" i="17"/>
  <c r="K429" i="17"/>
  <c r="J430" i="17"/>
  <c r="K430" i="17"/>
  <c r="J431" i="17"/>
  <c r="K431" i="17"/>
  <c r="J432" i="17"/>
  <c r="K432" i="17"/>
  <c r="J433" i="17"/>
  <c r="K433" i="17"/>
  <c r="J434" i="17"/>
  <c r="K434" i="17"/>
  <c r="J435" i="17"/>
  <c r="K435" i="17"/>
  <c r="J436" i="17"/>
  <c r="K436" i="17"/>
  <c r="J437" i="17"/>
  <c r="K437" i="17"/>
  <c r="J438" i="17"/>
  <c r="K438" i="17"/>
  <c r="J439" i="17"/>
  <c r="K439" i="17"/>
  <c r="J440" i="17"/>
  <c r="K440" i="17"/>
  <c r="J441" i="17"/>
  <c r="K441" i="17"/>
  <c r="J442" i="17"/>
  <c r="K442" i="17"/>
  <c r="J443" i="17"/>
  <c r="K443" i="17"/>
  <c r="J444" i="17"/>
  <c r="K444" i="17"/>
  <c r="J445" i="17"/>
  <c r="K445" i="17"/>
  <c r="J446" i="17"/>
  <c r="K446" i="17"/>
  <c r="J447" i="17"/>
  <c r="K447" i="17"/>
  <c r="J448" i="17"/>
  <c r="K448" i="17"/>
  <c r="J449" i="17"/>
  <c r="K449" i="17"/>
  <c r="J450" i="17"/>
  <c r="K450" i="17"/>
  <c r="J451" i="17"/>
  <c r="K451" i="17"/>
  <c r="J452" i="17"/>
  <c r="K452" i="17"/>
  <c r="J453" i="17"/>
  <c r="K453" i="17"/>
  <c r="J454" i="17"/>
  <c r="K454" i="17"/>
  <c r="J455" i="17"/>
  <c r="K455" i="17"/>
  <c r="J456" i="17"/>
  <c r="K456" i="17"/>
  <c r="J457" i="17"/>
  <c r="K457" i="17"/>
  <c r="J458" i="17"/>
  <c r="K458" i="17"/>
  <c r="J459" i="17"/>
  <c r="K459" i="17"/>
  <c r="J460" i="17"/>
  <c r="K460" i="17"/>
  <c r="J461" i="17"/>
  <c r="K461" i="17"/>
  <c r="J462" i="17"/>
  <c r="K462" i="17"/>
  <c r="J463" i="17"/>
  <c r="K463" i="17"/>
  <c r="J464" i="17"/>
  <c r="K464" i="17"/>
  <c r="J465" i="17"/>
  <c r="K465" i="17"/>
  <c r="J466" i="17"/>
  <c r="K466" i="17"/>
  <c r="J467" i="17"/>
  <c r="K467" i="17"/>
  <c r="J468" i="17"/>
  <c r="K468" i="17"/>
  <c r="J469" i="17"/>
  <c r="K469" i="17"/>
  <c r="J470" i="17"/>
  <c r="K470" i="17"/>
  <c r="J471" i="17"/>
  <c r="K471" i="17"/>
  <c r="J472" i="17"/>
  <c r="K472" i="17"/>
  <c r="J473" i="17"/>
  <c r="K473" i="17"/>
  <c r="J474" i="17"/>
  <c r="K474" i="17"/>
  <c r="J475" i="17"/>
  <c r="K475" i="17"/>
  <c r="J476" i="17"/>
  <c r="K476" i="17"/>
  <c r="J477" i="17"/>
  <c r="K477" i="17"/>
  <c r="J478" i="17"/>
  <c r="K478" i="17"/>
  <c r="J479" i="17"/>
  <c r="K479" i="17"/>
  <c r="J480" i="17"/>
  <c r="K480" i="17"/>
  <c r="J481" i="17"/>
  <c r="K481" i="17"/>
  <c r="J482" i="17"/>
  <c r="K482" i="17"/>
  <c r="J483" i="17"/>
  <c r="K483" i="17"/>
  <c r="J484" i="17"/>
  <c r="K484" i="17"/>
  <c r="J485" i="17"/>
  <c r="K485" i="17"/>
  <c r="J486" i="17"/>
  <c r="K486" i="17"/>
  <c r="J487" i="17"/>
  <c r="K487" i="17"/>
  <c r="J488" i="17"/>
  <c r="K488" i="17"/>
  <c r="J489" i="17"/>
  <c r="K489" i="17"/>
  <c r="J490" i="17"/>
  <c r="K490" i="17"/>
  <c r="J491" i="17"/>
  <c r="K491" i="17"/>
  <c r="J492" i="17"/>
  <c r="K492" i="17"/>
  <c r="J493" i="17"/>
  <c r="K493" i="17"/>
  <c r="J494" i="17"/>
  <c r="K494" i="17"/>
  <c r="J495" i="17"/>
  <c r="K495" i="17"/>
  <c r="J496" i="17"/>
  <c r="K496" i="17"/>
  <c r="J497" i="17"/>
  <c r="K497" i="17"/>
  <c r="J498" i="17"/>
  <c r="K498" i="17"/>
  <c r="J499" i="17"/>
  <c r="K499" i="17"/>
  <c r="J500" i="17"/>
  <c r="K500" i="17"/>
  <c r="J501" i="17"/>
  <c r="K501" i="17"/>
  <c r="J502" i="17"/>
  <c r="K502" i="17"/>
  <c r="J503" i="17"/>
  <c r="K503" i="17"/>
  <c r="J504" i="17"/>
  <c r="K504" i="17"/>
  <c r="J505" i="17"/>
  <c r="K505" i="17"/>
  <c r="J506" i="17"/>
  <c r="K506" i="17"/>
  <c r="J507" i="17"/>
  <c r="K507" i="17"/>
  <c r="J508" i="17"/>
  <c r="K508" i="17"/>
  <c r="J509" i="17"/>
  <c r="K509" i="17"/>
  <c r="J510" i="17"/>
  <c r="K510" i="17"/>
  <c r="J511" i="17"/>
  <c r="K511" i="17"/>
  <c r="J512" i="17"/>
  <c r="K512" i="17"/>
  <c r="J513" i="17"/>
  <c r="K513" i="17"/>
  <c r="J514" i="17"/>
  <c r="K514" i="17"/>
  <c r="J515" i="17"/>
  <c r="K515" i="17"/>
  <c r="J516" i="17"/>
  <c r="K516" i="17"/>
  <c r="J517" i="17"/>
  <c r="K517" i="17"/>
  <c r="J518" i="17"/>
  <c r="K518" i="17"/>
  <c r="J519" i="17"/>
  <c r="K519" i="17"/>
  <c r="J520" i="17"/>
  <c r="K520" i="17"/>
  <c r="J521" i="17"/>
  <c r="K521" i="17"/>
  <c r="J522" i="17"/>
  <c r="K522" i="17"/>
  <c r="J523" i="17"/>
  <c r="K523" i="17"/>
  <c r="J524" i="17"/>
  <c r="K524" i="17"/>
  <c r="J525" i="17"/>
  <c r="K525" i="17"/>
  <c r="J526" i="17"/>
  <c r="K526" i="17"/>
  <c r="J527" i="17"/>
  <c r="K527" i="17"/>
  <c r="J528" i="17"/>
  <c r="K528" i="17"/>
  <c r="J529" i="17"/>
  <c r="K529" i="17"/>
  <c r="J530" i="17"/>
  <c r="K530" i="17"/>
  <c r="J531" i="17"/>
  <c r="K531" i="17"/>
  <c r="J532" i="17"/>
  <c r="K532" i="17"/>
  <c r="J533" i="17"/>
  <c r="K533" i="17"/>
  <c r="J534" i="17"/>
  <c r="K534" i="17"/>
  <c r="J535" i="17"/>
  <c r="K535" i="17"/>
  <c r="J536" i="17"/>
  <c r="K536" i="17"/>
  <c r="J537" i="17"/>
  <c r="K537" i="17"/>
  <c r="J538" i="17"/>
  <c r="K538" i="17"/>
  <c r="J539" i="17"/>
  <c r="K539" i="17"/>
  <c r="J540" i="17"/>
  <c r="K540" i="17"/>
  <c r="J541" i="17"/>
  <c r="K541" i="17"/>
  <c r="J542" i="17"/>
  <c r="K542" i="17"/>
  <c r="J543" i="17"/>
  <c r="K543" i="17"/>
  <c r="J544" i="17"/>
  <c r="K544" i="17"/>
  <c r="J545" i="17"/>
  <c r="K545" i="17"/>
  <c r="J546" i="17"/>
  <c r="K546" i="17"/>
  <c r="J547" i="17"/>
  <c r="K547" i="17"/>
  <c r="J548" i="17"/>
  <c r="K548" i="17"/>
  <c r="J549" i="17"/>
  <c r="K549" i="17"/>
  <c r="J550" i="17"/>
  <c r="K550" i="17"/>
  <c r="J551" i="17"/>
  <c r="K551" i="17"/>
  <c r="J552" i="17"/>
  <c r="K552" i="17"/>
  <c r="J553" i="17"/>
  <c r="K553" i="17"/>
  <c r="J554" i="17"/>
  <c r="K554" i="17"/>
  <c r="J555" i="17"/>
  <c r="K555" i="17"/>
  <c r="J556" i="17"/>
  <c r="K556" i="17"/>
  <c r="J557" i="17"/>
  <c r="K557" i="17"/>
  <c r="J558" i="17"/>
  <c r="K558" i="17"/>
  <c r="J559" i="17"/>
  <c r="K559" i="17"/>
  <c r="J560" i="17"/>
  <c r="K560" i="17"/>
  <c r="J561" i="17"/>
  <c r="K561" i="17"/>
  <c r="J562" i="17"/>
  <c r="K562" i="17"/>
  <c r="J563" i="17"/>
  <c r="K563" i="17"/>
  <c r="J564" i="17"/>
  <c r="K564" i="17"/>
  <c r="J565" i="17"/>
  <c r="K565" i="17"/>
  <c r="J566" i="17"/>
  <c r="K566" i="17"/>
  <c r="J567" i="17"/>
  <c r="K567" i="17"/>
  <c r="J568" i="17"/>
  <c r="K568" i="17"/>
  <c r="J569" i="17"/>
  <c r="K569" i="17"/>
  <c r="J570" i="17"/>
  <c r="K570" i="17"/>
  <c r="J571" i="17"/>
  <c r="K571" i="17"/>
  <c r="J572" i="17"/>
  <c r="K572" i="17"/>
  <c r="J573" i="17"/>
  <c r="K573" i="17"/>
  <c r="J574" i="17"/>
  <c r="K574" i="17"/>
  <c r="J575" i="17"/>
  <c r="K575" i="17"/>
  <c r="J576" i="17"/>
  <c r="K576" i="17"/>
  <c r="J577" i="17"/>
  <c r="K577" i="17"/>
  <c r="J578" i="17"/>
  <c r="K578" i="17"/>
  <c r="J579" i="17"/>
  <c r="K579" i="17"/>
  <c r="J580" i="17"/>
  <c r="K580" i="17"/>
  <c r="J581" i="17"/>
  <c r="K581" i="17"/>
  <c r="J582" i="17"/>
  <c r="K582" i="17"/>
  <c r="J583" i="17"/>
  <c r="K583" i="17"/>
  <c r="J584" i="17"/>
  <c r="K584" i="17"/>
  <c r="J585" i="17"/>
  <c r="K585" i="17"/>
  <c r="J586" i="17"/>
  <c r="K586" i="17"/>
  <c r="J587" i="17"/>
  <c r="K587" i="17"/>
  <c r="J588" i="17"/>
  <c r="K588" i="17"/>
  <c r="J589" i="17"/>
  <c r="K589" i="17"/>
  <c r="J590" i="17"/>
  <c r="K590" i="17"/>
  <c r="J591" i="17"/>
  <c r="K591" i="17"/>
  <c r="J592" i="17"/>
  <c r="K592" i="17"/>
  <c r="J593" i="17"/>
  <c r="K593" i="17"/>
  <c r="J594" i="17"/>
  <c r="K594" i="17"/>
  <c r="J595" i="17"/>
  <c r="K595" i="17"/>
  <c r="J596" i="17"/>
  <c r="K596" i="17"/>
  <c r="J597" i="17"/>
  <c r="K597" i="17"/>
  <c r="J598" i="17"/>
  <c r="K598" i="17"/>
  <c r="J599" i="17"/>
  <c r="K599" i="17"/>
  <c r="J600" i="17"/>
  <c r="K600" i="17"/>
  <c r="J601" i="17"/>
  <c r="K601" i="17"/>
  <c r="J602" i="17"/>
  <c r="K602" i="17"/>
  <c r="J603" i="17"/>
  <c r="K603" i="17"/>
  <c r="J604" i="17"/>
  <c r="K604" i="17"/>
  <c r="J605" i="17"/>
  <c r="K605" i="17"/>
  <c r="J606" i="17"/>
  <c r="K606" i="17"/>
  <c r="J607" i="17"/>
  <c r="K607" i="17"/>
  <c r="J608" i="17"/>
  <c r="K608" i="17"/>
  <c r="J609" i="17"/>
  <c r="K609" i="17"/>
  <c r="J610" i="17"/>
  <c r="K610" i="17"/>
  <c r="J611" i="17"/>
  <c r="K611" i="17"/>
  <c r="J612" i="17"/>
  <c r="K612" i="17"/>
  <c r="J613" i="17"/>
  <c r="K613" i="17"/>
  <c r="J614" i="17"/>
  <c r="K614" i="17"/>
  <c r="J615" i="17"/>
  <c r="K615" i="17"/>
  <c r="J616" i="17"/>
  <c r="K616" i="17"/>
  <c r="J617" i="17"/>
  <c r="K617" i="17"/>
  <c r="K2" i="17"/>
  <c r="J3" i="16"/>
  <c r="K3" i="16"/>
  <c r="J4" i="16"/>
  <c r="K4" i="16"/>
  <c r="J5" i="16"/>
  <c r="K5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J50" i="16"/>
  <c r="K50" i="16"/>
  <c r="J51" i="16"/>
  <c r="K51" i="16"/>
  <c r="J52" i="16"/>
  <c r="K52" i="16"/>
  <c r="J53" i="16"/>
  <c r="K53" i="16"/>
  <c r="J54" i="16"/>
  <c r="K54" i="16"/>
  <c r="J55" i="16"/>
  <c r="K55" i="16"/>
  <c r="J56" i="16"/>
  <c r="K56" i="16"/>
  <c r="J57" i="16"/>
  <c r="K57" i="16"/>
  <c r="J58" i="16"/>
  <c r="K58" i="16"/>
  <c r="J59" i="16"/>
  <c r="K59" i="16"/>
  <c r="J60" i="16"/>
  <c r="K60" i="16"/>
  <c r="K2" i="16"/>
  <c r="J2" i="16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J51" i="12"/>
  <c r="K51" i="12"/>
  <c r="J52" i="12"/>
  <c r="K52" i="12"/>
  <c r="J53" i="12"/>
  <c r="K53" i="12"/>
  <c r="J54" i="12"/>
  <c r="K54" i="12"/>
  <c r="J55" i="12"/>
  <c r="K55" i="12"/>
  <c r="J56" i="12"/>
  <c r="K56" i="12"/>
  <c r="J57" i="12"/>
  <c r="K57" i="12"/>
  <c r="J58" i="12"/>
  <c r="K58" i="12"/>
  <c r="J59" i="12"/>
  <c r="K59" i="12"/>
  <c r="J60" i="12"/>
  <c r="K60" i="12"/>
  <c r="J61" i="12"/>
  <c r="K61" i="12"/>
  <c r="J62" i="12"/>
  <c r="K62" i="12"/>
  <c r="J63" i="12"/>
  <c r="K63" i="12"/>
  <c r="J64" i="12"/>
  <c r="K64" i="12"/>
  <c r="J65" i="12"/>
  <c r="K65" i="12"/>
  <c r="J66" i="12"/>
  <c r="K66" i="12"/>
  <c r="J67" i="12"/>
  <c r="K67" i="12"/>
  <c r="J68" i="12"/>
  <c r="K68" i="12"/>
  <c r="J69" i="12"/>
  <c r="K69" i="12"/>
  <c r="J70" i="12"/>
  <c r="K70" i="12"/>
  <c r="J71" i="12"/>
  <c r="K71" i="12"/>
  <c r="J72" i="12"/>
  <c r="K72" i="12"/>
  <c r="J73" i="12"/>
  <c r="K73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K2" i="12"/>
  <c r="J2" i="12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H2" i="11"/>
  <c r="G2" i="11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H2" i="10"/>
  <c r="G2" i="10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2" i="9"/>
  <c r="H2" i="9"/>
  <c r="G3" i="8"/>
  <c r="H3" i="8"/>
  <c r="G4" i="8"/>
  <c r="H4" i="8"/>
  <c r="G5" i="8"/>
  <c r="H5" i="8"/>
  <c r="G6" i="8"/>
  <c r="H6" i="8"/>
  <c r="G7" i="8"/>
  <c r="H7" i="8"/>
  <c r="H2" i="8"/>
  <c r="G2" i="8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H2" i="7"/>
  <c r="G2" i="7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H2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2" i="5"/>
  <c r="H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C3" i="19" l="1"/>
  <c r="C2" i="19"/>
  <c r="C6" i="19" s="1"/>
  <c r="M2" i="17"/>
  <c r="C19" i="19" s="1"/>
  <c r="I2" i="10"/>
  <c r="B17" i="19" s="1"/>
  <c r="I2" i="5"/>
  <c r="B10" i="19" s="1"/>
  <c r="J2" i="5"/>
  <c r="C10" i="19" s="1"/>
  <c r="C26" i="19" s="1"/>
  <c r="C9" i="19"/>
  <c r="C25" i="19" s="1"/>
  <c r="J2" i="8"/>
  <c r="C15" i="19" s="1"/>
  <c r="C31" i="19" s="1"/>
  <c r="J2" i="9"/>
  <c r="C16" i="19" s="1"/>
  <c r="I2" i="4"/>
  <c r="B11" i="19" s="1"/>
  <c r="J2" i="4"/>
  <c r="C11" i="19" s="1"/>
  <c r="C27" i="19" s="1"/>
  <c r="B9" i="19"/>
  <c r="I2" i="8"/>
  <c r="B15" i="19" s="1"/>
  <c r="L2" i="18"/>
  <c r="B20" i="19" s="1"/>
  <c r="I2" i="9"/>
  <c r="B16" i="19" s="1"/>
  <c r="L2" i="17"/>
  <c r="B19" i="19" s="1"/>
  <c r="I2" i="7"/>
  <c r="B12" i="19" s="1"/>
  <c r="K21" i="19"/>
  <c r="J2" i="7"/>
  <c r="C12" i="19" s="1"/>
  <c r="C28" i="19" s="1"/>
  <c r="L2" i="12"/>
  <c r="B13" i="19" s="1"/>
  <c r="L2" i="16"/>
  <c r="B14" i="19" s="1"/>
  <c r="M2" i="18"/>
  <c r="C20" i="19" s="1"/>
  <c r="M2" i="16"/>
  <c r="C14" i="19" s="1"/>
  <c r="C30" i="19" s="1"/>
  <c r="M2" i="12"/>
  <c r="C13" i="19" s="1"/>
  <c r="C29" i="19" s="1"/>
  <c r="I2" i="11"/>
  <c r="B18" i="19" s="1"/>
  <c r="J2" i="11"/>
  <c r="C18" i="19" s="1"/>
  <c r="J2" i="10"/>
  <c r="C17" i="19" s="1"/>
  <c r="B10" i="20" l="1"/>
  <c r="J16" i="19"/>
  <c r="D10" i="20" s="1"/>
  <c r="B14" i="20"/>
  <c r="J20" i="19"/>
  <c r="D14" i="20" s="1"/>
  <c r="B27" i="19"/>
  <c r="B5" i="20"/>
  <c r="B12" i="20"/>
  <c r="J18" i="19"/>
  <c r="D12" i="20" s="1"/>
  <c r="B8" i="20"/>
  <c r="J14" i="19"/>
  <c r="D8" i="20" s="1"/>
  <c r="B28" i="19"/>
  <c r="B6" i="20"/>
  <c r="B9" i="20"/>
  <c r="J15" i="19"/>
  <c r="D9" i="20" s="1"/>
  <c r="B26" i="19"/>
  <c r="B4" i="20"/>
  <c r="B29" i="19"/>
  <c r="B7" i="20"/>
  <c r="B13" i="20"/>
  <c r="J19" i="19"/>
  <c r="D13" i="20" s="1"/>
  <c r="B25" i="19"/>
  <c r="B3" i="20"/>
  <c r="J9" i="19"/>
  <c r="B11" i="20"/>
  <c r="J17" i="19"/>
  <c r="D11" i="20" s="1"/>
  <c r="B31" i="19"/>
  <c r="J10" i="19"/>
  <c r="D4" i="20" s="1"/>
  <c r="J13" i="19"/>
  <c r="D7" i="20" s="1"/>
  <c r="Q10" i="19"/>
  <c r="Q9" i="19"/>
  <c r="Q11" i="19"/>
  <c r="J11" i="19"/>
  <c r="D5" i="20" s="1"/>
  <c r="J12" i="19"/>
  <c r="D6" i="20" s="1"/>
  <c r="Q12" i="19"/>
  <c r="B30" i="19"/>
  <c r="Q13" i="19"/>
  <c r="D25" i="20" l="1"/>
  <c r="D3" i="19"/>
  <c r="J26" i="19"/>
  <c r="D17" i="20" s="1"/>
  <c r="B17" i="20"/>
  <c r="J21" i="19"/>
  <c r="D2" i="19"/>
  <c r="D3" i="20"/>
  <c r="J28" i="19"/>
  <c r="D19" i="20" s="1"/>
  <c r="B19" i="20"/>
  <c r="J31" i="19"/>
  <c r="D22" i="20" s="1"/>
  <c r="B22" i="20"/>
  <c r="J30" i="19"/>
  <c r="D21" i="20" s="1"/>
  <c r="B21" i="20"/>
  <c r="B16" i="20"/>
  <c r="J25" i="19"/>
  <c r="J29" i="19"/>
  <c r="D20" i="20" s="1"/>
  <c r="B20" i="20"/>
  <c r="J27" i="19"/>
  <c r="D18" i="20" s="1"/>
  <c r="B18" i="20"/>
  <c r="Q21" i="19"/>
  <c r="J32" i="19"/>
  <c r="D26" i="20" l="1"/>
  <c r="D5" i="19"/>
  <c r="D16" i="20"/>
  <c r="D4" i="19"/>
  <c r="D6" i="19" s="1"/>
</calcChain>
</file>

<file path=xl/sharedStrings.xml><?xml version="1.0" encoding="utf-8"?>
<sst xmlns="http://schemas.openxmlformats.org/spreadsheetml/2006/main" count="12297" uniqueCount="904">
  <si>
    <t>EQT Production  LLC - Basin 160 - Appalachian</t>
  </si>
  <si>
    <t>Table H.1</t>
  </si>
  <si>
    <t>Gas well completions WITHOUT hydraulic fracturing (without flaring)</t>
  </si>
  <si>
    <t>Onshore petroleum and natural gas production [98.230(a)(2)]</t>
  </si>
  <si>
    <t>160 - KNOTT  KY (119) - Shale gas</t>
  </si>
  <si>
    <t>160 - PERRY  KY (193) - Shale gas</t>
  </si>
  <si>
    <t>160 - PIKE  KY (195) - Shale gas</t>
  </si>
  <si>
    <t>160 - PIKE  KY (195) - Other tight reservoir rock</t>
  </si>
  <si>
    <t>160 - FLOYD  KY (71) - Shale gas</t>
  </si>
  <si>
    <t>Pennsylvania General Energy Company LLC</t>
  </si>
  <si>
    <t>160A - INDIANA  PA (63) - High permeability gas</t>
  </si>
  <si>
    <t>EQT Production  LLC - Basin 160A - Appalachian Eastern Overthrust</t>
  </si>
  <si>
    <t>160A - LETCHER  KY (133) - Shale gas</t>
  </si>
  <si>
    <t>BBX 220 Gulf Coast Basin</t>
  </si>
  <si>
    <t>220 - JASPER  TX (241) - High permeability gas</t>
  </si>
  <si>
    <t>XTO Energy Inc 220 Gulf Coast</t>
  </si>
  <si>
    <t>220 - LAVACA  TX (285) - High permeability gas</t>
  </si>
  <si>
    <t>Mission Creek OpCo  LLC - Arkla Basin</t>
  </si>
  <si>
    <t>230 - COLUMBIA  AR (27) - Oil</t>
  </si>
  <si>
    <t>230 - LAFAYETTE  AR (73) - Oil</t>
  </si>
  <si>
    <t>Riviera Resources 260 East Texas Basin Production Segment</t>
  </si>
  <si>
    <t>260 - LIMESTONE  TX (293) - High permeability gas</t>
  </si>
  <si>
    <t>260 - ROBERTSON  TX (395) - High permeability gas</t>
  </si>
  <si>
    <t>260 - SMITH  TX (423) - High permeability gas</t>
  </si>
  <si>
    <t>260 - UPSHUR  TX (459) - High permeability gas</t>
  </si>
  <si>
    <t>XTO Energy Inc 260 East Texas</t>
  </si>
  <si>
    <t>260 - SHELBY  TX (419) - Shale gas</t>
  </si>
  <si>
    <t>Breitburn Operating LP 260 East Texas</t>
  </si>
  <si>
    <t>260 - CHEROKEE  TX (73) - Other tight reservoir rock</t>
  </si>
  <si>
    <t>Valence Operating Co 260 East Texas Basin</t>
  </si>
  <si>
    <t>260 - FREESTONE  TX (161) - Other tight reservoir rock</t>
  </si>
  <si>
    <t>260 - HARRISON  TX (203) - Other tight reservoir rock</t>
  </si>
  <si>
    <t>260 - HOPKINS  TX (223) - Other tight reservoir rock</t>
  </si>
  <si>
    <t>260 - LEON  TX (289) - Other tight reservoir rock</t>
  </si>
  <si>
    <t>260 - LIMESTONE  TX (293) - Other tight reservoir rock</t>
  </si>
  <si>
    <t>260 - PANOLA  TX (365) - Other tight reservoir rock</t>
  </si>
  <si>
    <t>260 - ROBERTSON  TX (395) - Other tight reservoir rock</t>
  </si>
  <si>
    <t>260 - RUSK  TX (401) - Other tight reservoir rock</t>
  </si>
  <si>
    <t>260 - SHELBY  TX (419) - Other tight reservoir rock</t>
  </si>
  <si>
    <t>260 - SMITH  TX (423) - Other tight reservoir rock</t>
  </si>
  <si>
    <t>220 - ZAPATA  TX (505) - High permeability gas</t>
  </si>
  <si>
    <t>XTO Energy Inc 230 Arkla</t>
  </si>
  <si>
    <t>230 - BOSSIER  LA (15) - Other tight reservoir rock</t>
  </si>
  <si>
    <t>Nadel and Gussman Ruston Arkla Basin No. 230</t>
  </si>
  <si>
    <t>230 - WEBSTER  LA (119) - Other tight reservoir rock</t>
  </si>
  <si>
    <t>XTO Energy Inc 345 Arkoma</t>
  </si>
  <si>
    <t>345 - FRANKLIN  AR (47) - High permeability gas</t>
  </si>
  <si>
    <t>345 - LOGAN  AR (83) - High permeability gas</t>
  </si>
  <si>
    <t>345 - CLEBURNE  AR (23) - Shale gas</t>
  </si>
  <si>
    <t>Stephens Production Company - ARKOMA Basin</t>
  </si>
  <si>
    <t>345 - SEBASTIAN  AR (131) - Shale gas</t>
  </si>
  <si>
    <t>345 - VAN BUREN  AR (141) - Shale gas</t>
  </si>
  <si>
    <t>345 - WHITE  AR (145) - Shale gas</t>
  </si>
  <si>
    <t>260 - CHEROKEE  TX (73) - High permeability gas</t>
  </si>
  <si>
    <t>260 - FREESTONE  TX (161) - High permeability gas</t>
  </si>
  <si>
    <t>260 - HARRISON  TX (203) - High permeability gas</t>
  </si>
  <si>
    <t>XTO Energy Inc 575 Uintah</t>
  </si>
  <si>
    <t>575 - UINTAH  UT (47) - High permeability gas</t>
  </si>
  <si>
    <t>Riviera Resources 360 Anadarko Basin Production Segment</t>
  </si>
  <si>
    <t>360 - SEWARD  KS (175) - High permeability gas</t>
  </si>
  <si>
    <t>360 - FINNEY  KS (55) - High permeability gas</t>
  </si>
  <si>
    <t>360 - GRANT  KS (67) - High permeability gas</t>
  </si>
  <si>
    <t>360 - HAMILTON  KS (75) - High permeability gas</t>
  </si>
  <si>
    <t>360 - HASKELL  KS (81) - High permeability gas</t>
  </si>
  <si>
    <t>360 - KEARNY  KS (93) - High permeability gas</t>
  </si>
  <si>
    <t>360 - MORTON  KS (129) - High permeability gas</t>
  </si>
  <si>
    <t>360 - STANTON  KS (187) - High permeability gas</t>
  </si>
  <si>
    <t>360 - STEVENS  KS (189) - High permeability gas</t>
  </si>
  <si>
    <t>Equal Energy-355-Chautaqua Platform</t>
  </si>
  <si>
    <t>355 - LINCOLN  OK (81) - High permeability gas</t>
  </si>
  <si>
    <t>Oxy Permian Basin - 430</t>
  </si>
  <si>
    <t>430 - EDDY  NM (15) - Oil</t>
  </si>
  <si>
    <t>XTO Energy Inc 415 Strawn</t>
  </si>
  <si>
    <t>415 - TARRANT  TX (439) - Shale gas</t>
  </si>
  <si>
    <t>YPC 515 Powder River Basin</t>
  </si>
  <si>
    <t>515 - JOHNSON  WY (19) - Coal seam</t>
  </si>
  <si>
    <t>360 - BLAINE  OK (11) - Other tight reservoir rock</t>
  </si>
  <si>
    <t>360 - CADDO  OK (15) - Other tight reservoir rock</t>
  </si>
  <si>
    <t>360 - CANADIAN  OK (17) - Other tight reservoir rock</t>
  </si>
  <si>
    <t>360 - GRADY  OK (51) - Other tight reservoir rock</t>
  </si>
  <si>
    <t>360 - WOODS  OK (151) - Other tight reservoir rock</t>
  </si>
  <si>
    <t>360 - WOODWARD  OK (153) - Other tight reservoir rock</t>
  </si>
  <si>
    <t>XTO Energy Inc 350 South Oklahoma Folded Belt</t>
  </si>
  <si>
    <t>350 - MARSHALL  OK (95) - Shale gas</t>
  </si>
  <si>
    <t>360 - KINGFISHER  OK (73) - Other tight reservoir rock</t>
  </si>
  <si>
    <t>360 - MAJOR  OK (93) - Other tight reservoir rock</t>
  </si>
  <si>
    <t>360 - WASHITA  OK (149) - Other tight reservoir rock</t>
  </si>
  <si>
    <t>XTO Energy Inc 580 San Juan</t>
  </si>
  <si>
    <t>580 - SAN JUAN  NM (45) - High permeability gas</t>
  </si>
  <si>
    <t>580 - LA PLATA  CO (67) - Coal seam</t>
  </si>
  <si>
    <t>580 - SAN JUAN  NM (45) - Coal seam</t>
  </si>
  <si>
    <t>Point Thomson Production Facility</t>
  </si>
  <si>
    <t>890 - FLAXMAN ISLAND  AK (89) - High permeability gas</t>
  </si>
  <si>
    <t>Enervest Operating  L.L.C. 160 Appalachian Basin</t>
  </si>
  <si>
    <t>Table H.2</t>
  </si>
  <si>
    <t>Gas well completions WITHOUT hydraulic fracturing (with flaring)</t>
  </si>
  <si>
    <t>160 - STARK  OH (151) - High permeability gas</t>
  </si>
  <si>
    <t>Samson Exploration 220 Gulf Coast Basin</t>
  </si>
  <si>
    <t>220 - CHAMBERS  TX (71) - High Permeability Gas</t>
  </si>
  <si>
    <t>220 - LAFOURCHE  LA (57) - High Permeability Gas</t>
  </si>
  <si>
    <t>Jordan Development Company  LLC</t>
  </si>
  <si>
    <t>305 - ANTRIM  MI (9) - Shale gas</t>
  </si>
  <si>
    <t>305 - KALKASKA  MI (79) - Shale gas</t>
  </si>
  <si>
    <t>Chesapeake Appalachia LLC  160 - Appalachian Basin</t>
  </si>
  <si>
    <t>Table H.3</t>
  </si>
  <si>
    <t>Gas well workovers WITHOUT hydraulic fracturing</t>
  </si>
  <si>
    <t>160 - WAYNE  WV (99) - High permeability gas</t>
  </si>
  <si>
    <t>Yes</t>
  </si>
  <si>
    <t>160 - CLAY  WV (15) - High permeability gas</t>
  </si>
  <si>
    <t>160 - ERIE  PA (49) - High permeability gas</t>
  </si>
  <si>
    <t>160 - KANAWHA  WV (39) - High permeability gas</t>
  </si>
  <si>
    <t>160 - MAGOFFIN  KY (153) - High permeability gas</t>
  </si>
  <si>
    <t>160 - MINGO  WV (59) - High permeability gas</t>
  </si>
  <si>
    <t>160 - ROANE  WV (87) - High permeability gas</t>
  </si>
  <si>
    <t>160 - KANAWHA  WV (39) - Shale gas</t>
  </si>
  <si>
    <t>160 - LINCOLN  WV (43) - Shale gas</t>
  </si>
  <si>
    <t>160 - LOGAN  WV (45) - Shale gas</t>
  </si>
  <si>
    <t>160 - MINGO  WV (59) - Shale gas</t>
  </si>
  <si>
    <t>160 - ROANE  WV (87) - Shale gas</t>
  </si>
  <si>
    <t>160 - WAYNE  WV (99) - Shale gas</t>
  </si>
  <si>
    <t>160 - FLOYD  KY (71) - Other tight reservoir rock</t>
  </si>
  <si>
    <t>160 - JACKSON  WV (35) - Other tight reservoir rock</t>
  </si>
  <si>
    <t>160 - JOHNSON  KY (115) - Other tight reservoir rock</t>
  </si>
  <si>
    <t>160 - KANAWHA  WV (39) - Other tight reservoir rock</t>
  </si>
  <si>
    <t>160 - KNOTT  KY (119) - Other tight reservoir rock</t>
  </si>
  <si>
    <t>160 - LESLIE  KY (131) - Other tight reservoir rock</t>
  </si>
  <si>
    <t>160 - LINCOLN  WV (43) - Other tight reservoir rock</t>
  </si>
  <si>
    <t>160 - LOGAN  WV (45) - Other tight reservoir rock</t>
  </si>
  <si>
    <t>160 - MC DOWELL  WV (47) - Other tight reservoir rock</t>
  </si>
  <si>
    <t>160 - MINGO  WV (59) - Other tight reservoir rock</t>
  </si>
  <si>
    <t>160 - PERRY  KY (193) - Other tight reservoir rock</t>
  </si>
  <si>
    <t>160 - GUERNSEY  OH (59) - Shale gas</t>
  </si>
  <si>
    <t>160 - JACKSON  WV (35) - Shale gas</t>
  </si>
  <si>
    <t>160 - MC DOWELL  WV (47) - Coal seam</t>
  </si>
  <si>
    <t>CNX Gas Company LLC -160 Appalachian Basin</t>
  </si>
  <si>
    <t>160 - RALEIGH  WV (81) - Coal seam</t>
  </si>
  <si>
    <t>160 - CLAY  WV (15) - Other tight reservoir rock</t>
  </si>
  <si>
    <t>160 - FAYETTE  WV (19) - Other tight reservoir rock</t>
  </si>
  <si>
    <t>Chevron 160A Appalachian Basin</t>
  </si>
  <si>
    <t>160A - ARMSTRONG  PA (5) - Shale gas</t>
  </si>
  <si>
    <t>Chesapeake Appalachia LLC  160A - Appalachian Basin (Eastern Overthrust Area)</t>
  </si>
  <si>
    <t>160A - BEAVER  PA (7) - Shale gas</t>
  </si>
  <si>
    <t>160A - BRADFORD  PA (15) - Shale gas</t>
  </si>
  <si>
    <t>Chief Oil &amp; Gas LLC (160A)</t>
  </si>
  <si>
    <t>Chesapeake Exploration LLC  160A - Appalachian Basin (Eastern Overthrust Area)</t>
  </si>
  <si>
    <t>160A - CARROLL  OH (19) - Shale gas</t>
  </si>
  <si>
    <t>160A - CLEARFIELD  PA (33) - Shale gas</t>
  </si>
  <si>
    <t>160A - COLUMBIANA  OH (29) - Shale gas</t>
  </si>
  <si>
    <t>160A - FAYETTE  PA (51) - Shale gas</t>
  </si>
  <si>
    <t>160A - GILMER  WV (21) - Shale gas</t>
  </si>
  <si>
    <t>160A - GREENE  PA (59) - Shale gas</t>
  </si>
  <si>
    <t>160A - HARRISON  WV (33) - Shale gas</t>
  </si>
  <si>
    <t>160A - GILMER  WV (21) - High permeability gas</t>
  </si>
  <si>
    <t>160A - BUCHANAN  VA (27) - Coal seam</t>
  </si>
  <si>
    <t>CNX Gas Company LLC -160A Appalachian Basin Eastern Overthrust Area</t>
  </si>
  <si>
    <t>Saga Petroleum 160A Appalachian Basin Eastern Overthrust Area</t>
  </si>
  <si>
    <t>160A - JEFFERSON  AL (73) - Coal seam</t>
  </si>
  <si>
    <t>160A - RUSSELL  VA (167) - Coal seam</t>
  </si>
  <si>
    <t>160A - SHELBY  AL (117) - Coal seam</t>
  </si>
  <si>
    <t>160A - TAZEWELL  VA (185) - Coal seam</t>
  </si>
  <si>
    <t>160 - WYOMING  WV (109) - Other tight reservoir rock</t>
  </si>
  <si>
    <t>160A - SOMERSET  PA (111) - Shale gas</t>
  </si>
  <si>
    <t>160A - SULLIVAN  PA (113) - Shale gas</t>
  </si>
  <si>
    <t>160A - SUSQUEHANNA  PA (115) - Shale gas</t>
  </si>
  <si>
    <t>Basin 160A - Appalachia</t>
  </si>
  <si>
    <t>160A - WASHINGTON  PA (125) - Shale gas</t>
  </si>
  <si>
    <t>160A - WESTMORELAND  PA (129) - Shale gas</t>
  </si>
  <si>
    <t>160A - WYOMING  PA (131) - Shale gas</t>
  </si>
  <si>
    <t>Warren E&amp;P  Inc.</t>
  </si>
  <si>
    <t>160A - BIBB  AL (7) - Coal seam</t>
  </si>
  <si>
    <t>160A - GILMER  WV (21) - Other tight reservoir rock</t>
  </si>
  <si>
    <t>160A - HARRISON  WV (33) - Other tight reservoir rock</t>
  </si>
  <si>
    <t>160A - LETCHER  KY (133) - Other tight reservoir rock</t>
  </si>
  <si>
    <t>Trinity Rivery Energy Operating  LLC 210 MidGulf Coast Basin</t>
  </si>
  <si>
    <t>210 - COVINGTON  MS (31) - Other tight reservoir rock</t>
  </si>
  <si>
    <t>160A - JEFFERSON  OH (81) - Shale gas</t>
  </si>
  <si>
    <t>Appalachian Basin - AAPG Province 160A</t>
  </si>
  <si>
    <t>160A - LYCOMING  PA (81) - Shale gas</t>
  </si>
  <si>
    <t>Range Resources - Appalachia  LLC - Basin 160A</t>
  </si>
  <si>
    <t>160A - MARSHALL  WV (51) - Shale gas</t>
  </si>
  <si>
    <t>Denbury Onshore LLC 210 Mid-Gulf Coast</t>
  </si>
  <si>
    <t>210 - JASPER  MS (61) - Other tight reservoir rock</t>
  </si>
  <si>
    <t>210 - SIMPSON  MS (127) - Other tight reservoir rock</t>
  </si>
  <si>
    <t>ConocoPhillips Gulf Coast Basin 220  Production</t>
  </si>
  <si>
    <t>220 - DE WITT  TX (123) - Oil</t>
  </si>
  <si>
    <t>Halcon Resources Corporation 220 Gulf Coast Basin</t>
  </si>
  <si>
    <t>220 - FAYETTE  TX (149) - Oil</t>
  </si>
  <si>
    <t>Pioneer Natural Resources USA  Inc.  Gulf Coast Basin</t>
  </si>
  <si>
    <t>220 - ATASCOSA  TX (13) - Shale gas</t>
  </si>
  <si>
    <t>220 - BEE  TX (25) - Shale gas</t>
  </si>
  <si>
    <t>Marathon Oil EF - Gulf Coast Basin (AAPG Basin Number 220)</t>
  </si>
  <si>
    <t>220 - DE WITT  TX (123) - Shale gas</t>
  </si>
  <si>
    <t>Rosetta Resources 220 Gulf Coast Basin</t>
  </si>
  <si>
    <t>Gulf Coast Basin - AAPG Province 220</t>
  </si>
  <si>
    <t>220 - DIMMIT  TX (127) - Shale gas</t>
  </si>
  <si>
    <t>SM Energy (Basin 220) South Texas</t>
  </si>
  <si>
    <t>220 - GONZALES  TX (177) - Shale gas</t>
  </si>
  <si>
    <t>220 - KARNES  TX (255) - Shale gas</t>
  </si>
  <si>
    <t>BPX Energy Petrohawk Gulf Coast Basin  AAPG Basin 220</t>
  </si>
  <si>
    <t>220 - LA SALLE  TX (283) - Shale gas</t>
  </si>
  <si>
    <t>220 - LIVE OAK  TX (297) - Shale gas</t>
  </si>
  <si>
    <t>220 - MAVERICK  TX (323) - Shale gas</t>
  </si>
  <si>
    <t>220 - MC MULLEN  TX (311) - Shale gas</t>
  </si>
  <si>
    <t>220 - WEBB  TX (479) - Shale gas</t>
  </si>
  <si>
    <t>EOG Resources  Inc.220 Gulf Coast basin</t>
  </si>
  <si>
    <t>Enervest Operating  L.L.C. 220 Gulf Coast Basin</t>
  </si>
  <si>
    <t>220 - FAYETTE  TX (149) - Other tight reservoir rock</t>
  </si>
  <si>
    <t>220 - GRIMES  TX (185) - Other tight reservoir rock</t>
  </si>
  <si>
    <t>Unit Petroleum 166 Golf Coast</t>
  </si>
  <si>
    <t>220 - HARDIN  TX (199) - Other tight reservoir rock</t>
  </si>
  <si>
    <t>220 - JASPER  TX (241) - Other tight reservoir rock</t>
  </si>
  <si>
    <t>220 - LEE  TX (287) - Other tight reservoir rock</t>
  </si>
  <si>
    <t>220 - LIVE OAK  TX (297) - Other tight reservoir rock</t>
  </si>
  <si>
    <t>220 - MONTGOMERY  TX (339) - Other tight reservoir rock</t>
  </si>
  <si>
    <t>220 - NEWTON  TX (351) - Other tight reservoir rock</t>
  </si>
  <si>
    <t>220 - POLK  TX (373) - Other tight reservoir rock</t>
  </si>
  <si>
    <t>220 - SAN JACINTO  TX (407) - Other tight reservoir rock</t>
  </si>
  <si>
    <t>Trinity River Energy Operating  LLC 220 Gulf Coast Basin</t>
  </si>
  <si>
    <t>220 - STARR  TX (427) - Other tight reservoir rock</t>
  </si>
  <si>
    <t>220 - TYLER  TX (457) - Other tight reservoir rock</t>
  </si>
  <si>
    <t>220 - WALKER  TX (471) - Other tight reservoir rock</t>
  </si>
  <si>
    <t>220 - WASHINGTON  TX (477) - Other tight reservoir rock</t>
  </si>
  <si>
    <t>220 - WEBB  TX (479) - Other tight reservoir rock</t>
  </si>
  <si>
    <t>Comstock Resources  Inc. - Basin 220</t>
  </si>
  <si>
    <t>220 - ZAPATA  TX (505) - Other tight reservoir rock</t>
  </si>
  <si>
    <t>220 - KARNES  TX (255) - Oil</t>
  </si>
  <si>
    <t>EP Energy E&amp;P 220 Gulf Coast Basin</t>
  </si>
  <si>
    <t>220 - LA SALLE  TX (283) - Oil</t>
  </si>
  <si>
    <t>No</t>
  </si>
  <si>
    <t>220 - LIVE OAK  TX (297) - Oil</t>
  </si>
  <si>
    <t>220 - MC MULLEN  TX (311) - Oil</t>
  </si>
  <si>
    <t>220 - BROOKS  TX (47) - High permeability gas</t>
  </si>
  <si>
    <t>Merit Energy Co. South Texas 220 Gulf Coast Basin</t>
  </si>
  <si>
    <t>Saga Petroleum 200 Warrior Basin</t>
  </si>
  <si>
    <t>200 - TUSCALOOSA  AL (125) - Coal seam</t>
  </si>
  <si>
    <t>Tellus Operating Group  LLC - MS Operations</t>
  </si>
  <si>
    <t>210 - LAMAR  MS (73) - High permeability gas</t>
  </si>
  <si>
    <t>210 - SMITH  MS (129) - High permeability gas</t>
  </si>
  <si>
    <t>220 - JEFFERSON  TX (245) - High Permeability Gas</t>
  </si>
  <si>
    <t>220 - JIM WELLS  TX (249) - High permeability gas</t>
  </si>
  <si>
    <t>Riviera Resources 220 Gulf Coast Basin Production Segment</t>
  </si>
  <si>
    <t>220 - KENEDY  TX (261) - High permeability gas</t>
  </si>
  <si>
    <t>220 - KLEBERG  TX (273) - High permeability gas</t>
  </si>
  <si>
    <t>Denbury Onshore LLC 220 Gulf Coast</t>
  </si>
  <si>
    <t>220 - MONTGOMERY  TX (339) - High permeability gas</t>
  </si>
  <si>
    <t>220 - NUECES  TX (355) - High permeability gas</t>
  </si>
  <si>
    <t>220 - SAN PATRICIO  TX (409) - High permeability gas</t>
  </si>
  <si>
    <t>230 - CADDO  LA (17) - Oil</t>
  </si>
  <si>
    <t>White Rock Oil &amp; Gas LLC - 230 ArkLa</t>
  </si>
  <si>
    <t>Comstock Resources  Inc. - Basin 230</t>
  </si>
  <si>
    <t>230 - CALDWELL  LA (21) - High permeability gas</t>
  </si>
  <si>
    <t>230 - DE SOTO  LA (31) - High permeability gas</t>
  </si>
  <si>
    <t>Compass Production Partners  LP - Arkla Basin #230</t>
  </si>
  <si>
    <t>230 - JACKSON  LA (49) - High permeability gas</t>
  </si>
  <si>
    <t>230 Arkla Basin QEP Energy Company</t>
  </si>
  <si>
    <t>230 - WEBSTER  LA (119) - High permeability gas</t>
  </si>
  <si>
    <t>Chesapeake Operating LLC  230 - Arkla Basin</t>
  </si>
  <si>
    <t>230 - BIENVILLE  LA (13) - Shale gas</t>
  </si>
  <si>
    <t>230 - BOSSIER  LA (15) - Shale gas</t>
  </si>
  <si>
    <t>Arkla Basin - AAPG Province 230</t>
  </si>
  <si>
    <t>EXCO Resources  Inc. - Arkla Basin #230</t>
  </si>
  <si>
    <t>230 - CADDO  LA (17) - Shale gas</t>
  </si>
  <si>
    <t>Samson Resources 230 Arkla Basin</t>
  </si>
  <si>
    <t>230 - DE SOTO  LA (31) - Shale gas</t>
  </si>
  <si>
    <t>EP Energy E&amp;P 230 Arkla basin</t>
  </si>
  <si>
    <t>BPX Energy Arkla Basin  AAPG Basin 230</t>
  </si>
  <si>
    <t>Vine Oil &amp; Gas  LP Arkla Basin</t>
  </si>
  <si>
    <t>230 - RED RIVER  LA (81) - Shale gas</t>
  </si>
  <si>
    <t>230 - SABINE  LA (85) - Shale gas</t>
  </si>
  <si>
    <t>230 - BIENVILLE  LA (13) - Other tight reservoir rock</t>
  </si>
  <si>
    <t>260 East Texas Basin - BP America Production Company</t>
  </si>
  <si>
    <t>260 - PANOLA  TX (365) - High permeability gas</t>
  </si>
  <si>
    <t>260 - RUSK  TX (401) - High permeability gas</t>
  </si>
  <si>
    <t>260 - HARRISON  TX (203) - Shale gas</t>
  </si>
  <si>
    <t>Covey Park Operating</t>
  </si>
  <si>
    <t>260 - LEON  TX (289) - Shale gas</t>
  </si>
  <si>
    <t>Samson Resources 260 East Texas Basin</t>
  </si>
  <si>
    <t>260 - NACOGDOCHES  TX (347) - Shale gas</t>
  </si>
  <si>
    <t>EXCO Resources  Inc. - East Texas Basin #260</t>
  </si>
  <si>
    <t>Chesapeake Operating LLC  260 - East Texas Basin</t>
  </si>
  <si>
    <t>260 - PANOLA  TX (365) - Shale gas</t>
  </si>
  <si>
    <t>260 - ROBERTSON  TX (395) - Shale gas</t>
  </si>
  <si>
    <t>260 - SAN AUGUSTINE  TX (405) - Shale gas</t>
  </si>
  <si>
    <t>260 - UPSHUR  TX (459) - Shale gas</t>
  </si>
  <si>
    <t>Chevron MCA 260 East Texas Basin</t>
  </si>
  <si>
    <t>260 - ANDERSON  TX (1) - Other tight reservoir rock</t>
  </si>
  <si>
    <t>260 - GREGG  TX (183) - Other tight reservoir rock</t>
  </si>
  <si>
    <t>Comstock Resources  Inc. - Basin 260</t>
  </si>
  <si>
    <t>260 - MARION  TX (315) - Other tight reservoir rock</t>
  </si>
  <si>
    <t>260 - NACOGDOCHES  TX (347) - Other tight reservoir rock</t>
  </si>
  <si>
    <t>260 - UPSHUR  TX (459) - Other tight reservoir rock</t>
  </si>
  <si>
    <t>220 - STARR  TX (427) - High permeability gas</t>
  </si>
  <si>
    <t>220 - TYLER  TX (457) - High permeability gas</t>
  </si>
  <si>
    <t>Apache Corp. GC Onshore - Gulf Coast Basin 220</t>
  </si>
  <si>
    <t>220 - WHARTON  TX (481) - High permeability gas</t>
  </si>
  <si>
    <t>220 - WILLACY  TX (489) - High permeability gas</t>
  </si>
  <si>
    <t>230 - CADDO  LA (17) - Other tight reservoir rock</t>
  </si>
  <si>
    <t>230 - CLAIBORNE  LA (27) - Other tight reservoir rock</t>
  </si>
  <si>
    <t>Blackbeard Operating East  LLC - Basin 230</t>
  </si>
  <si>
    <t>Vanguard Basin 230</t>
  </si>
  <si>
    <t>230 - COLUMBIA  AR (27) - Other tight reservoir rock</t>
  </si>
  <si>
    <t>230 - DE SOTO  LA (31) - Other tight reservoir rock</t>
  </si>
  <si>
    <t>Trinity Rivery Energy Operating  LLC 230 Arkla Basin</t>
  </si>
  <si>
    <t>230 - LINCOLN  LA (61) - Other tight reservoir rock</t>
  </si>
  <si>
    <t>230 - OUACHITA  LA (73) - Other tight reservoir rock</t>
  </si>
  <si>
    <t>220 - BEE  TX (25) - Other tight reservoir rock</t>
  </si>
  <si>
    <t>220 - BRAZOS  TX (41) - Other tight reservoir rock</t>
  </si>
  <si>
    <t>220 - BURLESON  TX (51) - Other tight reservoir rock</t>
  </si>
  <si>
    <t>Foundation Energy Management 345 Arkoma Basin</t>
  </si>
  <si>
    <t>345 Arkoma Bravo NR</t>
  </si>
  <si>
    <t>345 - HASKELL  OK (61) - High permeability gas</t>
  </si>
  <si>
    <t>345 Arkoma Basin - BP America Production Company</t>
  </si>
  <si>
    <t>Chesapeake Operating LLC  345 - Arkoma Basin</t>
  </si>
  <si>
    <t>345 - JOHNSON  AR (71) - High permeability gas</t>
  </si>
  <si>
    <t>345 - LATIMER  OK (77) - High permeability gas</t>
  </si>
  <si>
    <t>345 - LE FLORE  OK (79) - High permeability gas</t>
  </si>
  <si>
    <t>345 - PITTSBURG  OK (121) - High permeability gas</t>
  </si>
  <si>
    <t>345 - POPE  AR (115) - High permeability gas</t>
  </si>
  <si>
    <t>345 - SEBASTIAN  AR (131) - High permeability gas</t>
  </si>
  <si>
    <t>345 - SEQUOYAH  OK (135) - High permeability gas</t>
  </si>
  <si>
    <t>Merit Energy Arkoma Basin  AAPG Basin 345</t>
  </si>
  <si>
    <t>345 - COAL  OK (29) - Shale gas</t>
  </si>
  <si>
    <t>CR 345 Arkoma</t>
  </si>
  <si>
    <t>345 - CONWAY  AR (29) - Shale gas</t>
  </si>
  <si>
    <t>345 - FAULKNER  AR (45) - Shale gas</t>
  </si>
  <si>
    <t>345 - FRANKLIN  AR (47) - Shale gas</t>
  </si>
  <si>
    <t>345 - HASKELL  OK (61) - Shale gas</t>
  </si>
  <si>
    <t>345 - PITTSBURG  OK (121) - Shale gas</t>
  </si>
  <si>
    <t>Chevron MCA 430 Permian Basin</t>
  </si>
  <si>
    <t>430 - REEVES  TX (389) - High permeability gas</t>
  </si>
  <si>
    <t>430 - UPTON  TX (461) - High permeability gas</t>
  </si>
  <si>
    <t>430 - WARD  TX (475) - High permeability gas</t>
  </si>
  <si>
    <t>430 - WINKLER  TX (495) - High permeability gas</t>
  </si>
  <si>
    <t>YPC 430 Permian Basin</t>
  </si>
  <si>
    <t>430 - CHAVES  NM (5) - Shale gas</t>
  </si>
  <si>
    <t>Cimarex Energy Co. 430 Permian</t>
  </si>
  <si>
    <t>430 - CULBERSON  TX (109) - Shale gas</t>
  </si>
  <si>
    <t>Matador Production Company - Permian Basin</t>
  </si>
  <si>
    <t>430 - EDDY  NM (15) - Shale gas</t>
  </si>
  <si>
    <t>260 - HARRISON  TX (203) - Oil</t>
  </si>
  <si>
    <t>260 - SHELBY  TX (419) - Oil</t>
  </si>
  <si>
    <t>260 - GREGG  TX (183) - High permeability gas</t>
  </si>
  <si>
    <t>EP Energy E&amp;P 575 Uinta basin</t>
  </si>
  <si>
    <t>575 - DUCHESNE  UT (13) - Oil</t>
  </si>
  <si>
    <t>Badlands Energy  Inc.</t>
  </si>
  <si>
    <t>575 - UINTAH  UT (47) - Oil</t>
  </si>
  <si>
    <t>Chesapeake Operating LLC  360 - Anadarko Basin</t>
  </si>
  <si>
    <t>360 - ALFALFA  OK (3) - High permeability gas</t>
  </si>
  <si>
    <t>Moneta Divide Gas Field</t>
  </si>
  <si>
    <t>530 - FREMONT  WY (13) - Other tight reservoir rock</t>
  </si>
  <si>
    <t>BREITBURN OPERATING LP-BASIN 535</t>
  </si>
  <si>
    <t>535 - CARBON  WY (7) - High permeability gas</t>
  </si>
  <si>
    <t>Chevron MCA 535 Green River Basin</t>
  </si>
  <si>
    <t>535 - MOFFAT  CO (81) - High permeability gas</t>
  </si>
  <si>
    <t>535 - SUBLETTE  WY (35) - High permeability gas</t>
  </si>
  <si>
    <t>Riviera Resources 535 Green River Basin Production Segment</t>
  </si>
  <si>
    <t>Caerus Oil and Gas Green River Basin (535) Operations</t>
  </si>
  <si>
    <t>535 - SWEETWATER  WY (37) - High permeability gas</t>
  </si>
  <si>
    <t>535 Green River Basin QEP Energy Company</t>
  </si>
  <si>
    <t>535 - CARBON  WY (7) - Other tight reservoir rock</t>
  </si>
  <si>
    <t>535 Green River Basin - BP America Production Company</t>
  </si>
  <si>
    <t>Dominion Energy Wexpro - Green River Basin (Prod)</t>
  </si>
  <si>
    <t>535 - MOFFAT  CO (81) - Other tight reservoir rock</t>
  </si>
  <si>
    <t>535 - SUBLETTE  WY (35) - Other tight reservoir rock</t>
  </si>
  <si>
    <t>Jonah Energy LLC_AAPG 535_Green River Basin</t>
  </si>
  <si>
    <t>Ultra Resources/Green River Basin</t>
  </si>
  <si>
    <t>535 - SWEETWATER  WY (37) - Other tight reservoir rock</t>
  </si>
  <si>
    <t>Samson Resources 535 Green River Basin</t>
  </si>
  <si>
    <t>MERIT ENERGY CO LLC 360 ANADARKO BASIN</t>
  </si>
  <si>
    <t>Sheridan Production Company LLC 360 Anadarko Basin</t>
  </si>
  <si>
    <t>360 - BEAVER  OK (7) - High permeability gas</t>
  </si>
  <si>
    <t>Enervest Operating  L.L.C. 360 Anadarko Basin</t>
  </si>
  <si>
    <t>360 - BECKHAM  OK (9) - High permeability gas</t>
  </si>
  <si>
    <t>360 - BLAINE  OK (11) - High permeability gas</t>
  </si>
  <si>
    <t>Marathon Oil Anadarko Basin (AAPG 360)</t>
  </si>
  <si>
    <t>360 - CADDO  OK (15) - High permeability gas</t>
  </si>
  <si>
    <t>360 - CANADIAN  OK (17) - High permeability gas</t>
  </si>
  <si>
    <t>Cimarex Energy Co. 360 Anadarko</t>
  </si>
  <si>
    <t>360 - DEWEY  OK (43) - High permeability gas</t>
  </si>
  <si>
    <t>FourPoint Energy  LLC 360 Anadarko Basin</t>
  </si>
  <si>
    <t>360 - ELLIS  OK (45) - High permeability gas</t>
  </si>
  <si>
    <t>360 - GRADY  OK (51) - High permeability gas</t>
  </si>
  <si>
    <t>360 - HARPER  OK (59) - High permeability gas</t>
  </si>
  <si>
    <t>360 - HEMPHILL  TX (211) - High permeability gas</t>
  </si>
  <si>
    <t>Chevron MCA 360 Anadarko Basin</t>
  </si>
  <si>
    <t>Samson Resources 360 Anadarko Basin</t>
  </si>
  <si>
    <t>Pioneer Natural Resources USA  Inc.  Anadarko</t>
  </si>
  <si>
    <t>360 - HUTCHINSON  TX (233) - High permeability gas</t>
  </si>
  <si>
    <t>360 - KINGFISHER  OK (73) - High permeability gas</t>
  </si>
  <si>
    <t>360 - LIPSCOMB  TX (295) - High permeability gas</t>
  </si>
  <si>
    <t>360 - MAJOR  OK (93) - High permeability gas</t>
  </si>
  <si>
    <t>360 - MOORE  TX (341) - High permeability gas</t>
  </si>
  <si>
    <t>360 - OCHILTREE  TX (357) - High permeability gas</t>
  </si>
  <si>
    <t>360 - POTTER  TX (375) - High permeability gas</t>
  </si>
  <si>
    <t>360 - ROBERTS  TX (393) - High permeability gas</t>
  </si>
  <si>
    <t>360 - ROGER MILLS  OK (129) - High permeability gas</t>
  </si>
  <si>
    <t>ConocoPhillips' Anadarko (360)</t>
  </si>
  <si>
    <t>360 - TEXAS  OK (139) - High permeability gas</t>
  </si>
  <si>
    <t>360 - WASHITA  OK (149) - High permeability gas</t>
  </si>
  <si>
    <t>360 - WHEELER  TX (483) - High permeability gas</t>
  </si>
  <si>
    <t>360 - WOODWARD  OK (153) - High permeability gas</t>
  </si>
  <si>
    <t>CRI 360 Anadarko</t>
  </si>
  <si>
    <t>360 - ALFALFA  OK (3) - Shale gas</t>
  </si>
  <si>
    <t>360 - BLAINE  OK (11) - Shale gas</t>
  </si>
  <si>
    <t>360 - CADDO  OK (15) - Shale gas</t>
  </si>
  <si>
    <t>360 - CANADIAN  OK (17) - Shale gas</t>
  </si>
  <si>
    <t>360 - CUSTER  OK (39) - Shale gas</t>
  </si>
  <si>
    <t>360 - DEWEY  OK (43) - Shale gas</t>
  </si>
  <si>
    <t>360 - GARFIELD  OK (47) - Shale gas</t>
  </si>
  <si>
    <t>360 - GRADY  OK (51) - Shale gas</t>
  </si>
  <si>
    <t>Lindsay Field Office</t>
  </si>
  <si>
    <t>360 - KINGFISHER  OK (73) - Shale gas</t>
  </si>
  <si>
    <t>Newfield.360.Anadarko Basin</t>
  </si>
  <si>
    <t>N</t>
  </si>
  <si>
    <t>360 - LIPSCOMB  TX (295) - Shale gas</t>
  </si>
  <si>
    <t>360 - MAJOR  OK (93) - Shale gas</t>
  </si>
  <si>
    <t>Anadarko Facility</t>
  </si>
  <si>
    <t>360 - WASHITA  OK (149) - Shale gas</t>
  </si>
  <si>
    <t>MERIT ENERGY CO LLC 420 FORT WORTH SYNCLINE</t>
  </si>
  <si>
    <t>420 - WISE  TX (497) - High permeability gas</t>
  </si>
  <si>
    <t>Trinity River Energy Operating  LLC 420 Fort Worth Syncline</t>
  </si>
  <si>
    <t>420 - DENTON  TX (121) - Shale gas</t>
  </si>
  <si>
    <t>Enervest Operating  L.L.C. 420 Fort Worth Syncline</t>
  </si>
  <si>
    <t>EOG Resources  Inc. 420 Fort Worth syncline</t>
  </si>
  <si>
    <t>420 - JACK  TX (237) - Shale gas</t>
  </si>
  <si>
    <t>420 - MONTAGUE  TX (337) - Shale gas</t>
  </si>
  <si>
    <t>420 - PARKER  TX (367) - Shale gas</t>
  </si>
  <si>
    <t>420 - WISE  TX (497) - Shale gas</t>
  </si>
  <si>
    <t>420 - PARKER  TX (367) - Other tight reservoir rock</t>
  </si>
  <si>
    <t>420 - WISE  TX (497) - Other tight reservoir rock</t>
  </si>
  <si>
    <t>430 - LEA  NM (25) - Shale gas</t>
  </si>
  <si>
    <t>EOG Resources  Inc. 425 Bend arch</t>
  </si>
  <si>
    <t>425 - PALO PINTO  TX (363) - Shale gas</t>
  </si>
  <si>
    <t>Basin 430 West Texas - OSP</t>
  </si>
  <si>
    <t>430 - UPTON  TX (461) - Shale gas</t>
  </si>
  <si>
    <t>Unit Petroleum 145 Chautauqua Platform Basin</t>
  </si>
  <si>
    <t>355 - HUGHES  OK (63) - Other tight reservoir rock</t>
  </si>
  <si>
    <t>Unit Petroleum 285 Permian Basin</t>
  </si>
  <si>
    <t>430 - CRANE  TX (103) - Other tight reservoir rock</t>
  </si>
  <si>
    <t>430 - CROCKETT  TX (105) - Other tight reservoir rock</t>
  </si>
  <si>
    <t>430 - CULBERSON  TX (109) - Other tight reservoir rock</t>
  </si>
  <si>
    <t>430 - EDDY  NM (15) - Other tight reservoir rock</t>
  </si>
  <si>
    <t>Stanolind Production LLC</t>
  </si>
  <si>
    <t>430 - GLASSCOCK  TX (173) - Other tight reservoir rock</t>
  </si>
  <si>
    <t>Chesapeake Operating LLC  350 - South Oklahoma Folded Belt</t>
  </si>
  <si>
    <t>350 - STEPHENS  OK (137) - Other tight reservoir rock</t>
  </si>
  <si>
    <t>Extraction Oil &amp; Gas  Inc.</t>
  </si>
  <si>
    <t>540 - WELD  CO (123) - Other tight reservoir rock</t>
  </si>
  <si>
    <t>Great Western Oil &amp; Gas Company - D-J Basin</t>
  </si>
  <si>
    <t>PDC Energy 540 Denver Basin</t>
  </si>
  <si>
    <t>#540 BONANZA CREEK ENERGY - DENVER BASIN</t>
  </si>
  <si>
    <t>Basin 540 Denver Julesburg - Noble Energy Inc.</t>
  </si>
  <si>
    <t>Rosewood 540 Denver Basin</t>
  </si>
  <si>
    <t>540 - YUMA  CO (125) - Other tight reservoir rock</t>
  </si>
  <si>
    <t>430 - MIDLAND  TX (329) - Oil</t>
  </si>
  <si>
    <t>EP Energy E&amp;P 430 Permian Basin</t>
  </si>
  <si>
    <t>430 - REAGAN  TX (383) - Oil</t>
  </si>
  <si>
    <t>430 - STERLING  TX (431) - Oil</t>
  </si>
  <si>
    <t>430 - YOAKUM  TX (501) - Oil</t>
  </si>
  <si>
    <t>430 - CRANE  TX (103) - High permeability gas</t>
  </si>
  <si>
    <t>430 - CROCKETT  TX (105) - High permeability gas</t>
  </si>
  <si>
    <t>430 - ECTOR  TX (135) - High permeability gas</t>
  </si>
  <si>
    <t>Cimarex Energy Co. of Colorado 430 Permian</t>
  </si>
  <si>
    <t>430 - EDDY  NM (15) - High permeability gas</t>
  </si>
  <si>
    <t>Evergreen Natural Resources  LLC. Las Vegas-Raton</t>
  </si>
  <si>
    <t>455 - LAS ANIMAS  CO (71) - Coal seam</t>
  </si>
  <si>
    <t>430 - CROCKETT  TX (105) - Oil</t>
  </si>
  <si>
    <t>430 - GAINES  TX (165) - Oil</t>
  </si>
  <si>
    <t>430 - GLASSCOCK  TX (173) - Oil</t>
  </si>
  <si>
    <t>430 - IRION  TX (235) - Oil</t>
  </si>
  <si>
    <t>430 - LEA  NM (25) - High permeability gas</t>
  </si>
  <si>
    <t>Permian Basin - AAPG Province 430</t>
  </si>
  <si>
    <t>430 - LOVING  TX (301) - High permeability gas</t>
  </si>
  <si>
    <t>540 - ADAMS  CO (1) - Other tight reservoir rock</t>
  </si>
  <si>
    <t>540 - LARAMIE  WY (21) - Other tight reservoir rock</t>
  </si>
  <si>
    <t>540 - LARIMER  CO (69) - Other tight reservoir rock</t>
  </si>
  <si>
    <t>355 - MC CLAIN  OK (87) - Other tight reservoir rock</t>
  </si>
  <si>
    <t>355 - MC INTOSH  OK (91) - Other tight reservoir rock</t>
  </si>
  <si>
    <t>355 - OKLAHOMA  OK (109) - Other tight reservoir rock</t>
  </si>
  <si>
    <t>Foundation Energy Management- 450 Las Animas arch Basin</t>
  </si>
  <si>
    <t>450 - CHEYENNE  KS (23) - High permeability gas</t>
  </si>
  <si>
    <t>CRI 355 Chautauqua</t>
  </si>
  <si>
    <t>355 - HUGHES  OK (63) - Shale gas</t>
  </si>
  <si>
    <t>345 - COAL  OK (29) - Other tight reservoir rock</t>
  </si>
  <si>
    <t>Unit Petroleum 377 Arkoma Basin</t>
  </si>
  <si>
    <t>345 - CRAWFORD  AR (33) - Other tight reservoir rock</t>
  </si>
  <si>
    <t>345 - HASKELL  OK (61) - Other tight reservoir rock</t>
  </si>
  <si>
    <t>345 - LATIMER  OK (77) - Other tight reservoir rock</t>
  </si>
  <si>
    <t>345 - LE FLORE  OK (79) - Other tight reservoir rock</t>
  </si>
  <si>
    <t>345 - PITTSBURG  OK (121) - Other tight reservoir rock</t>
  </si>
  <si>
    <t>345 - SEQUOYAH  OK (135) - Other tight reservoir rock</t>
  </si>
  <si>
    <t>360 - ALFALFA  OK (3) - Other tight reservoir rock</t>
  </si>
  <si>
    <t>Unit Petroleum 783 Anadarko Basin</t>
  </si>
  <si>
    <t>360 - BEAVER  OK (7) - Other tight reservoir rock</t>
  </si>
  <si>
    <t>360 Anadarko Basin - BP America Production Company</t>
  </si>
  <si>
    <t>360 - BECKHAM  OK (9) - Other tight reservoir rock</t>
  </si>
  <si>
    <t>JMA Energy 360</t>
  </si>
  <si>
    <t>430 - LEA  NM (25) - Other tight reservoir rock</t>
  </si>
  <si>
    <t>Breitburn Operating LP 430 Permian</t>
  </si>
  <si>
    <t>430 - LOVING  TX (301) - Other tight reservoir rock</t>
  </si>
  <si>
    <t>430 - MARTIN  TX (317) - Other tight reservoir rock</t>
  </si>
  <si>
    <t>430 - PECOS  TX (371) - Other tight reservoir rock</t>
  </si>
  <si>
    <t>Parsley Energy  Inc. 430 Permian Basin</t>
  </si>
  <si>
    <t>430 - REAGAN  TX (383) - Other tight reservoir rock</t>
  </si>
  <si>
    <t>430 - REEVES  TX (389) - Other tight reservoir rock</t>
  </si>
  <si>
    <t>345 - COAL  OK (29) - High permeability gas</t>
  </si>
  <si>
    <t>Trinity River Energy Operating  LLC 415 Strawn Syncline</t>
  </si>
  <si>
    <t>415 - ERATH  TX (143) - Shale gas</t>
  </si>
  <si>
    <t>415 - HOOD  TX (221) - Shale gas</t>
  </si>
  <si>
    <t>TEP Barnett USA LLC  415 - Strawn Basin</t>
  </si>
  <si>
    <t>415 - JOHNSON  TX (251) - Shale gas</t>
  </si>
  <si>
    <t>420 - JACK  TX (237) - High permeability gas</t>
  </si>
  <si>
    <t>Chevron MCA 507 Central Western Overthrust</t>
  </si>
  <si>
    <t>507 - UINTA  WY (41) - High permeability gas</t>
  </si>
  <si>
    <t>BREITBURN OPERATING LP-BASIN 507</t>
  </si>
  <si>
    <t>430 - SCHLEICHER  TX (413) - Other tight reservoir rock</t>
  </si>
  <si>
    <t>430 - STERLING  TX (431) - Other tight reservoir rock</t>
  </si>
  <si>
    <t>430 - WARD  TX (475) - Other tight reservoir rock</t>
  </si>
  <si>
    <t>Denbury Onshore LLC 515 Powder River</t>
  </si>
  <si>
    <t>515 - CAMPBELL  WY (5) - Coal seam</t>
  </si>
  <si>
    <t>Foundation Energy Management 540 DJ Basin</t>
  </si>
  <si>
    <t>540 - YUMA  CO (125) - High permeability gas</t>
  </si>
  <si>
    <t>507 - LINCOLN  WY (23) - High permeability gas</t>
  </si>
  <si>
    <t>Cimarex Energy Co. 350 South Oklahoma</t>
  </si>
  <si>
    <t>350 - GARVIN  OK (49) - High permeability gas</t>
  </si>
  <si>
    <t>Cimarex Energy Co. of Colorado 350 South Oklahoma</t>
  </si>
  <si>
    <t>Chevron MCA 530 Wind River Basin</t>
  </si>
  <si>
    <t>530 - NATRONA  WY (25) - High permeability gas</t>
  </si>
  <si>
    <t>Basin 360 Oil &amp; Gas Production</t>
  </si>
  <si>
    <t>360 - CARSON  TX (65) - Other tight reservoir rock</t>
  </si>
  <si>
    <t>360 - CUSTER  OK (39) - Other tight reservoir rock</t>
  </si>
  <si>
    <t>Key Production Co. 360 Anadarko</t>
  </si>
  <si>
    <t>Duncan Oil Properties  Inc. 360 Anadarko Basin</t>
  </si>
  <si>
    <t>360 - DEWEY  OK (43) - Other tight reservoir rock</t>
  </si>
  <si>
    <t>360 - ELLIS  OK (45) - Other tight reservoir rock</t>
  </si>
  <si>
    <t>Anadarko Basin</t>
  </si>
  <si>
    <t>360 - HANSFORD  TX (195) - Other tight reservoir rock</t>
  </si>
  <si>
    <t>Marathon Oil So. Oklahoma Folded Belt (AAPG 350)</t>
  </si>
  <si>
    <t>350 - STEPHENS  OK (137) - High permeability gas</t>
  </si>
  <si>
    <t>CRI 350 SOK Folded Belt</t>
  </si>
  <si>
    <t>350 - CARTER  OK (19) - Shale gas</t>
  </si>
  <si>
    <t>EOG Resources  Inc. 350 South Oklahoma folded belt</t>
  </si>
  <si>
    <t>350 - COOKE  TX (97) - Shale gas</t>
  </si>
  <si>
    <t>350 - GARVIN  OK (49) - Shale gas</t>
  </si>
  <si>
    <t>350 - LOVE  OK (85) - Shale gas</t>
  </si>
  <si>
    <t>350 - STEPHENS  OK (137) - Shale gas</t>
  </si>
  <si>
    <t>360 - HARPER  OK (59) - Other tight reservoir rock</t>
  </si>
  <si>
    <t>360 - HEMPHILL  TX (211) - Other tight reservoir rock</t>
  </si>
  <si>
    <t>360 Anadarko Basin DEC</t>
  </si>
  <si>
    <t>360 - HUTCHINSON  TX (233) - Other tight reservoir rock</t>
  </si>
  <si>
    <t>360 - LIPSCOMB  TX (295) - Other tight reservoir rock</t>
  </si>
  <si>
    <t>360 - OCHILTREE  TX (357) - Other tight reservoir rock</t>
  </si>
  <si>
    <t>360 - ROBERTS  TX (393) - Other tight reservoir rock</t>
  </si>
  <si>
    <t>360 - ROGER MILLS  OK (129) - Other tight reservoir rock</t>
  </si>
  <si>
    <t>Tapstone 360 Anadarko</t>
  </si>
  <si>
    <t>360 - WHEELER  TX (483) - Other tight reservoir rock</t>
  </si>
  <si>
    <t>430 - MIDLAND  TX (329) - High permeability gas</t>
  </si>
  <si>
    <t>Sheridan Production Company LLC 430 Permian Basin</t>
  </si>
  <si>
    <t>430 - NOLAN  TX (353) - High permeability gas</t>
  </si>
  <si>
    <t>430 - PECOS  TX (371) - High permeability gas</t>
  </si>
  <si>
    <t>Dominion Energy Wexpro - Uinta Basin</t>
  </si>
  <si>
    <t>575 - UINTAH  UT (47) - Other tight reservoir rock</t>
  </si>
  <si>
    <t>575 Uinta Basin QEP Energy Company</t>
  </si>
  <si>
    <t>Dugan Production Corp- San Juan Basin</t>
  </si>
  <si>
    <t>580 - RIO ARRIBA  NM (39) - Oil</t>
  </si>
  <si>
    <t>580 - SAN JUAN  NM (45) - Oil</t>
  </si>
  <si>
    <t>580 - SANDOVAL  NM (43) - Oil</t>
  </si>
  <si>
    <t>580 San Juan Basin - BP America Production Company</t>
  </si>
  <si>
    <t>580 - LA PLATA  CO (67) - High permeability gas</t>
  </si>
  <si>
    <t>WPX Energy Production  LLC - 580 San Juan basin</t>
  </si>
  <si>
    <t>580 - RIO ARRIBA  NM (39) - High permeability gas</t>
  </si>
  <si>
    <t>Cross Timbers Energy  LLC - San Juan Basin 580</t>
  </si>
  <si>
    <t>580 - RIO ARRIBA  NM (39) - Shale gas</t>
  </si>
  <si>
    <t>Black Hills Exploration and Production (New Mexico  San Juan Basin Field Facilities)</t>
  </si>
  <si>
    <t>580 - SAN JUAN  NM (45) - Shale gas</t>
  </si>
  <si>
    <t>580 - ARCHULETA  CO (7) - Coal seam</t>
  </si>
  <si>
    <t>SOUTHLAND ROYALTY COMPANY LLC â€“ SAN JUAN BASIN 580</t>
  </si>
  <si>
    <t>San Juan Basin (580)</t>
  </si>
  <si>
    <t>Samson Resources 580 San Juan Basin</t>
  </si>
  <si>
    <t>Red Willow Production Co.</t>
  </si>
  <si>
    <t>580 - RIO ARRIBA  NM (39) - Coal seam</t>
  </si>
  <si>
    <t>Energen Resources 580 San Juan Basin</t>
  </si>
  <si>
    <t>Trendwell Energy Corporation</t>
  </si>
  <si>
    <t>305 - MONTMORENCY  MI (119) - High permeability gas</t>
  </si>
  <si>
    <t>MAVERICK- BASIN 305 PRODUCTION</t>
  </si>
  <si>
    <t>305 - OGEMAW  MI (129) - High permeability gas</t>
  </si>
  <si>
    <t>305 - OSCEOLA  MI (133) - High permeability gas</t>
  </si>
  <si>
    <t>Riviera Resources 305 Michigan Basin Production Segment</t>
  </si>
  <si>
    <t>305 - ALCONA  MI (1) - Shale gas</t>
  </si>
  <si>
    <t>REM 305 Michigan Basin - PRODUCTION</t>
  </si>
  <si>
    <t>305 - ALPENA  MI (7) - Shale gas</t>
  </si>
  <si>
    <t>305 - BENZIE  MI (19) - Shale gas</t>
  </si>
  <si>
    <t>305 - CHARLEVOIX  MI (29) - Shale gas</t>
  </si>
  <si>
    <t>305 - CRAWFORD  MI (39) - Shale gas</t>
  </si>
  <si>
    <t>Hilcorp Alaska  LLC 820 Kenai</t>
  </si>
  <si>
    <t>820 - KENAI  AK (133) - High permeability gas</t>
  </si>
  <si>
    <t>820 - SELDOVIA  AK (231) - High permeability gas</t>
  </si>
  <si>
    <t>Beluga River Unit</t>
  </si>
  <si>
    <t>820 - TYONEK  AK (283) - High permeability gas</t>
  </si>
  <si>
    <t>305 - BAY  MI (17) - High permeability gas</t>
  </si>
  <si>
    <t>305 - CRAWFORD  MI (39) - High permeability gas</t>
  </si>
  <si>
    <t>305 - MANISTEE  MI (101) - Shale gas</t>
  </si>
  <si>
    <t>305 - MONTMORENCY  MI (119) - Shale gas</t>
  </si>
  <si>
    <t>Muskegon Development Company</t>
  </si>
  <si>
    <t>305 - OSCODA  MI (135) - Shale gas</t>
  </si>
  <si>
    <t>305 - OTSEGO  MI (137) - Shale gas</t>
  </si>
  <si>
    <t>820 - KENAI  AK (133) - Other tight reservoir rock</t>
  </si>
  <si>
    <t>580 - LA PLATA  CO (67) - Other tight reservoir rock</t>
  </si>
  <si>
    <t>San Juan Basin</t>
  </si>
  <si>
    <t>580 - RIO ARRIBA  NM (39) - Other tight reservoir rock</t>
  </si>
  <si>
    <t>580 - SAN JUAN  NM (45) - Other tight reservoir rock</t>
  </si>
  <si>
    <t>580 - SANDOVAL  NM (43) - Other tight reservoir rock</t>
  </si>
  <si>
    <t>305 - KALKASKA  MI (79) - High permeability gas</t>
  </si>
  <si>
    <t>Foundation Energy Management 595 Piceance Basin</t>
  </si>
  <si>
    <t>595 - GARFIELD  CO (45) - High permeability gas</t>
  </si>
  <si>
    <t>595 - MESA  CO (77) - High permeability gas</t>
  </si>
  <si>
    <t>595 - RIO BLANCO  CO (103) - High permeability gas</t>
  </si>
  <si>
    <t>Oxy Basin 595 Onshore Production</t>
  </si>
  <si>
    <t>595 - GARFIELD  CO (45) - Shale gas</t>
  </si>
  <si>
    <t>LAMBDA ENERGY RESOURCES  LLC-Michigan Basin</t>
  </si>
  <si>
    <t>305 - OSCODA  MI (135) - Other tight reservoir rock</t>
  </si>
  <si>
    <t>595 - RIO BLANCO  CO (103) - Coal seam</t>
  </si>
  <si>
    <t>Caerus Piceance LLC</t>
  </si>
  <si>
    <t>595 - GARFIELD  CO (45) - Other tight reservoir rock</t>
  </si>
  <si>
    <t>Chevron MCA 595 Piceance Basin</t>
  </si>
  <si>
    <t>TEP Rocky Mountain  LLC - 595 Piceance basin</t>
  </si>
  <si>
    <t>Berry Petroleum Company 585 Piceance Basin Production Segment</t>
  </si>
  <si>
    <t>LARAMIE ENERGY LLC - Piceance Basin (585)</t>
  </si>
  <si>
    <t>595 - MESA  CO (77) - Other tight reservoir rock</t>
  </si>
  <si>
    <t>California Resources Production Corporation â€“ Sacramento Valley Basin 730</t>
  </si>
  <si>
    <t>730 - SACRAMENTO  CA (67) - High permeability gas</t>
  </si>
  <si>
    <t>305 - CRAWFORD  MI (39) - Oil</t>
  </si>
  <si>
    <t>305 - KALKASKA  MI (79) - Oil</t>
  </si>
  <si>
    <t>305 - MANISTEE  MI (101) - Oil</t>
  </si>
  <si>
    <t>305 - MONROE  MI (115) - Oil</t>
  </si>
  <si>
    <t>EF_W_COMP_WORKOVERS_FRAC.EQUATION_USED</t>
  </si>
  <si>
    <t>Antero Resources - 160 - Appalachian Basin (Utica)</t>
  </si>
  <si>
    <t>Table G.1</t>
  </si>
  <si>
    <t>Gas Well Completions with Hydraulic Fracturing</t>
  </si>
  <si>
    <t>160 - NOBLE  OH (121) - Shale gas</t>
  </si>
  <si>
    <t>Horizontal</t>
  </si>
  <si>
    <t>Equation W-10B</t>
  </si>
  <si>
    <t>Nytis Exploration Company  LLC 160 Appalachian Basin</t>
  </si>
  <si>
    <t>160 - PUTNAM  WV (79) - Shale gas</t>
  </si>
  <si>
    <t>Vertical</t>
  </si>
  <si>
    <t>160 - TUSCARAWAS  OH (157) - Other tight reservoir rock</t>
  </si>
  <si>
    <t>Equation W-10A</t>
  </si>
  <si>
    <t>Gulfport Energy Corp</t>
  </si>
  <si>
    <t>Ascent Resources - Utica (160)</t>
  </si>
  <si>
    <t>Hilcorp Appalachian Basin (Eastern Overthrust Area)</t>
  </si>
  <si>
    <t>160A - COLUMBIANA  OH (29) - High permeability gas</t>
  </si>
  <si>
    <t>160A - ALLEGHENY  PA (3) - Shale gas</t>
  </si>
  <si>
    <t>160A - BARBOUR  WV (1) - Shale gas</t>
  </si>
  <si>
    <t>Gulfport Energy Appalachian Basin 160-A Eastern Overthrust Region</t>
  </si>
  <si>
    <t>160A - BELMONT  OH (13) - Shale gas</t>
  </si>
  <si>
    <t>Hess Corporation - 160A - Utica Basin</t>
  </si>
  <si>
    <t>Rice Drilling D  LLC - Basin 160A</t>
  </si>
  <si>
    <t>Hoizontal</t>
  </si>
  <si>
    <t>Ascent Resources - Utica (160a)</t>
  </si>
  <si>
    <t>XTO Energy Inc 160A Appalachian E Overthrust</t>
  </si>
  <si>
    <t>Appalachian Basin (Eastern Overthrust Area)</t>
  </si>
  <si>
    <t>Repsol Oil &amp; Gas USA  LLC Appalachian basin (Eastern Overthrust area) - 160A</t>
  </si>
  <si>
    <t>Rex Energy Corporation Appalachian Basin Eastern Overthrust (160A) Operations</t>
  </si>
  <si>
    <t>160A - BUTLER  PA (19) - Shale gas</t>
  </si>
  <si>
    <t>Seneca East Facilities</t>
  </si>
  <si>
    <t>160A - CAMERON  PA (23) - Shale gas</t>
  </si>
  <si>
    <t>Atlas 160A/Appalach Overthrust Basin - PA</t>
  </si>
  <si>
    <t>Antero Resources - 160A - Appalachian Basin (Eastern Overthurst Area)</t>
  </si>
  <si>
    <t>160A - DODDRIDGE  WV (17) - Shale gas</t>
  </si>
  <si>
    <t>160A - ELK  PA (47) - Shale gas</t>
  </si>
  <si>
    <t>Greylock Energy</t>
  </si>
  <si>
    <t>Vantage Energy Appalachia II LLC 160A Appalachia Basin Eastern Overthrust Area</t>
  </si>
  <si>
    <t>Rice Drilling B  LLC - Basin 160A</t>
  </si>
  <si>
    <t>160A - HARRISON  OH (67) - Shale gas</t>
  </si>
  <si>
    <t>Arsenal Resources  LLC 160A Appalachian Basin</t>
  </si>
  <si>
    <t>Equinor USA Onshore Properties - APB Basin 160A</t>
  </si>
  <si>
    <t>160A - MARSHALL  WV (51) - Oil</t>
  </si>
  <si>
    <t>160A - OHIO  WV (69) - Oil</t>
  </si>
  <si>
    <t>160A - WASHINGTON  PA (125) - Oil</t>
  </si>
  <si>
    <t>160A - WETZEL  WV (103) - Oil</t>
  </si>
  <si>
    <t>160A - DICKENSON  VA (51) - Coal seam</t>
  </si>
  <si>
    <t>160A - LAWRENCE  PA (73) - High permeability gas</t>
  </si>
  <si>
    <t>160A - MERCER  PA (85) - High permeability gas</t>
  </si>
  <si>
    <t>160A - BROOKE  WV (9) - Oil</t>
  </si>
  <si>
    <t>160A - RITCHIE  WV (85) - Shale gas</t>
  </si>
  <si>
    <t>Cabot Oil &amp; Gas Corporation 160A Appalachian Basin (Eastern Overthrust area)</t>
  </si>
  <si>
    <t xml:space="preserve"> No</t>
  </si>
  <si>
    <t>160A - TAYLOR  WV (91) - Shale gas</t>
  </si>
  <si>
    <t>SWEPI LP (Shell)  Appalachian Basin (Eastern Overthrust Area) 160A</t>
  </si>
  <si>
    <t>160A - TIOGA  PA (117) - Shale gas</t>
  </si>
  <si>
    <t>160A - TYLER  WV (95) - Shale gas</t>
  </si>
  <si>
    <t>160A - WETZEL  WV (103) - Shale gas</t>
  </si>
  <si>
    <t>Stone Energy 160A</t>
  </si>
  <si>
    <t>160A - DICKENSON  VA (51) - Other tight reservoir rock</t>
  </si>
  <si>
    <t>EXCO Resources (PA)  LLC - Basin 160A</t>
  </si>
  <si>
    <t>160A - JEFFERSON  PA (65) - Other tight reservoir rock</t>
  </si>
  <si>
    <t>160A - JEFFERSON  PA (65) - Shale gas</t>
  </si>
  <si>
    <t>160A - LAWRENCE  PA (73) - Shale gas</t>
  </si>
  <si>
    <t>160A - MC KEAN  PA (83) - Shale gas</t>
  </si>
  <si>
    <t>160A - MERCER  PA (85) - Shale gas</t>
  </si>
  <si>
    <t>160A - MONROE  OH (111) - Shale gas</t>
  </si>
  <si>
    <t>YES</t>
  </si>
  <si>
    <t>220 - DIMMIT  TX (127) - Oil</t>
  </si>
  <si>
    <t>Gulf Coast Facility</t>
  </si>
  <si>
    <t>220 - GONZALES  TX (177) - Oil</t>
  </si>
  <si>
    <t>160A - WISE  VA (195) - Other tight reservoir rock</t>
  </si>
  <si>
    <t>220 - BRAZOS  TX (41) - Shale gas</t>
  </si>
  <si>
    <t>Equinor Texas Onshore Properties - Eagle Ford</t>
  </si>
  <si>
    <t>Talisman Energy USA  Gulf Coast basin - 220</t>
  </si>
  <si>
    <t>Swift Energy Operating Company  LLC - Basin 220</t>
  </si>
  <si>
    <t>Chesapeake Operating LLC  220 - Gulf Coast Basin</t>
  </si>
  <si>
    <t>Sabine Oil &amp; Gas LLC 220 Gulf Coast Basin</t>
  </si>
  <si>
    <t>220 - DE WITT  TX (123) - Other tight reservoir rock</t>
  </si>
  <si>
    <t>Newfield.220.Gulf Coast</t>
  </si>
  <si>
    <t>220 - DIMMIT  TX (127) - Other tight reservoir rock</t>
  </si>
  <si>
    <t>220 - LAVACA  TX (285) - Oil</t>
  </si>
  <si>
    <t>GULF COAST BASIN</t>
  </si>
  <si>
    <t>220 - ARANSAS  TX (7) - High permeability gas</t>
  </si>
  <si>
    <t>Laredo Energy 220 Gulf Basin (LA  TX)</t>
  </si>
  <si>
    <t>220 - BRAZOS  TX (41) - High permeability gas</t>
  </si>
  <si>
    <t>210 - JONES  MS (67) - High permeability gas</t>
  </si>
  <si>
    <t>SN Operating  LLC 220 Gulf Coast Basin (LA  TX)</t>
  </si>
  <si>
    <t>220 - DIMMIT  TX (127) - High permeability gas</t>
  </si>
  <si>
    <t>Lewis Energy Group</t>
  </si>
  <si>
    <t>220 - FORT BEND  TX (157) - High permeability gas</t>
  </si>
  <si>
    <t>220 - HIDALGO  TX (215) - High permeability gas</t>
  </si>
  <si>
    <t>220 - LA SALLE  TX (283) - High permeability gas</t>
  </si>
  <si>
    <t>GeoSouthern Energy Corporation</t>
  </si>
  <si>
    <t>220 - MATAGORDA  TX (321) - High Permeability Gas</t>
  </si>
  <si>
    <t>Indigo Minerals  LLC</t>
  </si>
  <si>
    <t>230 - CADDO  LA (17) - High permeability gas</t>
  </si>
  <si>
    <t>Indigo Resources LLC</t>
  </si>
  <si>
    <t>Range Resources-Louisiana  Inc.-Basin 230 (Houston  TX)</t>
  </si>
  <si>
    <t>230 - LINCOLN  LA (61) - High permeability gas</t>
  </si>
  <si>
    <t>WHRMC - ARKLA BASIN-ONSHORE PRODUCTION</t>
  </si>
  <si>
    <t>VERTICAL</t>
  </si>
  <si>
    <t>260 - MARION  TX (315) - High permeability gas</t>
  </si>
  <si>
    <t>Amplify Energy Operating 260 East Texas Basin</t>
  </si>
  <si>
    <t>Sheridan Production Company LLC 260 East Texas Basin</t>
  </si>
  <si>
    <t>260 - SHELBY  TX (419) - High permeability gas</t>
  </si>
  <si>
    <t>Goodrich Petroleum Co.  260  East Texas Basin</t>
  </si>
  <si>
    <t>260 - ANGELINA  TX (5) - Shale gas</t>
  </si>
  <si>
    <t>Sabine Oil &amp; Gas LLC 260 East Texas Basin</t>
  </si>
  <si>
    <t>East Texas Basin - AAPG Province 260</t>
  </si>
  <si>
    <t>220 - WEBB  TX (479) - High permeability gas</t>
  </si>
  <si>
    <t>White Oak Energy 220 Gulf Coast Basin (LA  TX)</t>
  </si>
  <si>
    <t>Altas 220/Gulf Coast - Eagle Ford</t>
  </si>
  <si>
    <t>220 - ATASCOSA  TX (13) - Other tight reservoir rock</t>
  </si>
  <si>
    <t>Apache Corp. - Palo Duro</t>
  </si>
  <si>
    <t>435 - OLDHAM  TX (359) - Other tight reservoir rock</t>
  </si>
  <si>
    <t>ConocoPhillips' Permian (430)</t>
  </si>
  <si>
    <t>BPX Energy Permian Basin  AAPG Basin 430</t>
  </si>
  <si>
    <t>Houston Counties Oil and Gas Production Facilities</t>
  </si>
  <si>
    <t>260 - HOUSTON  TX (225) - Oil</t>
  </si>
  <si>
    <t>CCI Gulf Coast Upstream LLC and CCI East Texas Upstream LLC</t>
  </si>
  <si>
    <t>Le Norman Operating LLC - 360 - Anadarko Basin</t>
  </si>
  <si>
    <t>360 - WHEELER  TX (483) - Oil</t>
  </si>
  <si>
    <t>Jones Energy 360 Anadarko Basin</t>
  </si>
  <si>
    <t>White Knight 420 Fort Worth Syncline</t>
  </si>
  <si>
    <t>420 - PARKER  TX (367) - High permeability gas</t>
  </si>
  <si>
    <t>EagleRidge Operating  LLC. Fort Worth Syncline Basin</t>
  </si>
  <si>
    <t>420 Fort Worth Syncline DEC</t>
  </si>
  <si>
    <t>Aruba Petroleum  Inc. 420 Fort Worth Syncline</t>
  </si>
  <si>
    <t>XTO Energy Inc 420 Fort Worth Syncline</t>
  </si>
  <si>
    <t>Sage Natural Resources 420 Fort Worth Syncline</t>
  </si>
  <si>
    <t>Atlas 420/Fort Worth Syncline Basin - Jacksboro</t>
  </si>
  <si>
    <t>420 - JACK  TX (237) - Other tight reservoir rock</t>
  </si>
  <si>
    <t>430 - LOVING  TX (301) - Shale gas</t>
  </si>
  <si>
    <t>430 - REEVES  TX (389) - Shale gas</t>
  </si>
  <si>
    <t>Crestone Peak - Denver Basin</t>
  </si>
  <si>
    <t>Denver Basin - AAPG Province 540</t>
  </si>
  <si>
    <t>430 - CULBERSON  TX (109) - High permeability gas</t>
  </si>
  <si>
    <t>Nadel and Gussman Permian Basin No. 430</t>
  </si>
  <si>
    <t>540 - WELD  CO (123) - Shale gas</t>
  </si>
  <si>
    <t>430 - LEA  NM (25) - Oil</t>
  </si>
  <si>
    <t>Powder River Basin - AAPG Province 515</t>
  </si>
  <si>
    <t>515 - CONVERSE  WY (9) - Oil</t>
  </si>
  <si>
    <t>360 - ELLIS  OK (45) - Oil</t>
  </si>
  <si>
    <t>SK Plymouth LLC Anadarko Basin</t>
  </si>
  <si>
    <t>360 - GARFIELD  OK (47) - Oil</t>
  </si>
  <si>
    <t>360 - GRANT  OK (53) - Oil</t>
  </si>
  <si>
    <t>360 - HEMPHILL  TX (211) - Oil</t>
  </si>
  <si>
    <t>360 - LIPSCOMB  TX (295) - Oil</t>
  </si>
  <si>
    <t>Newfield.355.Chautauqua Platform</t>
  </si>
  <si>
    <t>355 - MC CLAIN  OK (87) - Shale gas</t>
  </si>
  <si>
    <t>Arkoma Basin</t>
  </si>
  <si>
    <t>345 - CLEBURNE  AR (23) - Other tight reservoir rock</t>
  </si>
  <si>
    <t>345 - CONWAY  AR (29) - Other tight reservoir rock</t>
  </si>
  <si>
    <t>345 - FAULKNER  AR (45) - Other tight reservoir rock</t>
  </si>
  <si>
    <t>Newfield.345.Arkoma Basin</t>
  </si>
  <si>
    <t>345 - POPE  AR (115) - Other tight reservoir rock</t>
  </si>
  <si>
    <t>345 - VAN BUREN  AR (141) - Other tight reservoir rock</t>
  </si>
  <si>
    <t>345 - WHITE  AR (145) - Other tight reservoir rock</t>
  </si>
  <si>
    <t>Atlas 360/Anadarko Basin - Nash</t>
  </si>
  <si>
    <t>Presidio Petroleum 360 Anadarko Basin</t>
  </si>
  <si>
    <t>415 Strawn Basin DEC</t>
  </si>
  <si>
    <t>Atlas 415/Strawn Basin - Fort Worth</t>
  </si>
  <si>
    <t>Sage Natural Resources 415 Strawn Basin</t>
  </si>
  <si>
    <t>430 Permian Basin DEC</t>
  </si>
  <si>
    <t>430 - UPTON  TX (461) - Other tight reservoir rock</t>
  </si>
  <si>
    <t>360 - GARFIELD  OK (47) - Other tight reservoir rock</t>
  </si>
  <si>
    <t>360 - GRANT  OK (53) - Other tight reservoir rock</t>
  </si>
  <si>
    <t>Newfield.350.South Oklahoma Folded Belt</t>
  </si>
  <si>
    <t>360 - OCHILTREE  TX (357) - Oil</t>
  </si>
  <si>
    <t>360 - POTTER  TX (375) - Oil</t>
  </si>
  <si>
    <t>360 - ROBERTS  TX (393) - Oil</t>
  </si>
  <si>
    <t>360 - ROGER MILLS  OK (129) - Oil</t>
  </si>
  <si>
    <t>360 - POTTER  TX (375) - Other tight reservoir rock</t>
  </si>
  <si>
    <t>Sabine Oil &amp; Gas LLC 360 Anadarko Basin</t>
  </si>
  <si>
    <t>Kaiser-Francis Oil Company 360 Anadarko Basin</t>
  </si>
  <si>
    <t>Enervest Operating  L.L.C. 575 Uinta Basin</t>
  </si>
  <si>
    <t>575 - CARBON  UT (7) - Other tight reservoir rock</t>
  </si>
  <si>
    <t>575 - DUCHESNE  UT (13) - Other tight reservoir rock</t>
  </si>
  <si>
    <t>Uinta Basin - AAPG Province 575</t>
  </si>
  <si>
    <t>Enervest Operating  L.L.C. 305 Michigan Basin</t>
  </si>
  <si>
    <t>Ursa Resources Group II - 595 - Piceance Basin</t>
  </si>
  <si>
    <t>Black Hills Exploration and Production (Colorado Piceance Basin Facilties)</t>
  </si>
  <si>
    <t>595 - MESA  CO (77) - Shale gas</t>
  </si>
  <si>
    <t>XTO Energy Inc 595 Piceance</t>
  </si>
  <si>
    <t>595 - RIO BLANCO  CO (103) - Other tight reservoir rock</t>
  </si>
  <si>
    <t>Table G.2</t>
  </si>
  <si>
    <t>Gas Well Workovers with Hydraulic Fracturing</t>
  </si>
  <si>
    <t>Urban 220 Gulf Coast Basin (LA  TX)</t>
  </si>
  <si>
    <t>360 - CUSTER  OK (39) - Oil</t>
  </si>
  <si>
    <t>FACILITY_NAME</t>
  </si>
  <si>
    <t>FACILITY_ID</t>
  </si>
  <si>
    <t>REPORTING_YEAR</t>
  </si>
  <si>
    <t>TABLE_NUM</t>
  </si>
  <si>
    <t>.TABLE_DESC</t>
  </si>
  <si>
    <t>INDUSTRY_SEGMENT</t>
  </si>
  <si>
    <t>SUB_BASIN_IDENTIFIER</t>
  </si>
  <si>
    <t>WELL_TYPE</t>
  </si>
  <si>
    <t>IS_GAS_FLARED</t>
  </si>
  <si>
    <t>REDUCED_EMISSION_COMPLETIONS</t>
  </si>
  <si>
    <t>TOTAL_COMPLETIONS</t>
  </si>
  <si>
    <t>REDUCED_EMISSION_WORKOVERS</t>
  </si>
  <si>
    <t>TOTAL_WORKOVERS</t>
  </si>
  <si>
    <t>OIL_OR_GAS_WELL</t>
  </si>
  <si>
    <t>FLOW_VOLUME</t>
  </si>
  <si>
    <t>FLOW_RATE</t>
  </si>
  <si>
    <t>ANNUAL_CH4_EMISSIONS</t>
  </si>
  <si>
    <t>TABLE_DESC</t>
  </si>
  <si>
    <t>.SUB_BASIN_IDENTIFIER</t>
  </si>
  <si>
    <t>TOTAL_COMP_VENTED_NO_FLARING</t>
  </si>
  <si>
    <t>TOTAL_HOURS_COMP_NO_FLR</t>
  </si>
  <si>
    <t>ANNUAL_CH4_EMISSIONS_NO_FLR</t>
  </si>
  <si>
    <t>TOTAL_COMP_VENTED_TO_FLARE</t>
  </si>
  <si>
    <t>TOTAL_HOURS_VENTED_TO_FLARE</t>
  </si>
  <si>
    <t>ANNUAL_CH4_EMISSIONS_FLR</t>
  </si>
  <si>
    <t>WORKOVERS_WITHOUT_FLARING</t>
  </si>
  <si>
    <t>TOTAL_WORKOVERS_NO_FLARING</t>
  </si>
  <si>
    <t>CH4_EMISSIONS_WKOVR_NO_FLARING</t>
  </si>
  <si>
    <t>TOTAL_WORKOVERS_WITH_FLARING</t>
  </si>
  <si>
    <t>CH4_EMISSIONS_WKOVR_FLARING</t>
  </si>
  <si>
    <t>ANNUAL_CH4_EMISSIONS [TONNES]</t>
  </si>
  <si>
    <t>2015 GHGRP</t>
  </si>
  <si>
    <t>EF (with zeros)</t>
  </si>
  <si>
    <t>EF (no zeros)</t>
  </si>
  <si>
    <t>AF</t>
  </si>
  <si>
    <t>2017 GHGRP</t>
  </si>
  <si>
    <t>EF</t>
  </si>
  <si>
    <t>GHGI</t>
  </si>
  <si>
    <t>HF Completions - Non-REC with Venting</t>
  </si>
  <si>
    <t>HF Completions - Non-REC with Flaring</t>
  </si>
  <si>
    <t>HF Completions - REC with Venting</t>
  </si>
  <si>
    <t>HF Completions - REC with Flaring</t>
  </si>
  <si>
    <t>Non-HF Completions - vented</t>
  </si>
  <si>
    <t>Non-HF Completions - flared</t>
  </si>
  <si>
    <t>HF Workovers - Non-REC with Venting</t>
  </si>
  <si>
    <t>HF Workovers - Non-REC with Flaring</t>
  </si>
  <si>
    <t>HF Workovers - REC with Venting</t>
  </si>
  <si>
    <t>HF Workovers - REC with Flaring</t>
  </si>
  <si>
    <t>Non-HF Workovers - vented</t>
  </si>
  <si>
    <t>Non-HF Workovers - flared</t>
  </si>
  <si>
    <t>Workovers and non HF completions not based on GHGRP data</t>
  </si>
  <si>
    <t>Natural gas systems</t>
  </si>
  <si>
    <t>Petroleum systems</t>
  </si>
  <si>
    <t>HF Completions: Non-REC with Venting</t>
  </si>
  <si>
    <t>HF Completions: Non-REC with Flaring</t>
  </si>
  <si>
    <t>HF Completions: REC with Venting</t>
  </si>
  <si>
    <t>HF Completions: REC with Flaring</t>
  </si>
  <si>
    <t>Well Completion Venting (less HF completions)</t>
  </si>
  <si>
    <t>HF Workovers: Non-REC with Flaring</t>
  </si>
  <si>
    <t>HF Workovers: REC with Flaring</t>
  </si>
  <si>
    <t>EPA GHGI</t>
  </si>
  <si>
    <t>C</t>
  </si>
  <si>
    <t>W</t>
  </si>
  <si>
    <t>This study</t>
  </si>
  <si>
    <t>Alvarez</t>
  </si>
  <si>
    <t>In this version values are updated for the 2020 GHGI</t>
  </si>
  <si>
    <t>Activity factor 
[events/year]</t>
  </si>
  <si>
    <t>EF [tonne]</t>
  </si>
  <si>
    <t>2015 GHGRP [tonnes]</t>
  </si>
  <si>
    <t>EPA GHGI [tonnes]</t>
  </si>
  <si>
    <t>Gg</t>
  </si>
  <si>
    <t>Emissions factor
[tonne/event]</t>
  </si>
  <si>
    <t>Total [tonne/year]</t>
  </si>
  <si>
    <t>Average natural gas systems</t>
  </si>
  <si>
    <t>Average petroleum systems</t>
  </si>
  <si>
    <t>kg/event</t>
  </si>
  <si>
    <t>event/year</t>
  </si>
  <si>
    <t>Tg/year</t>
  </si>
  <si>
    <t>Completions</t>
  </si>
  <si>
    <t>Workovers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</si>
</sst>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" fontId="0" fillId="0" borderId="0" xfId="0" applyNumberFormat="1"/>
    <xf numFmtId="0" fontId="0" fillId="3" borderId="0" xfId="0" applyFill="1"/>
    <xf numFmtId="0" fontId="0" fillId="2" borderId="0" xfId="0" applyFill="1" applyBorder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0" fontId="2" fillId="2" borderId="3" xfId="0" applyFont="1" applyFill="1" applyBorder="1"/>
    <xf numFmtId="164" fontId="2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2"/>
  <sheetViews>
    <sheetView workbookViewId="0">
      <selection activeCell="M30" sqref="M29:M30"/>
    </sheetView>
  </sheetViews>
  <sheetFormatPr defaultRowHeight="14.4" x14ac:dyDescent="0.3"/>
  <cols>
    <col min="1" max="1" width="38.21875" customWidth="1"/>
    <col min="2" max="4" width="13.77734375" customWidth="1"/>
    <col min="10" max="10" width="17.77734375" customWidth="1"/>
    <col min="11" max="11" width="16.6640625" customWidth="1"/>
  </cols>
  <sheetData>
    <row r="1" spans="1:17" x14ac:dyDescent="0.3">
      <c r="C1" t="s">
        <v>884</v>
      </c>
      <c r="D1" t="s">
        <v>887</v>
      </c>
      <c r="E1" t="s">
        <v>888</v>
      </c>
    </row>
    <row r="2" spans="1:17" x14ac:dyDescent="0.3">
      <c r="A2" t="s">
        <v>875</v>
      </c>
      <c r="B2" t="s">
        <v>885</v>
      </c>
      <c r="C2">
        <f>SUM(K9:K14)/1000</f>
        <v>38.232653722081182</v>
      </c>
      <c r="D2">
        <f>SUM(J9:J14)/1000</f>
        <v>33.349373125713619</v>
      </c>
      <c r="E2" t="s">
        <v>894</v>
      </c>
    </row>
    <row r="3" spans="1:17" x14ac:dyDescent="0.3">
      <c r="B3" t="s">
        <v>886</v>
      </c>
      <c r="C3">
        <f>SUM(K15:K20)/1000</f>
        <v>12.732674568718085</v>
      </c>
      <c r="D3">
        <f>SUM(J15:J20)/1000</f>
        <v>6.4475458593864925</v>
      </c>
      <c r="E3" t="s">
        <v>894</v>
      </c>
      <c r="G3" s="8" t="s">
        <v>889</v>
      </c>
    </row>
    <row r="4" spans="1:17" x14ac:dyDescent="0.3">
      <c r="A4" t="s">
        <v>876</v>
      </c>
      <c r="B4" t="s">
        <v>885</v>
      </c>
      <c r="C4">
        <f>SUM(K25:K29)/1000</f>
        <v>74.017207499999998</v>
      </c>
      <c r="D4">
        <f>SUM(J25:J29)/1000</f>
        <v>106.1924742959842</v>
      </c>
      <c r="E4" t="s">
        <v>894</v>
      </c>
    </row>
    <row r="5" spans="1:17" x14ac:dyDescent="0.3">
      <c r="B5" t="s">
        <v>886</v>
      </c>
      <c r="C5">
        <f>SUM(K30:K31)/1000</f>
        <v>11.604156900000001</v>
      </c>
      <c r="D5">
        <f>SUM(J30:J31)/1000</f>
        <v>2.777448423728814</v>
      </c>
      <c r="E5" t="s">
        <v>894</v>
      </c>
    </row>
    <row r="6" spans="1:17" x14ac:dyDescent="0.3">
      <c r="A6" t="s">
        <v>875</v>
      </c>
      <c r="C6">
        <f>SUM(C2:C5)</f>
        <v>136.58669269079925</v>
      </c>
      <c r="D6">
        <f>SUM(D2:D5)</f>
        <v>148.76684170481315</v>
      </c>
      <c r="E6" t="s">
        <v>894</v>
      </c>
    </row>
    <row r="7" spans="1:17" x14ac:dyDescent="0.3">
      <c r="B7" t="s">
        <v>855</v>
      </c>
      <c r="E7" t="s">
        <v>859</v>
      </c>
      <c r="G7" t="s">
        <v>861</v>
      </c>
      <c r="J7" t="s">
        <v>892</v>
      </c>
      <c r="K7" t="s">
        <v>893</v>
      </c>
    </row>
    <row r="8" spans="1:17" x14ac:dyDescent="0.3">
      <c r="B8" t="s">
        <v>856</v>
      </c>
      <c r="C8" t="s">
        <v>857</v>
      </c>
      <c r="D8" t="s">
        <v>858</v>
      </c>
      <c r="E8" t="s">
        <v>860</v>
      </c>
      <c r="F8" t="s">
        <v>858</v>
      </c>
      <c r="G8" t="s">
        <v>891</v>
      </c>
      <c r="H8" t="s">
        <v>858</v>
      </c>
    </row>
    <row r="9" spans="1:17" x14ac:dyDescent="0.3">
      <c r="A9" s="1" t="s">
        <v>862</v>
      </c>
      <c r="B9">
        <f>HF_COMP_NONREC_VENT!I2</f>
        <v>17.389828639455789</v>
      </c>
      <c r="C9">
        <f>HF_COMP_NONREC_VENT!J2</f>
        <v>21.737285799319739</v>
      </c>
      <c r="D9" s="4">
        <f>HF_COMP_NONREC_VENT!K2</f>
        <v>105</v>
      </c>
      <c r="E9">
        <v>74.657551600113706</v>
      </c>
      <c r="G9">
        <f t="shared" ref="G9:G20" si="0">N9/1000</f>
        <v>8.7905185185185175</v>
      </c>
      <c r="H9">
        <v>105</v>
      </c>
      <c r="J9">
        <f>H9*B9</f>
        <v>1825.9320071428579</v>
      </c>
      <c r="K9">
        <f>G9*H9</f>
        <v>923.00444444444429</v>
      </c>
      <c r="N9">
        <v>8790.5185185185182</v>
      </c>
      <c r="P9">
        <v>1494.6333545782879</v>
      </c>
      <c r="Q9">
        <f>P9*B9</f>
        <v>25991.41791493139</v>
      </c>
    </row>
    <row r="10" spans="1:17" x14ac:dyDescent="0.3">
      <c r="A10" s="1" t="s">
        <v>863</v>
      </c>
      <c r="B10">
        <f>HF_COMP_NONREC_FLARE!I2</f>
        <v>6.9506369724928065</v>
      </c>
      <c r="C10">
        <f>HF_COMP_NONREC_FLARE!J2</f>
        <v>7.7449954836348409</v>
      </c>
      <c r="D10" s="4">
        <f>HF_COMP_NONREC_FLARE!K2</f>
        <v>331</v>
      </c>
      <c r="E10">
        <v>1.95079599524981</v>
      </c>
      <c r="G10">
        <f>N10/1000</f>
        <v>1.2078452380952385</v>
      </c>
      <c r="H10">
        <v>326.30906332954117</v>
      </c>
      <c r="J10">
        <f>H10*B10</f>
        <v>2268.0558400378054</v>
      </c>
      <c r="K10">
        <f t="shared" ref="K10:K20" si="1">G10*H10</f>
        <v>394.13084828990389</v>
      </c>
      <c r="N10">
        <v>1207.8452380952385</v>
      </c>
      <c r="P10">
        <v>1519.3849160824304</v>
      </c>
      <c r="Q10">
        <f>P10*B10</f>
        <v>10560.69297317042</v>
      </c>
    </row>
    <row r="11" spans="1:17" x14ac:dyDescent="0.3">
      <c r="A11" s="1" t="s">
        <v>864</v>
      </c>
      <c r="B11">
        <f>HF_COMP_REC_VENT!I2</f>
        <v>5.3121669363798185</v>
      </c>
      <c r="C11">
        <f>HF_COMP_REC_VENT!J2</f>
        <v>8.8343645789794802</v>
      </c>
      <c r="D11" s="4">
        <f>HF_COMP_REC_VENT!K2</f>
        <v>3050</v>
      </c>
      <c r="E11">
        <v>38.384162332007598</v>
      </c>
      <c r="G11">
        <f t="shared" si="0"/>
        <v>4.7372826217678909</v>
      </c>
      <c r="H11">
        <v>3052.8915434205537</v>
      </c>
      <c r="J11">
        <f>H11*B11</f>
        <v>16217.469517312218</v>
      </c>
      <c r="K11">
        <f t="shared" si="1"/>
        <v>14462.410054788344</v>
      </c>
      <c r="N11">
        <v>4737.2826217678912</v>
      </c>
      <c r="P11">
        <v>3733.3605268748674</v>
      </c>
      <c r="Q11">
        <f>P11*B11</f>
        <v>19832.23435245021</v>
      </c>
    </row>
    <row r="12" spans="1:17" x14ac:dyDescent="0.3">
      <c r="A12" s="1" t="s">
        <v>865</v>
      </c>
      <c r="B12">
        <f>HF_COMP_REC_FLARE!I2</f>
        <v>5.2706846889690215</v>
      </c>
      <c r="C12">
        <f>HF_COMP_REC_FLARE!J2</f>
        <v>5.657201566160083</v>
      </c>
      <c r="D12" s="4">
        <f>HF_COMP_REC_FLARE!K2</f>
        <v>1793</v>
      </c>
      <c r="E12">
        <v>8.0356356059688707</v>
      </c>
      <c r="G12">
        <f t="shared" si="0"/>
        <v>4.8953676789587872</v>
      </c>
      <c r="H12">
        <v>1794.6998483124762</v>
      </c>
      <c r="J12">
        <f>H12*B12</f>
        <v>9459.2970117955938</v>
      </c>
      <c r="K12">
        <f t="shared" si="1"/>
        <v>8785.7156308611338</v>
      </c>
      <c r="N12">
        <v>4895.3676789587871</v>
      </c>
      <c r="P12">
        <v>5388.6212024644146</v>
      </c>
      <c r="Q12">
        <f>P12*B12</f>
        <v>28401.72326648303</v>
      </c>
    </row>
    <row r="13" spans="1:17" x14ac:dyDescent="0.3">
      <c r="A13" s="1" t="s">
        <v>866</v>
      </c>
      <c r="B13">
        <f>NON_HF_COMP_VENT!L2</f>
        <v>5.9356361111111111</v>
      </c>
      <c r="C13">
        <f>NON_HF_COMP_VENT!M2</f>
        <v>22.492936842105262</v>
      </c>
      <c r="D13" s="4">
        <f>NON_HF_COMP_VENT!N2</f>
        <v>83</v>
      </c>
      <c r="E13">
        <v>3.7867107191054599</v>
      </c>
      <c r="G13">
        <f t="shared" si="0"/>
        <v>22.656048192771088</v>
      </c>
      <c r="H13" s="3">
        <v>601.65668552699901</v>
      </c>
      <c r="J13">
        <f>H13*B13</f>
        <v>3571.2151491054769</v>
      </c>
      <c r="K13">
        <f t="shared" si="1"/>
        <v>13631.162862802608</v>
      </c>
      <c r="N13">
        <v>22656.04819277109</v>
      </c>
      <c r="P13">
        <v>3617</v>
      </c>
      <c r="Q13">
        <f>P13*B13</f>
        <v>21469.195813888888</v>
      </c>
    </row>
    <row r="14" spans="1:17" x14ac:dyDescent="0.3">
      <c r="A14" s="1" t="s">
        <v>867</v>
      </c>
      <c r="B14">
        <f>NON_HF_COMP_FLARE!L2</f>
        <v>3.9282485875706215E-2</v>
      </c>
      <c r="C14">
        <f>NON_HF_COMP_FLARE!M2</f>
        <v>0.23176666666666668</v>
      </c>
      <c r="D14" s="4">
        <f>NON_HF_COMP_FLARE!N2</f>
        <v>26</v>
      </c>
      <c r="E14">
        <v>7.9747272727272698</v>
      </c>
      <c r="G14">
        <f t="shared" si="0"/>
        <v>0.19223076923076923</v>
      </c>
      <c r="H14" s="3">
        <v>188.47076896026482</v>
      </c>
      <c r="J14">
        <f t="shared" ref="J14:J20" si="2">H14*B14</f>
        <v>7.4036003196650917</v>
      </c>
      <c r="K14">
        <f t="shared" si="1"/>
        <v>36.229880894746294</v>
      </c>
      <c r="N14">
        <v>192.23076923076923</v>
      </c>
    </row>
    <row r="15" spans="1:17" x14ac:dyDescent="0.3">
      <c r="A15" s="1" t="s">
        <v>868</v>
      </c>
      <c r="B15">
        <f>HF_WORK_NONREC_VENT!I2</f>
        <v>2.8350000000000004</v>
      </c>
      <c r="C15">
        <f>HF_WORK_NONREC_VENT!J2</f>
        <v>4.2525000000000004</v>
      </c>
      <c r="D15" s="4">
        <f>HF_WORK_NONREC_VENT!K2</f>
        <v>30</v>
      </c>
      <c r="E15">
        <v>14.8386275510204</v>
      </c>
      <c r="G15">
        <f t="shared" si="0"/>
        <v>8.7905185185185193</v>
      </c>
      <c r="H15" s="3">
        <v>199.27683923705723</v>
      </c>
      <c r="J15">
        <f t="shared" si="2"/>
        <v>564.94983923705729</v>
      </c>
      <c r="K15">
        <f t="shared" si="1"/>
        <v>1751.7467456251895</v>
      </c>
      <c r="N15">
        <v>8790.5185185185201</v>
      </c>
    </row>
    <row r="16" spans="1:17" x14ac:dyDescent="0.3">
      <c r="A16" s="1" t="s">
        <v>869</v>
      </c>
      <c r="B16">
        <f>HF_WORK_NONREC_FLARE!I2</f>
        <v>0.30650000000000005</v>
      </c>
      <c r="C16">
        <f>HF_WORK_NONREC_FLARE!J2</f>
        <v>0.49040000000000006</v>
      </c>
      <c r="D16" s="4">
        <f>HF_WORK_NONREC_FLARE!K2</f>
        <v>10</v>
      </c>
      <c r="E16">
        <v>8.9419642857142906E-2</v>
      </c>
      <c r="G16">
        <f t="shared" si="0"/>
        <v>1.2078452380952385</v>
      </c>
      <c r="H16" s="3">
        <v>66.425613079019072</v>
      </c>
      <c r="J16">
        <f t="shared" si="2"/>
        <v>20.359450408719351</v>
      </c>
      <c r="K16">
        <f t="shared" si="1"/>
        <v>80.231860445049975</v>
      </c>
      <c r="N16">
        <v>1207.8452380952385</v>
      </c>
    </row>
    <row r="17" spans="1:17" x14ac:dyDescent="0.3">
      <c r="A17" s="1" t="s">
        <v>870</v>
      </c>
      <c r="B17">
        <f>HF_WORK_REC_VENT!I2</f>
        <v>2.8226816882099488</v>
      </c>
      <c r="C17">
        <f>HF_WORK_REC_VENT!J2</f>
        <v>8.7032685386473414</v>
      </c>
      <c r="D17" s="4">
        <f>HF_WORK_REC_VENT!K2</f>
        <v>276</v>
      </c>
      <c r="E17">
        <v>0.19533200518302599</v>
      </c>
      <c r="G17">
        <f t="shared" si="0"/>
        <v>4.7372826217678909</v>
      </c>
      <c r="H17" s="3">
        <v>1833.3469209809266</v>
      </c>
      <c r="J17">
        <f t="shared" si="2"/>
        <v>5174.9547819889531</v>
      </c>
      <c r="K17">
        <f t="shared" si="1"/>
        <v>8685.0825084346143</v>
      </c>
      <c r="N17">
        <v>4737.2826217678912</v>
      </c>
    </row>
    <row r="18" spans="1:17" x14ac:dyDescent="0.3">
      <c r="A18" s="1" t="s">
        <v>871</v>
      </c>
      <c r="B18">
        <f>HF_WORK_REC_FLARE!I2</f>
        <v>0.60054444444444455</v>
      </c>
      <c r="C18">
        <f>HF_WORK_REC_FLARE!J2</f>
        <v>0.90081666666666671</v>
      </c>
      <c r="D18" s="4">
        <f>HF_WORK_REC_FLARE!K2</f>
        <v>51</v>
      </c>
      <c r="E18">
        <v>0.37122784468155501</v>
      </c>
      <c r="G18">
        <f t="shared" si="0"/>
        <v>4.8953676789587854</v>
      </c>
      <c r="H18" s="3">
        <v>338.77062670299733</v>
      </c>
      <c r="J18">
        <f t="shared" si="2"/>
        <v>203.44681780744784</v>
      </c>
      <c r="K18">
        <f t="shared" si="1"/>
        <v>1658.4067765424652</v>
      </c>
      <c r="N18">
        <v>4895.3676789587853</v>
      </c>
    </row>
    <row r="19" spans="1:17" x14ac:dyDescent="0.3">
      <c r="A19" s="1" t="s">
        <v>872</v>
      </c>
      <c r="B19">
        <f>NON_HF_WORK_VENT!L2</f>
        <v>6.6019516748521537E-2</v>
      </c>
      <c r="C19">
        <f>NON_HF_WORK_VENT!M2</f>
        <v>7.0884112719465223E-2</v>
      </c>
      <c r="D19" s="4">
        <f>NON_HF_WORK_VENT!N2</f>
        <v>15242</v>
      </c>
      <c r="E19">
        <v>8.8474910640187102E-2</v>
      </c>
      <c r="G19">
        <f t="shared" si="0"/>
        <v>7.281697335577865E-2</v>
      </c>
      <c r="H19" s="3">
        <v>7302.7792529499748</v>
      </c>
      <c r="J19">
        <f t="shared" si="2"/>
        <v>482.12595720088643</v>
      </c>
      <c r="K19">
        <f t="shared" si="1"/>
        <v>531.76628228519144</v>
      </c>
      <c r="N19">
        <v>72.816973355778643</v>
      </c>
    </row>
    <row r="20" spans="1:17" x14ac:dyDescent="0.3">
      <c r="A20" s="2" t="s">
        <v>873</v>
      </c>
      <c r="B20">
        <f>NON_HF_WORK_FLARE!L2</f>
        <v>4.8925984123134262E-3</v>
      </c>
      <c r="C20">
        <f>NON_HF_WORK_FLARE!M2</f>
        <v>2.0145993462467048E-2</v>
      </c>
      <c r="D20" s="4">
        <f>NON_HF_WORK_FLARE!N2</f>
        <v>327</v>
      </c>
      <c r="E20">
        <v>9.5230868389080999E-4</v>
      </c>
      <c r="G20">
        <f t="shared" si="0"/>
        <v>7.2831310679611641E-2</v>
      </c>
      <c r="H20" s="3">
        <v>349.30574705002493</v>
      </c>
      <c r="J20">
        <f t="shared" si="2"/>
        <v>1.7090127434289073</v>
      </c>
      <c r="K20">
        <f t="shared" si="1"/>
        <v>25.440395385574202</v>
      </c>
      <c r="N20">
        <v>72.831310679611647</v>
      </c>
    </row>
    <row r="21" spans="1:17" x14ac:dyDescent="0.3">
      <c r="J21">
        <f>SUM(J9:J20)/1000</f>
        <v>39.796918985100106</v>
      </c>
      <c r="K21">
        <f>SUM(K9:K20)/1000</f>
        <v>50.965328290799263</v>
      </c>
      <c r="Q21">
        <f>SUM(Q9:Q20)/1000</f>
        <v>106.25526432092394</v>
      </c>
    </row>
    <row r="22" spans="1:17" x14ac:dyDescent="0.3">
      <c r="D22" t="s">
        <v>874</v>
      </c>
    </row>
    <row r="23" spans="1:17" x14ac:dyDescent="0.3">
      <c r="A23" s="5" t="s">
        <v>876</v>
      </c>
    </row>
    <row r="25" spans="1:17" x14ac:dyDescent="0.3">
      <c r="A25" t="s">
        <v>877</v>
      </c>
      <c r="B25">
        <f t="shared" ref="B25:C31" si="3">B9</f>
        <v>17.389828639455789</v>
      </c>
      <c r="C25">
        <f t="shared" si="3"/>
        <v>21.737285799319739</v>
      </c>
      <c r="G25">
        <f>N25/1000</f>
        <v>40.488300000000002</v>
      </c>
      <c r="H25" s="6">
        <v>1494</v>
      </c>
      <c r="J25">
        <f>H25*B25</f>
        <v>25980.403987346948</v>
      </c>
      <c r="K25">
        <f>G25*H25</f>
        <v>60489.520200000006</v>
      </c>
      <c r="N25" s="7">
        <v>40488.300000000003</v>
      </c>
    </row>
    <row r="26" spans="1:17" x14ac:dyDescent="0.3">
      <c r="A26" t="s">
        <v>878</v>
      </c>
      <c r="B26">
        <f t="shared" si="3"/>
        <v>6.9506369724928065</v>
      </c>
      <c r="C26">
        <f t="shared" si="3"/>
        <v>7.7449954836348409</v>
      </c>
      <c r="G26">
        <f t="shared" ref="G26:G31" si="4">N26/1000</f>
        <v>1.2543</v>
      </c>
      <c r="H26" s="6">
        <v>1517</v>
      </c>
      <c r="J26">
        <f t="shared" ref="J26:J31" si="5">H26*B26</f>
        <v>10544.116287271587</v>
      </c>
      <c r="K26">
        <f t="shared" ref="K26:K31" si="6">G26*H26</f>
        <v>1902.7730999999999</v>
      </c>
      <c r="N26" s="7">
        <v>1254.3</v>
      </c>
    </row>
    <row r="27" spans="1:17" x14ac:dyDescent="0.3">
      <c r="A27" t="s">
        <v>879</v>
      </c>
      <c r="B27">
        <f t="shared" si="3"/>
        <v>5.3121669363798185</v>
      </c>
      <c r="C27">
        <f t="shared" si="3"/>
        <v>8.8343645789794802</v>
      </c>
      <c r="G27">
        <f t="shared" si="4"/>
        <v>0.81329999999999991</v>
      </c>
      <c r="H27" s="6">
        <v>3630</v>
      </c>
      <c r="J27">
        <f t="shared" si="5"/>
        <v>19283.16597905874</v>
      </c>
      <c r="K27">
        <f t="shared" si="6"/>
        <v>2952.2789999999995</v>
      </c>
      <c r="N27">
        <v>813.3</v>
      </c>
    </row>
    <row r="28" spans="1:17" x14ac:dyDescent="0.3">
      <c r="A28" t="s">
        <v>880</v>
      </c>
      <c r="B28">
        <f t="shared" si="3"/>
        <v>5.2706846889690215</v>
      </c>
      <c r="C28">
        <f t="shared" si="3"/>
        <v>5.657201566160083</v>
      </c>
      <c r="G28">
        <f t="shared" si="4"/>
        <v>1.5692999999999999</v>
      </c>
      <c r="H28" s="6">
        <v>5494</v>
      </c>
      <c r="J28">
        <f t="shared" si="5"/>
        <v>28957.141681195804</v>
      </c>
      <c r="K28">
        <f t="shared" si="6"/>
        <v>8621.734199999999</v>
      </c>
      <c r="N28" s="7">
        <v>1569.3</v>
      </c>
    </row>
    <row r="29" spans="1:17" x14ac:dyDescent="0.3">
      <c r="A29" t="s">
        <v>881</v>
      </c>
      <c r="B29">
        <f t="shared" si="3"/>
        <v>5.9356361111111111</v>
      </c>
      <c r="C29">
        <f t="shared" si="3"/>
        <v>22.492936842105262</v>
      </c>
      <c r="G29">
        <f t="shared" si="4"/>
        <v>1.41E-2</v>
      </c>
      <c r="H29" s="6">
        <v>3610</v>
      </c>
      <c r="J29">
        <f t="shared" si="5"/>
        <v>21427.64636111111</v>
      </c>
      <c r="K29">
        <f t="shared" si="6"/>
        <v>50.900999999999996</v>
      </c>
      <c r="N29">
        <v>14.1</v>
      </c>
    </row>
    <row r="30" spans="1:17" x14ac:dyDescent="0.3">
      <c r="A30" t="s">
        <v>882</v>
      </c>
      <c r="B30">
        <f t="shared" si="3"/>
        <v>3.9282485875706215E-2</v>
      </c>
      <c r="C30">
        <f t="shared" si="3"/>
        <v>0.23176666666666668</v>
      </c>
      <c r="G30">
        <f t="shared" si="4"/>
        <v>40.488300000000002</v>
      </c>
      <c r="H30">
        <v>267</v>
      </c>
      <c r="J30">
        <f t="shared" si="5"/>
        <v>10.48842372881356</v>
      </c>
      <c r="K30">
        <f t="shared" si="6"/>
        <v>10810.376100000001</v>
      </c>
      <c r="N30" s="7">
        <v>40488.300000000003</v>
      </c>
    </row>
    <row r="31" spans="1:17" x14ac:dyDescent="0.3">
      <c r="A31" t="s">
        <v>883</v>
      </c>
      <c r="B31">
        <f t="shared" si="3"/>
        <v>2.8350000000000004</v>
      </c>
      <c r="C31">
        <f t="shared" si="3"/>
        <v>4.2525000000000004</v>
      </c>
      <c r="G31">
        <f t="shared" si="4"/>
        <v>0.81329999999999991</v>
      </c>
      <c r="H31">
        <v>976</v>
      </c>
      <c r="J31">
        <f t="shared" si="5"/>
        <v>2766.9600000000005</v>
      </c>
      <c r="K31">
        <f t="shared" si="6"/>
        <v>793.78079999999989</v>
      </c>
      <c r="N31">
        <v>813.3</v>
      </c>
    </row>
    <row r="32" spans="1:17" x14ac:dyDescent="0.3">
      <c r="J32">
        <f>SUM(J25:J31)/1000</f>
        <v>108.96992271971303</v>
      </c>
      <c r="K32">
        <f>SUM(K25:K31)/1000</f>
        <v>85.621364400000004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9"/>
  <sheetViews>
    <sheetView workbookViewId="0">
      <selection activeCell="K3" sqref="K3"/>
    </sheetView>
  </sheetViews>
  <sheetFormatPr defaultRowHeight="14.4" x14ac:dyDescent="0.3"/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107</v>
      </c>
      <c r="D2" t="s">
        <v>228</v>
      </c>
      <c r="E2">
        <v>1</v>
      </c>
      <c r="F2">
        <v>0</v>
      </c>
      <c r="G2">
        <f>IF(F2=0,0,F2/E2)</f>
        <v>0</v>
      </c>
      <c r="H2" t="str">
        <f>IF(F2=0,"",F2/E2)</f>
        <v/>
      </c>
      <c r="I2">
        <f>AVERAGE(G2:G307)</f>
        <v>0.30650000000000005</v>
      </c>
      <c r="J2">
        <f>AVERAGE(H2:H307)</f>
        <v>0.49040000000000006</v>
      </c>
      <c r="K2">
        <f>SUM(E2:E9)</f>
        <v>10</v>
      </c>
    </row>
    <row r="3" spans="1:11" x14ac:dyDescent="0.3">
      <c r="A3" t="s">
        <v>107</v>
      </c>
      <c r="D3" t="s">
        <v>228</v>
      </c>
      <c r="E3">
        <v>1</v>
      </c>
      <c r="F3">
        <v>0</v>
      </c>
      <c r="G3">
        <f t="shared" ref="G3:G9" si="0">IF(F3=0,0,F3/E3)</f>
        <v>0</v>
      </c>
      <c r="H3" t="str">
        <f t="shared" ref="H3:H9" si="1">IF(F3=0,"",F3/E3)</f>
        <v/>
      </c>
    </row>
    <row r="4" spans="1:11" x14ac:dyDescent="0.3">
      <c r="A4" t="s">
        <v>107</v>
      </c>
      <c r="D4" t="s">
        <v>228</v>
      </c>
      <c r="E4">
        <v>2</v>
      </c>
      <c r="F4">
        <v>2.9220000000000002</v>
      </c>
      <c r="G4">
        <f t="shared" si="0"/>
        <v>1.4610000000000001</v>
      </c>
      <c r="H4">
        <f t="shared" si="1"/>
        <v>1.4610000000000001</v>
      </c>
    </row>
    <row r="5" spans="1:11" x14ac:dyDescent="0.3">
      <c r="A5" t="s">
        <v>107</v>
      </c>
      <c r="D5" t="s">
        <v>228</v>
      </c>
      <c r="E5">
        <v>2</v>
      </c>
      <c r="F5">
        <v>0</v>
      </c>
      <c r="G5">
        <f t="shared" si="0"/>
        <v>0</v>
      </c>
      <c r="H5" t="str">
        <f t="shared" si="1"/>
        <v/>
      </c>
    </row>
    <row r="6" spans="1:11" x14ac:dyDescent="0.3">
      <c r="A6" t="s">
        <v>107</v>
      </c>
      <c r="D6" t="s">
        <v>228</v>
      </c>
      <c r="E6">
        <v>1</v>
      </c>
      <c r="F6">
        <v>0.1</v>
      </c>
      <c r="G6">
        <f t="shared" si="0"/>
        <v>0.1</v>
      </c>
      <c r="H6">
        <f t="shared" si="1"/>
        <v>0.1</v>
      </c>
    </row>
    <row r="7" spans="1:11" x14ac:dyDescent="0.3">
      <c r="A7" t="s">
        <v>107</v>
      </c>
      <c r="D7" t="s">
        <v>228</v>
      </c>
      <c r="E7">
        <v>1</v>
      </c>
      <c r="F7">
        <v>0.32</v>
      </c>
      <c r="G7">
        <f t="shared" si="0"/>
        <v>0.32</v>
      </c>
      <c r="H7">
        <f t="shared" si="1"/>
        <v>0.32</v>
      </c>
    </row>
    <row r="8" spans="1:11" x14ac:dyDescent="0.3">
      <c r="A8" t="s">
        <v>107</v>
      </c>
      <c r="D8" t="s">
        <v>228</v>
      </c>
      <c r="E8">
        <v>1</v>
      </c>
      <c r="F8">
        <v>0.438</v>
      </c>
      <c r="G8">
        <f t="shared" si="0"/>
        <v>0.438</v>
      </c>
      <c r="H8">
        <f t="shared" si="1"/>
        <v>0.438</v>
      </c>
    </row>
    <row r="9" spans="1:11" x14ac:dyDescent="0.3">
      <c r="A9" t="s">
        <v>107</v>
      </c>
      <c r="D9" t="s">
        <v>228</v>
      </c>
      <c r="E9">
        <v>1</v>
      </c>
      <c r="F9">
        <v>0.13300000000000001</v>
      </c>
      <c r="G9">
        <f t="shared" si="0"/>
        <v>0.13300000000000001</v>
      </c>
      <c r="H9">
        <f t="shared" si="1"/>
        <v>0.13300000000000001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38"/>
  <sheetViews>
    <sheetView workbookViewId="0">
      <selection activeCell="K3" sqref="K3"/>
    </sheetView>
  </sheetViews>
  <sheetFormatPr defaultRowHeight="14.4" x14ac:dyDescent="0.3"/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228</v>
      </c>
      <c r="D2" t="s">
        <v>107</v>
      </c>
      <c r="E2">
        <v>4</v>
      </c>
      <c r="F2">
        <v>0</v>
      </c>
      <c r="G2">
        <f>IF(F2=0,0,F2/E2)</f>
        <v>0</v>
      </c>
      <c r="H2" t="str">
        <f>IF(F2=0,"",F2/E2)</f>
        <v/>
      </c>
      <c r="I2">
        <f>AVERAGE(G2:G307)</f>
        <v>2.8226816882099488</v>
      </c>
      <c r="J2">
        <f>AVERAGE(H2:H307)</f>
        <v>8.7032685386473414</v>
      </c>
      <c r="K2">
        <f>SUM(E2:E38)</f>
        <v>276</v>
      </c>
    </row>
    <row r="3" spans="1:11" x14ac:dyDescent="0.3">
      <c r="A3" t="s">
        <v>228</v>
      </c>
      <c r="D3" t="s">
        <v>107</v>
      </c>
      <c r="E3">
        <v>1</v>
      </c>
      <c r="F3">
        <v>0</v>
      </c>
      <c r="G3">
        <f t="shared" ref="G3:G38" si="0">IF(F3=0,0,F3/E3)</f>
        <v>0</v>
      </c>
      <c r="H3" t="str">
        <f t="shared" ref="H3:H38" si="1">IF(F3=0,"",F3/E3)</f>
        <v/>
      </c>
    </row>
    <row r="4" spans="1:11" x14ac:dyDescent="0.3">
      <c r="A4" t="s">
        <v>228</v>
      </c>
      <c r="D4" t="s">
        <v>107</v>
      </c>
      <c r="E4">
        <v>2</v>
      </c>
      <c r="F4">
        <v>0</v>
      </c>
      <c r="G4">
        <f t="shared" si="0"/>
        <v>0</v>
      </c>
      <c r="H4" t="str">
        <f t="shared" si="1"/>
        <v/>
      </c>
    </row>
    <row r="5" spans="1:11" x14ac:dyDescent="0.3">
      <c r="A5" t="s">
        <v>228</v>
      </c>
      <c r="D5" t="s">
        <v>107</v>
      </c>
      <c r="E5">
        <v>2</v>
      </c>
      <c r="F5">
        <v>0</v>
      </c>
      <c r="G5">
        <f t="shared" si="0"/>
        <v>0</v>
      </c>
      <c r="H5" t="str">
        <f t="shared" si="1"/>
        <v/>
      </c>
    </row>
    <row r="6" spans="1:11" x14ac:dyDescent="0.3">
      <c r="A6" t="s">
        <v>228</v>
      </c>
      <c r="D6" t="s">
        <v>107</v>
      </c>
      <c r="E6">
        <v>1</v>
      </c>
      <c r="F6">
        <v>0</v>
      </c>
      <c r="G6">
        <f t="shared" si="0"/>
        <v>0</v>
      </c>
      <c r="H6" t="str">
        <f t="shared" si="1"/>
        <v/>
      </c>
    </row>
    <row r="7" spans="1:11" x14ac:dyDescent="0.3">
      <c r="A7" t="s">
        <v>228</v>
      </c>
      <c r="D7" t="s">
        <v>107</v>
      </c>
      <c r="E7">
        <v>10</v>
      </c>
      <c r="F7">
        <v>13.53</v>
      </c>
      <c r="G7">
        <f t="shared" si="0"/>
        <v>1.353</v>
      </c>
      <c r="H7">
        <f t="shared" si="1"/>
        <v>1.353</v>
      </c>
    </row>
    <row r="8" spans="1:11" x14ac:dyDescent="0.3">
      <c r="A8" t="s">
        <v>228</v>
      </c>
      <c r="D8" t="s">
        <v>107</v>
      </c>
      <c r="E8">
        <v>1</v>
      </c>
      <c r="F8">
        <v>0</v>
      </c>
      <c r="G8">
        <f t="shared" si="0"/>
        <v>0</v>
      </c>
      <c r="H8" t="str">
        <f t="shared" si="1"/>
        <v/>
      </c>
    </row>
    <row r="9" spans="1:11" x14ac:dyDescent="0.3">
      <c r="A9" t="s">
        <v>228</v>
      </c>
      <c r="D9" t="s">
        <v>107</v>
      </c>
      <c r="E9">
        <v>1</v>
      </c>
      <c r="F9">
        <v>27.427</v>
      </c>
      <c r="G9">
        <f t="shared" si="0"/>
        <v>27.427</v>
      </c>
      <c r="H9">
        <f t="shared" si="1"/>
        <v>27.427</v>
      </c>
    </row>
    <row r="10" spans="1:11" x14ac:dyDescent="0.3">
      <c r="A10" t="s">
        <v>228</v>
      </c>
      <c r="D10" t="s">
        <v>107</v>
      </c>
      <c r="E10">
        <v>1</v>
      </c>
      <c r="F10">
        <v>5.5069999999999997</v>
      </c>
      <c r="G10">
        <f t="shared" si="0"/>
        <v>5.5069999999999997</v>
      </c>
      <c r="H10">
        <f t="shared" si="1"/>
        <v>5.5069999999999997</v>
      </c>
    </row>
    <row r="11" spans="1:11" x14ac:dyDescent="0.3">
      <c r="A11" t="s">
        <v>228</v>
      </c>
      <c r="D11" t="s">
        <v>107</v>
      </c>
      <c r="E11">
        <v>1</v>
      </c>
      <c r="F11">
        <v>0</v>
      </c>
      <c r="G11">
        <f t="shared" si="0"/>
        <v>0</v>
      </c>
      <c r="H11" t="str">
        <f t="shared" si="1"/>
        <v/>
      </c>
    </row>
    <row r="12" spans="1:11" x14ac:dyDescent="0.3">
      <c r="A12" t="s">
        <v>228</v>
      </c>
      <c r="D12" t="s">
        <v>107</v>
      </c>
      <c r="E12">
        <v>3</v>
      </c>
      <c r="F12">
        <v>1.9650000000000001</v>
      </c>
      <c r="G12">
        <f t="shared" si="0"/>
        <v>0.65500000000000003</v>
      </c>
      <c r="H12">
        <f t="shared" si="1"/>
        <v>0.65500000000000003</v>
      </c>
    </row>
    <row r="13" spans="1:11" x14ac:dyDescent="0.3">
      <c r="A13" t="s">
        <v>228</v>
      </c>
      <c r="D13" t="s">
        <v>107</v>
      </c>
      <c r="E13">
        <v>1</v>
      </c>
      <c r="F13">
        <v>1.9490000000000001</v>
      </c>
      <c r="G13">
        <f t="shared" si="0"/>
        <v>1.9490000000000001</v>
      </c>
      <c r="H13">
        <f t="shared" si="1"/>
        <v>1.9490000000000001</v>
      </c>
    </row>
    <row r="14" spans="1:11" x14ac:dyDescent="0.3">
      <c r="A14" t="s">
        <v>228</v>
      </c>
      <c r="D14" t="s">
        <v>107</v>
      </c>
      <c r="E14">
        <v>1</v>
      </c>
      <c r="F14">
        <v>0</v>
      </c>
      <c r="G14">
        <f t="shared" si="0"/>
        <v>0</v>
      </c>
      <c r="H14" t="str">
        <f t="shared" si="1"/>
        <v/>
      </c>
    </row>
    <row r="15" spans="1:11" x14ac:dyDescent="0.3">
      <c r="A15" t="s">
        <v>228</v>
      </c>
      <c r="D15" t="s">
        <v>107</v>
      </c>
      <c r="E15">
        <v>2</v>
      </c>
      <c r="F15">
        <v>0</v>
      </c>
      <c r="G15">
        <f t="shared" si="0"/>
        <v>0</v>
      </c>
      <c r="H15" t="str">
        <f t="shared" si="1"/>
        <v/>
      </c>
    </row>
    <row r="16" spans="1:11" x14ac:dyDescent="0.3">
      <c r="A16" t="s">
        <v>228</v>
      </c>
      <c r="D16" t="s">
        <v>107</v>
      </c>
      <c r="E16">
        <v>69</v>
      </c>
      <c r="F16">
        <v>3.8</v>
      </c>
      <c r="G16">
        <f t="shared" si="0"/>
        <v>5.5072463768115941E-2</v>
      </c>
      <c r="H16">
        <f t="shared" si="1"/>
        <v>5.5072463768115941E-2</v>
      </c>
    </row>
    <row r="17" spans="1:8" x14ac:dyDescent="0.3">
      <c r="A17" t="s">
        <v>228</v>
      </c>
      <c r="D17" t="s">
        <v>107</v>
      </c>
      <c r="E17">
        <v>4</v>
      </c>
      <c r="F17">
        <v>0.36099999999999999</v>
      </c>
      <c r="G17">
        <f t="shared" si="0"/>
        <v>9.0249999999999997E-2</v>
      </c>
      <c r="H17">
        <f t="shared" si="1"/>
        <v>9.0249999999999997E-2</v>
      </c>
    </row>
    <row r="18" spans="1:8" x14ac:dyDescent="0.3">
      <c r="A18" t="s">
        <v>228</v>
      </c>
      <c r="D18" t="s">
        <v>107</v>
      </c>
      <c r="E18">
        <v>2</v>
      </c>
      <c r="F18">
        <v>0.152</v>
      </c>
      <c r="G18">
        <f t="shared" si="0"/>
        <v>7.5999999999999998E-2</v>
      </c>
      <c r="H18">
        <f t="shared" si="1"/>
        <v>7.5999999999999998E-2</v>
      </c>
    </row>
    <row r="19" spans="1:8" x14ac:dyDescent="0.3">
      <c r="A19" t="s">
        <v>228</v>
      </c>
      <c r="D19" t="s">
        <v>107</v>
      </c>
      <c r="E19">
        <v>4</v>
      </c>
      <c r="F19">
        <v>54.753999999999998</v>
      </c>
      <c r="G19">
        <f t="shared" si="0"/>
        <v>13.688499999999999</v>
      </c>
      <c r="H19">
        <f t="shared" si="1"/>
        <v>13.688499999999999</v>
      </c>
    </row>
    <row r="20" spans="1:8" x14ac:dyDescent="0.3">
      <c r="A20" t="s">
        <v>228</v>
      </c>
      <c r="D20" t="s">
        <v>107</v>
      </c>
      <c r="E20">
        <v>4</v>
      </c>
      <c r="F20">
        <v>0</v>
      </c>
      <c r="G20">
        <f t="shared" si="0"/>
        <v>0</v>
      </c>
      <c r="H20" t="str">
        <f t="shared" si="1"/>
        <v/>
      </c>
    </row>
    <row r="21" spans="1:8" x14ac:dyDescent="0.3">
      <c r="A21" t="s">
        <v>228</v>
      </c>
      <c r="D21" t="s">
        <v>107</v>
      </c>
      <c r="E21">
        <v>81</v>
      </c>
      <c r="F21">
        <v>0</v>
      </c>
      <c r="G21">
        <f t="shared" si="0"/>
        <v>0</v>
      </c>
      <c r="H21" t="str">
        <f t="shared" si="1"/>
        <v/>
      </c>
    </row>
    <row r="22" spans="1:8" x14ac:dyDescent="0.3">
      <c r="A22" t="s">
        <v>228</v>
      </c>
      <c r="D22" t="s">
        <v>107</v>
      </c>
      <c r="E22">
        <v>19</v>
      </c>
      <c r="F22">
        <v>0</v>
      </c>
      <c r="G22">
        <f t="shared" si="0"/>
        <v>0</v>
      </c>
      <c r="H22" t="str">
        <f t="shared" si="1"/>
        <v/>
      </c>
    </row>
    <row r="23" spans="1:8" x14ac:dyDescent="0.3">
      <c r="A23" t="s">
        <v>228</v>
      </c>
      <c r="D23" t="s">
        <v>107</v>
      </c>
      <c r="E23">
        <v>5</v>
      </c>
      <c r="F23">
        <v>260.52699999999999</v>
      </c>
      <c r="G23">
        <f t="shared" si="0"/>
        <v>52.105399999999996</v>
      </c>
      <c r="H23">
        <f t="shared" si="1"/>
        <v>52.105399999999996</v>
      </c>
    </row>
    <row r="24" spans="1:8" x14ac:dyDescent="0.3">
      <c r="A24" t="s">
        <v>228</v>
      </c>
      <c r="D24" t="s">
        <v>107</v>
      </c>
      <c r="E24">
        <v>1</v>
      </c>
      <c r="F24">
        <v>1.4770000000000001</v>
      </c>
      <c r="G24">
        <f t="shared" si="0"/>
        <v>1.4770000000000001</v>
      </c>
      <c r="H24">
        <f t="shared" si="1"/>
        <v>1.4770000000000001</v>
      </c>
    </row>
    <row r="25" spans="1:8" x14ac:dyDescent="0.3">
      <c r="A25" t="s">
        <v>228</v>
      </c>
      <c r="D25" t="s">
        <v>107</v>
      </c>
      <c r="E25">
        <v>1</v>
      </c>
      <c r="F25">
        <v>0</v>
      </c>
      <c r="G25">
        <f t="shared" si="0"/>
        <v>0</v>
      </c>
      <c r="H25" t="str">
        <f t="shared" si="1"/>
        <v/>
      </c>
    </row>
    <row r="26" spans="1:8" x14ac:dyDescent="0.3">
      <c r="A26" t="s">
        <v>228</v>
      </c>
      <c r="D26" t="s">
        <v>107</v>
      </c>
      <c r="E26">
        <v>2</v>
      </c>
      <c r="F26">
        <v>0</v>
      </c>
      <c r="G26">
        <f t="shared" si="0"/>
        <v>0</v>
      </c>
      <c r="H26" t="str">
        <f t="shared" si="1"/>
        <v/>
      </c>
    </row>
    <row r="27" spans="1:8" x14ac:dyDescent="0.3">
      <c r="A27" t="s">
        <v>228</v>
      </c>
      <c r="D27" t="s">
        <v>107</v>
      </c>
      <c r="E27">
        <v>1</v>
      </c>
      <c r="F27">
        <v>0</v>
      </c>
      <c r="G27">
        <f t="shared" si="0"/>
        <v>0</v>
      </c>
      <c r="H27" t="str">
        <f t="shared" si="1"/>
        <v/>
      </c>
    </row>
    <row r="28" spans="1:8" x14ac:dyDescent="0.3">
      <c r="A28" t="s">
        <v>228</v>
      </c>
      <c r="D28" t="s">
        <v>107</v>
      </c>
      <c r="E28">
        <v>1</v>
      </c>
      <c r="F28">
        <v>0</v>
      </c>
      <c r="G28">
        <f t="shared" si="0"/>
        <v>0</v>
      </c>
      <c r="H28" t="str">
        <f t="shared" si="1"/>
        <v/>
      </c>
    </row>
    <row r="29" spans="1:8" x14ac:dyDescent="0.3">
      <c r="A29" t="s">
        <v>228</v>
      </c>
      <c r="D29" t="s">
        <v>107</v>
      </c>
      <c r="E29">
        <v>1</v>
      </c>
      <c r="F29">
        <v>0</v>
      </c>
      <c r="G29">
        <f t="shared" si="0"/>
        <v>0</v>
      </c>
      <c r="H29" t="str">
        <f t="shared" si="1"/>
        <v/>
      </c>
    </row>
    <row r="30" spans="1:8" x14ac:dyDescent="0.3">
      <c r="A30" t="s">
        <v>228</v>
      </c>
      <c r="D30" t="s">
        <v>107</v>
      </c>
      <c r="E30">
        <v>1</v>
      </c>
      <c r="F30">
        <v>0</v>
      </c>
      <c r="G30">
        <f t="shared" si="0"/>
        <v>0</v>
      </c>
      <c r="H30" t="str">
        <f t="shared" si="1"/>
        <v/>
      </c>
    </row>
    <row r="31" spans="1:8" x14ac:dyDescent="0.3">
      <c r="A31" t="s">
        <v>228</v>
      </c>
      <c r="D31" t="s">
        <v>107</v>
      </c>
      <c r="E31">
        <v>3</v>
      </c>
      <c r="F31">
        <v>0</v>
      </c>
      <c r="G31">
        <f t="shared" si="0"/>
        <v>0</v>
      </c>
      <c r="H31" t="str">
        <f t="shared" si="1"/>
        <v/>
      </c>
    </row>
    <row r="32" spans="1:8" x14ac:dyDescent="0.3">
      <c r="A32" t="s">
        <v>228</v>
      </c>
      <c r="D32" t="s">
        <v>107</v>
      </c>
      <c r="E32">
        <v>1</v>
      </c>
      <c r="F32">
        <v>0</v>
      </c>
      <c r="G32">
        <f t="shared" si="0"/>
        <v>0</v>
      </c>
      <c r="H32" t="str">
        <f t="shared" si="1"/>
        <v/>
      </c>
    </row>
    <row r="33" spans="1:8" x14ac:dyDescent="0.3">
      <c r="A33" t="s">
        <v>228</v>
      </c>
      <c r="D33" t="s">
        <v>107</v>
      </c>
      <c r="E33">
        <v>2</v>
      </c>
      <c r="F33">
        <v>0</v>
      </c>
      <c r="G33">
        <f t="shared" si="0"/>
        <v>0</v>
      </c>
      <c r="H33" t="str">
        <f t="shared" si="1"/>
        <v/>
      </c>
    </row>
    <row r="34" spans="1:8" x14ac:dyDescent="0.3">
      <c r="A34" t="s">
        <v>228</v>
      </c>
      <c r="D34" t="s">
        <v>107</v>
      </c>
      <c r="E34">
        <v>8</v>
      </c>
      <c r="F34">
        <v>0</v>
      </c>
      <c r="G34">
        <f t="shared" si="0"/>
        <v>0</v>
      </c>
      <c r="H34" t="str">
        <f t="shared" si="1"/>
        <v/>
      </c>
    </row>
    <row r="35" spans="1:8" x14ac:dyDescent="0.3">
      <c r="A35" t="s">
        <v>228</v>
      </c>
      <c r="D35" t="s">
        <v>107</v>
      </c>
      <c r="E35">
        <v>1</v>
      </c>
      <c r="F35">
        <v>0</v>
      </c>
      <c r="G35">
        <f t="shared" si="0"/>
        <v>0</v>
      </c>
      <c r="H35" t="str">
        <f t="shared" si="1"/>
        <v/>
      </c>
    </row>
    <row r="36" spans="1:8" x14ac:dyDescent="0.3">
      <c r="A36" t="s">
        <v>228</v>
      </c>
      <c r="D36" t="s">
        <v>107</v>
      </c>
      <c r="E36">
        <v>1</v>
      </c>
      <c r="F36">
        <v>5.6000000000000001E-2</v>
      </c>
      <c r="G36">
        <f t="shared" si="0"/>
        <v>5.6000000000000001E-2</v>
      </c>
      <c r="H36">
        <f t="shared" si="1"/>
        <v>5.6000000000000001E-2</v>
      </c>
    </row>
    <row r="37" spans="1:8" x14ac:dyDescent="0.3">
      <c r="A37" t="s">
        <v>228</v>
      </c>
      <c r="D37" t="s">
        <v>107</v>
      </c>
      <c r="E37">
        <v>3</v>
      </c>
      <c r="F37">
        <v>0</v>
      </c>
      <c r="G37">
        <f t="shared" si="0"/>
        <v>0</v>
      </c>
      <c r="H37" t="str">
        <f t="shared" si="1"/>
        <v/>
      </c>
    </row>
    <row r="38" spans="1:8" x14ac:dyDescent="0.3">
      <c r="A38" t="s">
        <v>228</v>
      </c>
      <c r="D38" t="s">
        <v>107</v>
      </c>
      <c r="E38">
        <v>30</v>
      </c>
      <c r="F38">
        <v>0</v>
      </c>
      <c r="G38">
        <f t="shared" si="0"/>
        <v>0</v>
      </c>
      <c r="H38" t="str">
        <f t="shared" si="1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0"/>
  <sheetViews>
    <sheetView workbookViewId="0">
      <selection activeCell="K3" sqref="K3"/>
    </sheetView>
  </sheetViews>
  <sheetFormatPr defaultRowHeight="14.4" x14ac:dyDescent="0.3"/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107</v>
      </c>
      <c r="D2" t="s">
        <v>107</v>
      </c>
      <c r="E2">
        <v>35</v>
      </c>
      <c r="F2">
        <v>0</v>
      </c>
      <c r="G2">
        <f>IF(F2=0,0,F2/E2)</f>
        <v>0</v>
      </c>
      <c r="H2" t="str">
        <f>IF(F2=0,"",F2/E2)</f>
        <v/>
      </c>
      <c r="I2">
        <f>AVERAGE(G2:G307)</f>
        <v>0.60054444444444455</v>
      </c>
      <c r="J2">
        <f>AVERAGE(H2:H307)</f>
        <v>0.90081666666666671</v>
      </c>
      <c r="K2">
        <f>SUM(E2:E10)</f>
        <v>51</v>
      </c>
    </row>
    <row r="3" spans="1:11" x14ac:dyDescent="0.3">
      <c r="A3" t="s">
        <v>107</v>
      </c>
      <c r="D3" t="s">
        <v>107</v>
      </c>
      <c r="E3">
        <v>3</v>
      </c>
      <c r="F3">
        <v>0</v>
      </c>
      <c r="G3">
        <f t="shared" ref="G3:G10" si="0">IF(F3=0,0,F3/E3)</f>
        <v>0</v>
      </c>
      <c r="H3" t="str">
        <f t="shared" ref="H3:H10" si="1">IF(F3=0,"",F3/E3)</f>
        <v/>
      </c>
    </row>
    <row r="4" spans="1:11" x14ac:dyDescent="0.3">
      <c r="A4" t="s">
        <v>107</v>
      </c>
      <c r="D4" t="s">
        <v>107</v>
      </c>
      <c r="E4">
        <v>1</v>
      </c>
      <c r="F4">
        <v>0</v>
      </c>
      <c r="G4">
        <f t="shared" si="0"/>
        <v>0</v>
      </c>
      <c r="H4" t="str">
        <f t="shared" si="1"/>
        <v/>
      </c>
    </row>
    <row r="5" spans="1:11" x14ac:dyDescent="0.3">
      <c r="A5" t="s">
        <v>107</v>
      </c>
      <c r="D5" t="s">
        <v>107</v>
      </c>
      <c r="E5">
        <v>1</v>
      </c>
      <c r="F5">
        <v>0.3</v>
      </c>
      <c r="G5">
        <f t="shared" si="0"/>
        <v>0.3</v>
      </c>
      <c r="H5">
        <f t="shared" si="1"/>
        <v>0.3</v>
      </c>
    </row>
    <row r="6" spans="1:11" x14ac:dyDescent="0.3">
      <c r="A6" t="s">
        <v>107</v>
      </c>
      <c r="D6" t="s">
        <v>107</v>
      </c>
      <c r="E6">
        <v>2</v>
      </c>
      <c r="F6">
        <v>2.9060000000000001</v>
      </c>
      <c r="G6">
        <f t="shared" si="0"/>
        <v>1.4530000000000001</v>
      </c>
      <c r="H6">
        <f t="shared" si="1"/>
        <v>1.4530000000000001</v>
      </c>
    </row>
    <row r="7" spans="1:11" x14ac:dyDescent="0.3">
      <c r="A7" t="s">
        <v>107</v>
      </c>
      <c r="D7" t="s">
        <v>107</v>
      </c>
      <c r="E7">
        <v>1</v>
      </c>
      <c r="F7">
        <v>1.4999999999999999E-2</v>
      </c>
      <c r="G7">
        <f t="shared" si="0"/>
        <v>1.4999999999999999E-2</v>
      </c>
      <c r="H7">
        <f t="shared" si="1"/>
        <v>1.4999999999999999E-2</v>
      </c>
    </row>
    <row r="8" spans="1:11" x14ac:dyDescent="0.3">
      <c r="A8" t="s">
        <v>107</v>
      </c>
      <c r="D8" t="s">
        <v>107</v>
      </c>
      <c r="E8">
        <v>1</v>
      </c>
      <c r="F8">
        <v>3.53</v>
      </c>
      <c r="G8">
        <f t="shared" si="0"/>
        <v>3.53</v>
      </c>
      <c r="H8">
        <f t="shared" si="1"/>
        <v>3.53</v>
      </c>
    </row>
    <row r="9" spans="1:11" x14ac:dyDescent="0.3">
      <c r="A9" t="s">
        <v>107</v>
      </c>
      <c r="D9" t="s">
        <v>107</v>
      </c>
      <c r="E9">
        <v>5</v>
      </c>
      <c r="F9">
        <v>0.247</v>
      </c>
      <c r="G9">
        <f t="shared" si="0"/>
        <v>4.9399999999999999E-2</v>
      </c>
      <c r="H9">
        <f t="shared" si="1"/>
        <v>4.9399999999999999E-2</v>
      </c>
    </row>
    <row r="10" spans="1:11" x14ac:dyDescent="0.3">
      <c r="A10" t="s">
        <v>107</v>
      </c>
      <c r="D10" t="s">
        <v>107</v>
      </c>
      <c r="E10">
        <v>2</v>
      </c>
      <c r="F10">
        <v>0.115</v>
      </c>
      <c r="G10">
        <f t="shared" si="0"/>
        <v>5.7500000000000002E-2</v>
      </c>
      <c r="H10">
        <f t="shared" si="1"/>
        <v>5.7500000000000002E-2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73"/>
  <sheetViews>
    <sheetView workbookViewId="0">
      <selection activeCell="N3" sqref="N3"/>
    </sheetView>
  </sheetViews>
  <sheetFormatPr defaultRowHeight="14.4" x14ac:dyDescent="0.3"/>
  <sheetData>
    <row r="1" spans="1:14" x14ac:dyDescent="0.3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">
      <c r="A2">
        <v>8</v>
      </c>
      <c r="B2">
        <v>303.42399999999998</v>
      </c>
      <c r="J2">
        <f>IF(B2=0,0,B2/A2)</f>
        <v>37.927999999999997</v>
      </c>
      <c r="K2">
        <f>IF(B2=0,"",B2/A2)</f>
        <v>37.927999999999997</v>
      </c>
      <c r="L2">
        <f>AVERAGE(J2:J307)</f>
        <v>5.9356361111111111</v>
      </c>
      <c r="M2">
        <f>AVERAGE(K2:K307)</f>
        <v>22.492936842105262</v>
      </c>
      <c r="N2">
        <f>SUM(A2:A73)</f>
        <v>83</v>
      </c>
    </row>
    <row r="3" spans="1:14" x14ac:dyDescent="0.3">
      <c r="A3">
        <v>6</v>
      </c>
      <c r="B3">
        <v>215.327</v>
      </c>
      <c r="J3">
        <f t="shared" ref="J3:J14" si="0">IF(B3=0,0,B3/A3)</f>
        <v>35.887833333333333</v>
      </c>
      <c r="K3">
        <f t="shared" ref="K3:K14" si="1">IF(B3=0,"",B3/A3)</f>
        <v>35.887833333333333</v>
      </c>
    </row>
    <row r="4" spans="1:14" x14ac:dyDescent="0.3">
      <c r="A4">
        <v>15</v>
      </c>
      <c r="B4">
        <v>341.23700000000002</v>
      </c>
      <c r="J4">
        <f t="shared" si="0"/>
        <v>22.749133333333337</v>
      </c>
      <c r="K4">
        <f t="shared" si="1"/>
        <v>22.749133333333337</v>
      </c>
    </row>
    <row r="5" spans="1:14" x14ac:dyDescent="0.3">
      <c r="A5">
        <v>2</v>
      </c>
      <c r="B5">
        <v>158.95400000000001</v>
      </c>
      <c r="J5">
        <f t="shared" si="0"/>
        <v>79.477000000000004</v>
      </c>
      <c r="K5">
        <f t="shared" si="1"/>
        <v>79.477000000000004</v>
      </c>
    </row>
    <row r="6" spans="1:14" x14ac:dyDescent="0.3">
      <c r="A6">
        <v>12</v>
      </c>
      <c r="B6">
        <v>320.31099999999998</v>
      </c>
      <c r="J6">
        <f t="shared" si="0"/>
        <v>26.692583333333332</v>
      </c>
      <c r="K6">
        <f t="shared" si="1"/>
        <v>26.692583333333332</v>
      </c>
    </row>
    <row r="7" spans="1:14" x14ac:dyDescent="0.3">
      <c r="A7">
        <v>1</v>
      </c>
      <c r="B7">
        <v>11.276999999999999</v>
      </c>
      <c r="J7">
        <f t="shared" si="0"/>
        <v>11.276999999999999</v>
      </c>
      <c r="K7">
        <f t="shared" si="1"/>
        <v>11.276999999999999</v>
      </c>
    </row>
    <row r="8" spans="1:14" x14ac:dyDescent="0.3">
      <c r="A8">
        <v>1</v>
      </c>
      <c r="B8">
        <v>32.880000000000003</v>
      </c>
      <c r="J8">
        <f t="shared" si="0"/>
        <v>32.880000000000003</v>
      </c>
      <c r="K8">
        <f t="shared" si="1"/>
        <v>32.880000000000003</v>
      </c>
    </row>
    <row r="9" spans="1:14" x14ac:dyDescent="0.3">
      <c r="A9">
        <v>2</v>
      </c>
      <c r="B9">
        <v>14.675000000000001</v>
      </c>
      <c r="J9">
        <f t="shared" si="0"/>
        <v>7.3375000000000004</v>
      </c>
      <c r="K9">
        <f t="shared" si="1"/>
        <v>7.3375000000000004</v>
      </c>
    </row>
    <row r="10" spans="1:14" x14ac:dyDescent="0.3">
      <c r="A10">
        <v>0</v>
      </c>
      <c r="B10">
        <v>0</v>
      </c>
      <c r="J10">
        <f t="shared" si="0"/>
        <v>0</v>
      </c>
      <c r="K10" t="str">
        <f t="shared" si="1"/>
        <v/>
      </c>
    </row>
    <row r="11" spans="1:14" x14ac:dyDescent="0.3">
      <c r="A11">
        <v>0</v>
      </c>
      <c r="B11">
        <v>0</v>
      </c>
      <c r="J11">
        <f t="shared" si="0"/>
        <v>0</v>
      </c>
      <c r="K11" t="str">
        <f t="shared" si="1"/>
        <v/>
      </c>
    </row>
    <row r="12" spans="1:14" x14ac:dyDescent="0.3">
      <c r="A12">
        <v>0</v>
      </c>
      <c r="B12">
        <v>0</v>
      </c>
      <c r="J12">
        <f t="shared" si="0"/>
        <v>0</v>
      </c>
      <c r="K12" t="str">
        <f t="shared" si="1"/>
        <v/>
      </c>
    </row>
    <row r="13" spans="1:14" x14ac:dyDescent="0.3">
      <c r="A13">
        <v>0</v>
      </c>
      <c r="B13">
        <v>0</v>
      </c>
      <c r="J13">
        <f t="shared" si="0"/>
        <v>0</v>
      </c>
      <c r="K13" t="str">
        <f t="shared" si="1"/>
        <v/>
      </c>
    </row>
    <row r="14" spans="1:14" x14ac:dyDescent="0.3">
      <c r="A14">
        <v>0</v>
      </c>
      <c r="B14">
        <v>0</v>
      </c>
      <c r="J14">
        <f t="shared" si="0"/>
        <v>0</v>
      </c>
      <c r="K14" t="str">
        <f t="shared" si="1"/>
        <v/>
      </c>
    </row>
    <row r="15" spans="1:14" x14ac:dyDescent="0.3">
      <c r="A15">
        <v>0</v>
      </c>
      <c r="B15">
        <v>0</v>
      </c>
      <c r="J15">
        <f t="shared" ref="J15:J73" si="2">IF(B15=0,0,B15/A15)</f>
        <v>0</v>
      </c>
      <c r="K15" t="str">
        <f t="shared" ref="K15:K73" si="3">IF(B15=0,"",B15/A15)</f>
        <v/>
      </c>
    </row>
    <row r="16" spans="1:14" x14ac:dyDescent="0.3">
      <c r="A16">
        <v>0</v>
      </c>
      <c r="B16">
        <v>0</v>
      </c>
      <c r="J16">
        <f t="shared" si="2"/>
        <v>0</v>
      </c>
      <c r="K16" t="str">
        <f t="shared" si="3"/>
        <v/>
      </c>
    </row>
    <row r="17" spans="1:11" x14ac:dyDescent="0.3">
      <c r="A17">
        <v>2</v>
      </c>
      <c r="B17">
        <v>27.23</v>
      </c>
      <c r="J17">
        <f t="shared" si="2"/>
        <v>13.615</v>
      </c>
      <c r="K17">
        <f t="shared" si="3"/>
        <v>13.615</v>
      </c>
    </row>
    <row r="18" spans="1:11" x14ac:dyDescent="0.3">
      <c r="A18">
        <v>0</v>
      </c>
      <c r="B18">
        <v>0</v>
      </c>
      <c r="J18">
        <f t="shared" si="2"/>
        <v>0</v>
      </c>
      <c r="K18" t="str">
        <f t="shared" si="3"/>
        <v/>
      </c>
    </row>
    <row r="19" spans="1:11" x14ac:dyDescent="0.3">
      <c r="A19">
        <v>1</v>
      </c>
      <c r="B19">
        <v>1.29</v>
      </c>
      <c r="J19">
        <f t="shared" si="2"/>
        <v>1.29</v>
      </c>
      <c r="K19">
        <f t="shared" si="3"/>
        <v>1.29</v>
      </c>
    </row>
    <row r="20" spans="1:11" x14ac:dyDescent="0.3">
      <c r="A20">
        <v>0</v>
      </c>
      <c r="B20">
        <v>0</v>
      </c>
      <c r="J20">
        <f t="shared" si="2"/>
        <v>0</v>
      </c>
      <c r="K20" t="str">
        <f t="shared" si="3"/>
        <v/>
      </c>
    </row>
    <row r="21" spans="1:11" x14ac:dyDescent="0.3">
      <c r="A21">
        <v>8</v>
      </c>
      <c r="B21">
        <v>212.99</v>
      </c>
      <c r="J21">
        <f t="shared" si="2"/>
        <v>26.623750000000001</v>
      </c>
      <c r="K21">
        <f t="shared" si="3"/>
        <v>26.623750000000001</v>
      </c>
    </row>
    <row r="22" spans="1:11" x14ac:dyDescent="0.3">
      <c r="A22">
        <v>1</v>
      </c>
      <c r="B22">
        <v>0.108</v>
      </c>
      <c r="J22">
        <f t="shared" si="2"/>
        <v>0.108</v>
      </c>
      <c r="K22">
        <f t="shared" si="3"/>
        <v>0.108</v>
      </c>
    </row>
    <row r="23" spans="1:11" x14ac:dyDescent="0.3">
      <c r="A23">
        <v>0</v>
      </c>
      <c r="B23">
        <v>0</v>
      </c>
      <c r="J23">
        <f t="shared" si="2"/>
        <v>0</v>
      </c>
      <c r="K23" t="str">
        <f t="shared" si="3"/>
        <v/>
      </c>
    </row>
    <row r="24" spans="1:11" x14ac:dyDescent="0.3">
      <c r="A24">
        <v>0</v>
      </c>
      <c r="B24">
        <v>0</v>
      </c>
      <c r="J24">
        <f t="shared" si="2"/>
        <v>0</v>
      </c>
      <c r="K24" t="str">
        <f t="shared" si="3"/>
        <v/>
      </c>
    </row>
    <row r="25" spans="1:11" x14ac:dyDescent="0.3">
      <c r="A25">
        <v>0</v>
      </c>
      <c r="B25">
        <v>0</v>
      </c>
      <c r="J25">
        <f t="shared" si="2"/>
        <v>0</v>
      </c>
      <c r="K25" t="str">
        <f t="shared" si="3"/>
        <v/>
      </c>
    </row>
    <row r="26" spans="1:11" x14ac:dyDescent="0.3">
      <c r="A26">
        <v>0</v>
      </c>
      <c r="B26">
        <v>0</v>
      </c>
      <c r="J26">
        <f t="shared" si="2"/>
        <v>0</v>
      </c>
      <c r="K26" t="str">
        <f t="shared" si="3"/>
        <v/>
      </c>
    </row>
    <row r="27" spans="1:11" x14ac:dyDescent="0.3">
      <c r="A27">
        <v>0</v>
      </c>
      <c r="B27">
        <v>0</v>
      </c>
      <c r="J27">
        <f t="shared" si="2"/>
        <v>0</v>
      </c>
      <c r="K27" t="str">
        <f t="shared" si="3"/>
        <v/>
      </c>
    </row>
    <row r="28" spans="1:11" x14ac:dyDescent="0.3">
      <c r="A28">
        <v>3</v>
      </c>
      <c r="B28">
        <v>109.40600000000001</v>
      </c>
      <c r="J28">
        <f t="shared" si="2"/>
        <v>36.468666666666671</v>
      </c>
      <c r="K28">
        <f t="shared" si="3"/>
        <v>36.468666666666671</v>
      </c>
    </row>
    <row r="29" spans="1:11" x14ac:dyDescent="0.3">
      <c r="A29">
        <v>0</v>
      </c>
      <c r="B29">
        <v>0</v>
      </c>
      <c r="J29">
        <f t="shared" si="2"/>
        <v>0</v>
      </c>
      <c r="K29" t="str">
        <f t="shared" si="3"/>
        <v/>
      </c>
    </row>
    <row r="30" spans="1:11" x14ac:dyDescent="0.3">
      <c r="A30">
        <v>1</v>
      </c>
      <c r="B30">
        <v>72.823999999999998</v>
      </c>
      <c r="J30">
        <f t="shared" si="2"/>
        <v>72.823999999999998</v>
      </c>
      <c r="K30">
        <f t="shared" si="3"/>
        <v>72.823999999999998</v>
      </c>
    </row>
    <row r="31" spans="1:11" x14ac:dyDescent="0.3">
      <c r="A31">
        <v>0</v>
      </c>
      <c r="B31">
        <v>0</v>
      </c>
      <c r="J31">
        <f t="shared" si="2"/>
        <v>0</v>
      </c>
      <c r="K31" t="str">
        <f t="shared" si="3"/>
        <v/>
      </c>
    </row>
    <row r="32" spans="1:11" x14ac:dyDescent="0.3">
      <c r="A32">
        <v>0</v>
      </c>
      <c r="B32">
        <v>0</v>
      </c>
      <c r="J32">
        <f t="shared" si="2"/>
        <v>0</v>
      </c>
      <c r="K32" t="str">
        <f t="shared" si="3"/>
        <v/>
      </c>
    </row>
    <row r="33" spans="1:11" x14ac:dyDescent="0.3">
      <c r="A33">
        <v>0</v>
      </c>
      <c r="B33">
        <v>0</v>
      </c>
      <c r="J33">
        <f t="shared" si="2"/>
        <v>0</v>
      </c>
      <c r="K33" t="str">
        <f t="shared" si="3"/>
        <v/>
      </c>
    </row>
    <row r="34" spans="1:11" x14ac:dyDescent="0.3">
      <c r="A34">
        <v>0</v>
      </c>
      <c r="B34">
        <v>0</v>
      </c>
      <c r="J34">
        <f t="shared" si="2"/>
        <v>0</v>
      </c>
      <c r="K34" t="str">
        <f t="shared" si="3"/>
        <v/>
      </c>
    </row>
    <row r="35" spans="1:11" x14ac:dyDescent="0.3">
      <c r="A35">
        <v>1</v>
      </c>
      <c r="B35">
        <v>0</v>
      </c>
      <c r="J35">
        <f t="shared" si="2"/>
        <v>0</v>
      </c>
      <c r="K35" t="str">
        <f t="shared" si="3"/>
        <v/>
      </c>
    </row>
    <row r="36" spans="1:11" x14ac:dyDescent="0.3">
      <c r="A36">
        <v>0</v>
      </c>
      <c r="B36">
        <v>0</v>
      </c>
      <c r="J36">
        <f t="shared" si="2"/>
        <v>0</v>
      </c>
      <c r="K36" t="str">
        <f t="shared" si="3"/>
        <v/>
      </c>
    </row>
    <row r="37" spans="1:11" x14ac:dyDescent="0.3">
      <c r="A37">
        <v>0</v>
      </c>
      <c r="B37">
        <v>0</v>
      </c>
      <c r="J37">
        <f t="shared" si="2"/>
        <v>0</v>
      </c>
      <c r="K37" t="str">
        <f t="shared" si="3"/>
        <v/>
      </c>
    </row>
    <row r="38" spans="1:11" x14ac:dyDescent="0.3">
      <c r="A38">
        <v>0</v>
      </c>
      <c r="B38">
        <v>0</v>
      </c>
      <c r="J38">
        <f t="shared" si="2"/>
        <v>0</v>
      </c>
      <c r="K38" t="str">
        <f t="shared" si="3"/>
        <v/>
      </c>
    </row>
    <row r="39" spans="1:11" x14ac:dyDescent="0.3">
      <c r="A39">
        <v>0</v>
      </c>
      <c r="B39">
        <v>0</v>
      </c>
      <c r="J39">
        <f t="shared" si="2"/>
        <v>0</v>
      </c>
      <c r="K39" t="str">
        <f t="shared" si="3"/>
        <v/>
      </c>
    </row>
    <row r="40" spans="1:11" x14ac:dyDescent="0.3">
      <c r="A40">
        <v>1</v>
      </c>
      <c r="B40">
        <v>12.689</v>
      </c>
      <c r="J40">
        <f t="shared" si="2"/>
        <v>12.689</v>
      </c>
      <c r="K40">
        <f t="shared" si="3"/>
        <v>12.689</v>
      </c>
    </row>
    <row r="41" spans="1:11" x14ac:dyDescent="0.3">
      <c r="A41">
        <v>1</v>
      </c>
      <c r="B41">
        <v>0.4</v>
      </c>
      <c r="J41">
        <f t="shared" si="2"/>
        <v>0.4</v>
      </c>
      <c r="K41">
        <f t="shared" si="3"/>
        <v>0.4</v>
      </c>
    </row>
    <row r="42" spans="1:11" x14ac:dyDescent="0.3">
      <c r="A42">
        <v>0</v>
      </c>
      <c r="B42">
        <v>0</v>
      </c>
      <c r="J42">
        <f t="shared" si="2"/>
        <v>0</v>
      </c>
      <c r="K42" t="str">
        <f t="shared" si="3"/>
        <v/>
      </c>
    </row>
    <row r="43" spans="1:11" x14ac:dyDescent="0.3">
      <c r="A43">
        <v>0</v>
      </c>
      <c r="B43">
        <v>0</v>
      </c>
      <c r="J43">
        <f t="shared" si="2"/>
        <v>0</v>
      </c>
      <c r="K43" t="str">
        <f t="shared" si="3"/>
        <v/>
      </c>
    </row>
    <row r="44" spans="1:11" x14ac:dyDescent="0.3">
      <c r="A44">
        <v>0</v>
      </c>
      <c r="B44">
        <v>0</v>
      </c>
      <c r="J44">
        <f t="shared" si="2"/>
        <v>0</v>
      </c>
      <c r="K44" t="str">
        <f t="shared" si="3"/>
        <v/>
      </c>
    </row>
    <row r="45" spans="1:11" x14ac:dyDescent="0.3">
      <c r="A45">
        <v>0</v>
      </c>
      <c r="B45">
        <v>0</v>
      </c>
      <c r="J45">
        <f t="shared" si="2"/>
        <v>0</v>
      </c>
      <c r="K45" t="str">
        <f t="shared" si="3"/>
        <v/>
      </c>
    </row>
    <row r="46" spans="1:11" x14ac:dyDescent="0.3">
      <c r="A46">
        <v>0</v>
      </c>
      <c r="B46">
        <v>0</v>
      </c>
      <c r="J46">
        <f t="shared" si="2"/>
        <v>0</v>
      </c>
      <c r="K46" t="str">
        <f t="shared" si="3"/>
        <v/>
      </c>
    </row>
    <row r="47" spans="1:11" x14ac:dyDescent="0.3">
      <c r="A47">
        <v>0</v>
      </c>
      <c r="B47">
        <v>0</v>
      </c>
      <c r="J47">
        <f t="shared" si="2"/>
        <v>0</v>
      </c>
      <c r="K47" t="str">
        <f t="shared" si="3"/>
        <v/>
      </c>
    </row>
    <row r="48" spans="1:11" x14ac:dyDescent="0.3">
      <c r="A48">
        <v>0</v>
      </c>
      <c r="B48">
        <v>0</v>
      </c>
      <c r="J48">
        <f t="shared" si="2"/>
        <v>0</v>
      </c>
      <c r="K48" t="str">
        <f t="shared" si="3"/>
        <v/>
      </c>
    </row>
    <row r="49" spans="1:11" x14ac:dyDescent="0.3">
      <c r="A49">
        <v>0</v>
      </c>
      <c r="B49">
        <v>0</v>
      </c>
      <c r="J49">
        <f t="shared" si="2"/>
        <v>0</v>
      </c>
      <c r="K49" t="str">
        <f t="shared" si="3"/>
        <v/>
      </c>
    </row>
    <row r="50" spans="1:11" x14ac:dyDescent="0.3">
      <c r="A50">
        <v>0</v>
      </c>
      <c r="B50">
        <v>0</v>
      </c>
      <c r="J50">
        <f t="shared" si="2"/>
        <v>0</v>
      </c>
      <c r="K50" t="str">
        <f t="shared" si="3"/>
        <v/>
      </c>
    </row>
    <row r="51" spans="1:11" x14ac:dyDescent="0.3">
      <c r="A51">
        <v>0</v>
      </c>
      <c r="B51">
        <v>0</v>
      </c>
      <c r="J51">
        <f t="shared" si="2"/>
        <v>0</v>
      </c>
      <c r="K51" t="str">
        <f t="shared" si="3"/>
        <v/>
      </c>
    </row>
    <row r="52" spans="1:11" x14ac:dyDescent="0.3">
      <c r="A52">
        <v>0</v>
      </c>
      <c r="B52">
        <v>0</v>
      </c>
      <c r="J52">
        <f t="shared" si="2"/>
        <v>0</v>
      </c>
      <c r="K52" t="str">
        <f t="shared" si="3"/>
        <v/>
      </c>
    </row>
    <row r="53" spans="1:11" x14ac:dyDescent="0.3">
      <c r="A53">
        <v>0</v>
      </c>
      <c r="B53">
        <v>0</v>
      </c>
      <c r="J53">
        <f t="shared" si="2"/>
        <v>0</v>
      </c>
      <c r="K53" t="str">
        <f t="shared" si="3"/>
        <v/>
      </c>
    </row>
    <row r="54" spans="1:11" x14ac:dyDescent="0.3">
      <c r="A54">
        <v>0</v>
      </c>
      <c r="B54">
        <v>0</v>
      </c>
      <c r="J54">
        <f t="shared" si="2"/>
        <v>0</v>
      </c>
      <c r="K54" t="str">
        <f t="shared" si="3"/>
        <v/>
      </c>
    </row>
    <row r="55" spans="1:11" x14ac:dyDescent="0.3">
      <c r="A55">
        <v>0</v>
      </c>
      <c r="B55">
        <v>0</v>
      </c>
      <c r="J55">
        <f t="shared" si="2"/>
        <v>0</v>
      </c>
      <c r="K55" t="str">
        <f t="shared" si="3"/>
        <v/>
      </c>
    </row>
    <row r="56" spans="1:11" x14ac:dyDescent="0.3">
      <c r="A56">
        <v>6</v>
      </c>
      <c r="B56">
        <v>36.4</v>
      </c>
      <c r="J56">
        <f t="shared" si="2"/>
        <v>6.0666666666666664</v>
      </c>
      <c r="K56">
        <f t="shared" si="3"/>
        <v>6.0666666666666664</v>
      </c>
    </row>
    <row r="57" spans="1:11" x14ac:dyDescent="0.3">
      <c r="A57">
        <v>1</v>
      </c>
      <c r="B57">
        <v>0</v>
      </c>
      <c r="J57">
        <f t="shared" si="2"/>
        <v>0</v>
      </c>
      <c r="K57" t="str">
        <f t="shared" si="3"/>
        <v/>
      </c>
    </row>
    <row r="58" spans="1:11" x14ac:dyDescent="0.3">
      <c r="A58">
        <v>3</v>
      </c>
      <c r="B58">
        <v>8.7799999999999994</v>
      </c>
      <c r="J58">
        <f t="shared" si="2"/>
        <v>2.9266666666666663</v>
      </c>
      <c r="K58">
        <f t="shared" si="3"/>
        <v>2.9266666666666663</v>
      </c>
    </row>
    <row r="59" spans="1:11" x14ac:dyDescent="0.3">
      <c r="A59">
        <v>5</v>
      </c>
      <c r="B59">
        <v>0</v>
      </c>
      <c r="J59">
        <f t="shared" si="2"/>
        <v>0</v>
      </c>
      <c r="K59" t="str">
        <f t="shared" si="3"/>
        <v/>
      </c>
    </row>
    <row r="60" spans="1:11" x14ac:dyDescent="0.3">
      <c r="A60">
        <v>0</v>
      </c>
      <c r="B60">
        <v>0</v>
      </c>
      <c r="J60">
        <f t="shared" si="2"/>
        <v>0</v>
      </c>
      <c r="K60" t="str">
        <f t="shared" si="3"/>
        <v/>
      </c>
    </row>
    <row r="61" spans="1:11" x14ac:dyDescent="0.3">
      <c r="A61">
        <v>0</v>
      </c>
      <c r="B61">
        <v>0</v>
      </c>
      <c r="J61">
        <f t="shared" si="2"/>
        <v>0</v>
      </c>
      <c r="K61" t="str">
        <f t="shared" si="3"/>
        <v/>
      </c>
    </row>
    <row r="62" spans="1:11" x14ac:dyDescent="0.3">
      <c r="A62">
        <v>0</v>
      </c>
      <c r="B62">
        <v>0</v>
      </c>
      <c r="J62">
        <f t="shared" si="2"/>
        <v>0</v>
      </c>
      <c r="K62" t="str">
        <f t="shared" si="3"/>
        <v/>
      </c>
    </row>
    <row r="63" spans="1:11" x14ac:dyDescent="0.3">
      <c r="A63">
        <v>0</v>
      </c>
      <c r="B63">
        <v>0</v>
      </c>
      <c r="J63">
        <f t="shared" si="2"/>
        <v>0</v>
      </c>
      <c r="K63" t="str">
        <f t="shared" si="3"/>
        <v/>
      </c>
    </row>
    <row r="64" spans="1:11" x14ac:dyDescent="0.3">
      <c r="A64">
        <v>0</v>
      </c>
      <c r="B64">
        <v>0</v>
      </c>
      <c r="J64">
        <f t="shared" si="2"/>
        <v>0</v>
      </c>
      <c r="K64" t="str">
        <f t="shared" si="3"/>
        <v/>
      </c>
    </row>
    <row r="65" spans="1:11" x14ac:dyDescent="0.3">
      <c r="A65">
        <v>0</v>
      </c>
      <c r="B65">
        <v>0</v>
      </c>
      <c r="J65">
        <f t="shared" si="2"/>
        <v>0</v>
      </c>
      <c r="K65" t="str">
        <f t="shared" si="3"/>
        <v/>
      </c>
    </row>
    <row r="66" spans="1:11" x14ac:dyDescent="0.3">
      <c r="A66">
        <v>0</v>
      </c>
      <c r="B66">
        <v>0</v>
      </c>
      <c r="J66">
        <f t="shared" si="2"/>
        <v>0</v>
      </c>
      <c r="K66" t="str">
        <f t="shared" si="3"/>
        <v/>
      </c>
    </row>
    <row r="67" spans="1:11" x14ac:dyDescent="0.3">
      <c r="A67">
        <v>0</v>
      </c>
      <c r="B67">
        <v>0</v>
      </c>
      <c r="J67">
        <f t="shared" si="2"/>
        <v>0</v>
      </c>
      <c r="K67" t="str">
        <f t="shared" si="3"/>
        <v/>
      </c>
    </row>
    <row r="68" spans="1:11" x14ac:dyDescent="0.3">
      <c r="A68">
        <v>0</v>
      </c>
      <c r="B68">
        <v>0</v>
      </c>
      <c r="J68">
        <f t="shared" si="2"/>
        <v>0</v>
      </c>
      <c r="K68" t="str">
        <f t="shared" si="3"/>
        <v/>
      </c>
    </row>
    <row r="69" spans="1:11" x14ac:dyDescent="0.3">
      <c r="A69">
        <v>0</v>
      </c>
      <c r="B69">
        <v>0</v>
      </c>
      <c r="J69">
        <f t="shared" si="2"/>
        <v>0</v>
      </c>
      <c r="K69" t="str">
        <f t="shared" si="3"/>
        <v/>
      </c>
    </row>
    <row r="70" spans="1:11" x14ac:dyDescent="0.3">
      <c r="A70">
        <v>0</v>
      </c>
      <c r="B70">
        <v>0</v>
      </c>
      <c r="J70">
        <f t="shared" si="2"/>
        <v>0</v>
      </c>
      <c r="K70" t="str">
        <f t="shared" si="3"/>
        <v/>
      </c>
    </row>
    <row r="71" spans="1:11" x14ac:dyDescent="0.3">
      <c r="A71">
        <v>2</v>
      </c>
      <c r="B71">
        <v>0.25</v>
      </c>
      <c r="J71">
        <f t="shared" si="2"/>
        <v>0.125</v>
      </c>
      <c r="K71">
        <f t="shared" si="3"/>
        <v>0.125</v>
      </c>
    </row>
    <row r="72" spans="1:11" x14ac:dyDescent="0.3">
      <c r="A72">
        <v>0</v>
      </c>
      <c r="B72">
        <v>0</v>
      </c>
      <c r="J72">
        <f t="shared" si="2"/>
        <v>0</v>
      </c>
      <c r="K72" t="str">
        <f t="shared" si="3"/>
        <v/>
      </c>
    </row>
    <row r="73" spans="1:11" x14ac:dyDescent="0.3">
      <c r="A73">
        <v>0</v>
      </c>
      <c r="B73">
        <v>0</v>
      </c>
      <c r="J73">
        <f t="shared" si="2"/>
        <v>0</v>
      </c>
      <c r="K73" t="str">
        <f t="shared" si="3"/>
        <v/>
      </c>
    </row>
  </sheetData>
  <autoFilter ref="A1:I73" xr:uid="{00000000-0009-0000-0000-00000B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60"/>
  <sheetViews>
    <sheetView workbookViewId="0">
      <selection activeCell="N3" sqref="N3"/>
    </sheetView>
  </sheetViews>
  <sheetFormatPr defaultRowHeight="14.4" x14ac:dyDescent="0.3"/>
  <sheetData>
    <row r="1" spans="1:14" x14ac:dyDescent="0.3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">
      <c r="C2">
        <v>3</v>
      </c>
      <c r="D2">
        <v>2E-3</v>
      </c>
      <c r="J2">
        <f>IF(D2=0,0,D2/C2)</f>
        <v>6.6666666666666664E-4</v>
      </c>
      <c r="K2">
        <f>IF(D2=0,"",D2/C2)</f>
        <v>6.6666666666666664E-4</v>
      </c>
      <c r="L2">
        <f>AVERAGE(J2:J307)</f>
        <v>3.9282485875706215E-2</v>
      </c>
      <c r="M2">
        <f>AVERAGE(K2:K307)</f>
        <v>0.23176666666666668</v>
      </c>
      <c r="N2">
        <f>SUM(C2:C60)</f>
        <v>26</v>
      </c>
    </row>
    <row r="3" spans="1:14" x14ac:dyDescent="0.3">
      <c r="C3">
        <v>1</v>
      </c>
      <c r="D3">
        <v>0.127</v>
      </c>
      <c r="J3">
        <f t="shared" ref="J3:J60" si="0">IF(D3=0,0,D3/C3)</f>
        <v>0.127</v>
      </c>
      <c r="K3">
        <f t="shared" ref="K3:K60" si="1">IF(D3=0,"",D3/C3)</f>
        <v>0.127</v>
      </c>
    </row>
    <row r="4" spans="1:14" x14ac:dyDescent="0.3">
      <c r="C4">
        <v>1</v>
      </c>
      <c r="D4">
        <v>1.0229999999999999</v>
      </c>
      <c r="J4">
        <f t="shared" si="0"/>
        <v>1.0229999999999999</v>
      </c>
      <c r="K4">
        <f t="shared" si="1"/>
        <v>1.0229999999999999</v>
      </c>
    </row>
    <row r="5" spans="1:14" x14ac:dyDescent="0.3">
      <c r="C5">
        <v>1</v>
      </c>
      <c r="D5">
        <v>7.3999999999999996E-2</v>
      </c>
      <c r="J5">
        <f t="shared" si="0"/>
        <v>7.3999999999999996E-2</v>
      </c>
      <c r="K5">
        <f t="shared" si="1"/>
        <v>7.3999999999999996E-2</v>
      </c>
    </row>
    <row r="6" spans="1:14" x14ac:dyDescent="0.3">
      <c r="C6">
        <v>0</v>
      </c>
      <c r="D6">
        <v>0</v>
      </c>
      <c r="J6">
        <f t="shared" si="0"/>
        <v>0</v>
      </c>
      <c r="K6" t="str">
        <f t="shared" si="1"/>
        <v/>
      </c>
    </row>
    <row r="7" spans="1:14" x14ac:dyDescent="0.3">
      <c r="C7">
        <v>0</v>
      </c>
      <c r="D7">
        <v>0</v>
      </c>
      <c r="J7">
        <f t="shared" si="0"/>
        <v>0</v>
      </c>
      <c r="K7" t="str">
        <f t="shared" si="1"/>
        <v/>
      </c>
    </row>
    <row r="8" spans="1:14" x14ac:dyDescent="0.3">
      <c r="C8">
        <v>0</v>
      </c>
      <c r="D8">
        <v>0</v>
      </c>
      <c r="J8">
        <f t="shared" si="0"/>
        <v>0</v>
      </c>
      <c r="K8" t="str">
        <f t="shared" si="1"/>
        <v/>
      </c>
    </row>
    <row r="9" spans="1:14" x14ac:dyDescent="0.3">
      <c r="C9">
        <v>0</v>
      </c>
      <c r="D9">
        <v>0</v>
      </c>
      <c r="J9">
        <f t="shared" si="0"/>
        <v>0</v>
      </c>
      <c r="K9" t="str">
        <f t="shared" si="1"/>
        <v/>
      </c>
    </row>
    <row r="10" spans="1:14" x14ac:dyDescent="0.3">
      <c r="C10">
        <v>0</v>
      </c>
      <c r="D10">
        <v>0</v>
      </c>
      <c r="J10">
        <f t="shared" si="0"/>
        <v>0</v>
      </c>
      <c r="K10" t="str">
        <f t="shared" si="1"/>
        <v/>
      </c>
    </row>
    <row r="11" spans="1:14" x14ac:dyDescent="0.3">
      <c r="C11">
        <v>0</v>
      </c>
      <c r="D11">
        <v>0</v>
      </c>
      <c r="J11">
        <f t="shared" si="0"/>
        <v>0</v>
      </c>
      <c r="K11" t="str">
        <f t="shared" si="1"/>
        <v/>
      </c>
    </row>
    <row r="12" spans="1:14" x14ac:dyDescent="0.3">
      <c r="C12">
        <v>0</v>
      </c>
      <c r="D12">
        <v>0</v>
      </c>
      <c r="J12">
        <f t="shared" si="0"/>
        <v>0</v>
      </c>
      <c r="K12" t="str">
        <f t="shared" si="1"/>
        <v/>
      </c>
    </row>
    <row r="13" spans="1:14" x14ac:dyDescent="0.3">
      <c r="C13">
        <v>0</v>
      </c>
      <c r="D13">
        <v>0</v>
      </c>
      <c r="J13">
        <f t="shared" si="0"/>
        <v>0</v>
      </c>
      <c r="K13" t="str">
        <f t="shared" si="1"/>
        <v/>
      </c>
    </row>
    <row r="14" spans="1:14" x14ac:dyDescent="0.3">
      <c r="C14">
        <v>0</v>
      </c>
      <c r="D14">
        <v>0</v>
      </c>
      <c r="J14">
        <f t="shared" si="0"/>
        <v>0</v>
      </c>
      <c r="K14" t="str">
        <f t="shared" si="1"/>
        <v/>
      </c>
    </row>
    <row r="15" spans="1:14" x14ac:dyDescent="0.3">
      <c r="C15">
        <v>2</v>
      </c>
      <c r="D15">
        <v>0.33</v>
      </c>
      <c r="J15">
        <f t="shared" si="0"/>
        <v>0.16500000000000001</v>
      </c>
      <c r="K15">
        <f t="shared" si="1"/>
        <v>0.16500000000000001</v>
      </c>
    </row>
    <row r="16" spans="1:14" x14ac:dyDescent="0.3">
      <c r="C16">
        <v>0</v>
      </c>
      <c r="D16">
        <v>0</v>
      </c>
      <c r="J16">
        <f t="shared" si="0"/>
        <v>0</v>
      </c>
      <c r="K16" t="str">
        <f t="shared" si="1"/>
        <v/>
      </c>
    </row>
    <row r="17" spans="3:11" x14ac:dyDescent="0.3">
      <c r="C17">
        <v>0</v>
      </c>
      <c r="D17">
        <v>0</v>
      </c>
      <c r="J17">
        <f t="shared" si="0"/>
        <v>0</v>
      </c>
      <c r="K17" t="str">
        <f t="shared" si="1"/>
        <v/>
      </c>
    </row>
    <row r="18" spans="3:11" x14ac:dyDescent="0.3">
      <c r="C18">
        <v>0</v>
      </c>
      <c r="D18">
        <v>0</v>
      </c>
      <c r="J18">
        <f t="shared" si="0"/>
        <v>0</v>
      </c>
      <c r="K18" t="str">
        <f t="shared" si="1"/>
        <v/>
      </c>
    </row>
    <row r="19" spans="3:11" x14ac:dyDescent="0.3">
      <c r="C19">
        <v>0</v>
      </c>
      <c r="D19">
        <v>0</v>
      </c>
      <c r="J19">
        <f t="shared" si="0"/>
        <v>0</v>
      </c>
      <c r="K19" t="str">
        <f t="shared" si="1"/>
        <v/>
      </c>
    </row>
    <row r="20" spans="3:11" x14ac:dyDescent="0.3">
      <c r="C20">
        <v>0</v>
      </c>
      <c r="D20">
        <v>0</v>
      </c>
      <c r="J20">
        <f t="shared" si="0"/>
        <v>0</v>
      </c>
      <c r="K20" t="str">
        <f t="shared" si="1"/>
        <v/>
      </c>
    </row>
    <row r="21" spans="3:11" x14ac:dyDescent="0.3">
      <c r="C21">
        <v>0</v>
      </c>
      <c r="D21">
        <v>0</v>
      </c>
      <c r="J21">
        <f t="shared" si="0"/>
        <v>0</v>
      </c>
      <c r="K21" t="str">
        <f t="shared" si="1"/>
        <v/>
      </c>
    </row>
    <row r="22" spans="3:11" x14ac:dyDescent="0.3">
      <c r="C22">
        <v>0</v>
      </c>
      <c r="D22">
        <v>0</v>
      </c>
      <c r="J22">
        <f t="shared" si="0"/>
        <v>0</v>
      </c>
      <c r="K22" t="str">
        <f t="shared" si="1"/>
        <v/>
      </c>
    </row>
    <row r="23" spans="3:11" x14ac:dyDescent="0.3">
      <c r="C23">
        <v>0</v>
      </c>
      <c r="D23">
        <v>0</v>
      </c>
      <c r="J23">
        <f t="shared" si="0"/>
        <v>0</v>
      </c>
      <c r="K23" t="str">
        <f t="shared" si="1"/>
        <v/>
      </c>
    </row>
    <row r="24" spans="3:11" x14ac:dyDescent="0.3">
      <c r="C24">
        <v>0</v>
      </c>
      <c r="D24">
        <v>0</v>
      </c>
      <c r="J24">
        <f t="shared" si="0"/>
        <v>0</v>
      </c>
      <c r="K24" t="str">
        <f t="shared" si="1"/>
        <v/>
      </c>
    </row>
    <row r="25" spans="3:11" x14ac:dyDescent="0.3">
      <c r="C25">
        <v>0</v>
      </c>
      <c r="D25">
        <v>0</v>
      </c>
      <c r="J25">
        <f t="shared" si="0"/>
        <v>0</v>
      </c>
      <c r="K25" t="str">
        <f t="shared" si="1"/>
        <v/>
      </c>
    </row>
    <row r="26" spans="3:11" x14ac:dyDescent="0.3">
      <c r="C26">
        <v>0</v>
      </c>
      <c r="D26">
        <v>0</v>
      </c>
      <c r="J26">
        <f t="shared" si="0"/>
        <v>0</v>
      </c>
      <c r="K26" t="str">
        <f t="shared" si="1"/>
        <v/>
      </c>
    </row>
    <row r="27" spans="3:11" x14ac:dyDescent="0.3">
      <c r="C27">
        <v>5</v>
      </c>
      <c r="D27">
        <v>0.26</v>
      </c>
      <c r="J27">
        <f t="shared" si="0"/>
        <v>5.2000000000000005E-2</v>
      </c>
      <c r="K27">
        <f t="shared" si="1"/>
        <v>5.2000000000000005E-2</v>
      </c>
    </row>
    <row r="28" spans="3:11" x14ac:dyDescent="0.3">
      <c r="C28">
        <v>4</v>
      </c>
      <c r="D28">
        <v>2.68</v>
      </c>
      <c r="J28">
        <f t="shared" si="0"/>
        <v>0.67</v>
      </c>
      <c r="K28">
        <f t="shared" si="1"/>
        <v>0.67</v>
      </c>
    </row>
    <row r="29" spans="3:11" x14ac:dyDescent="0.3">
      <c r="C29">
        <v>3</v>
      </c>
      <c r="D29">
        <v>0.27</v>
      </c>
      <c r="J29">
        <f t="shared" si="0"/>
        <v>9.0000000000000011E-2</v>
      </c>
      <c r="K29">
        <f t="shared" si="1"/>
        <v>9.0000000000000011E-2</v>
      </c>
    </row>
    <row r="30" spans="3:11" x14ac:dyDescent="0.3">
      <c r="C30">
        <v>0</v>
      </c>
      <c r="D30">
        <v>0</v>
      </c>
      <c r="J30">
        <f t="shared" si="0"/>
        <v>0</v>
      </c>
      <c r="K30" t="str">
        <f t="shared" si="1"/>
        <v/>
      </c>
    </row>
    <row r="31" spans="3:11" x14ac:dyDescent="0.3">
      <c r="C31">
        <v>0</v>
      </c>
      <c r="D31">
        <v>0</v>
      </c>
      <c r="J31">
        <f t="shared" si="0"/>
        <v>0</v>
      </c>
      <c r="K31" t="str">
        <f t="shared" si="1"/>
        <v/>
      </c>
    </row>
    <row r="32" spans="3:11" x14ac:dyDescent="0.3">
      <c r="C32">
        <v>0</v>
      </c>
      <c r="D32">
        <v>0</v>
      </c>
      <c r="J32">
        <f t="shared" si="0"/>
        <v>0</v>
      </c>
      <c r="K32" t="str">
        <f t="shared" si="1"/>
        <v/>
      </c>
    </row>
    <row r="33" spans="3:11" x14ac:dyDescent="0.3">
      <c r="C33">
        <v>0</v>
      </c>
      <c r="D33">
        <v>0</v>
      </c>
      <c r="J33">
        <f t="shared" si="0"/>
        <v>0</v>
      </c>
      <c r="K33" t="str">
        <f t="shared" si="1"/>
        <v/>
      </c>
    </row>
    <row r="34" spans="3:11" x14ac:dyDescent="0.3">
      <c r="C34">
        <v>0</v>
      </c>
      <c r="D34">
        <v>0</v>
      </c>
      <c r="J34">
        <f t="shared" si="0"/>
        <v>0</v>
      </c>
      <c r="K34" t="str">
        <f t="shared" si="1"/>
        <v/>
      </c>
    </row>
    <row r="35" spans="3:11" x14ac:dyDescent="0.3">
      <c r="C35">
        <v>0</v>
      </c>
      <c r="D35">
        <v>0</v>
      </c>
      <c r="J35">
        <f t="shared" si="0"/>
        <v>0</v>
      </c>
      <c r="K35" t="str">
        <f t="shared" si="1"/>
        <v/>
      </c>
    </row>
    <row r="36" spans="3:11" x14ac:dyDescent="0.3">
      <c r="C36">
        <v>0</v>
      </c>
      <c r="D36">
        <v>0</v>
      </c>
      <c r="J36">
        <f t="shared" si="0"/>
        <v>0</v>
      </c>
      <c r="K36" t="str">
        <f t="shared" si="1"/>
        <v/>
      </c>
    </row>
    <row r="37" spans="3:11" x14ac:dyDescent="0.3">
      <c r="C37">
        <v>0</v>
      </c>
      <c r="D37">
        <v>0</v>
      </c>
      <c r="J37">
        <f t="shared" si="0"/>
        <v>0</v>
      </c>
      <c r="K37" t="str">
        <f t="shared" si="1"/>
        <v/>
      </c>
    </row>
    <row r="38" spans="3:11" x14ac:dyDescent="0.3">
      <c r="C38">
        <v>0</v>
      </c>
      <c r="D38">
        <v>0</v>
      </c>
      <c r="J38">
        <f t="shared" si="0"/>
        <v>0</v>
      </c>
      <c r="K38" t="str">
        <f t="shared" si="1"/>
        <v/>
      </c>
    </row>
    <row r="39" spans="3:11" x14ac:dyDescent="0.3">
      <c r="C39">
        <v>0</v>
      </c>
      <c r="D39">
        <v>0</v>
      </c>
      <c r="J39">
        <f t="shared" si="0"/>
        <v>0</v>
      </c>
      <c r="K39" t="str">
        <f t="shared" si="1"/>
        <v/>
      </c>
    </row>
    <row r="40" spans="3:11" x14ac:dyDescent="0.3">
      <c r="C40">
        <v>0</v>
      </c>
      <c r="D40">
        <v>0</v>
      </c>
      <c r="J40">
        <f t="shared" si="0"/>
        <v>0</v>
      </c>
      <c r="K40" t="str">
        <f t="shared" si="1"/>
        <v/>
      </c>
    </row>
    <row r="41" spans="3:11" x14ac:dyDescent="0.3">
      <c r="C41">
        <v>0</v>
      </c>
      <c r="D41">
        <v>0</v>
      </c>
      <c r="J41">
        <f t="shared" si="0"/>
        <v>0</v>
      </c>
      <c r="K41" t="str">
        <f t="shared" si="1"/>
        <v/>
      </c>
    </row>
    <row r="42" spans="3:11" x14ac:dyDescent="0.3">
      <c r="C42">
        <v>0</v>
      </c>
      <c r="D42">
        <v>0</v>
      </c>
      <c r="J42">
        <f t="shared" si="0"/>
        <v>0</v>
      </c>
      <c r="K42" t="str">
        <f t="shared" si="1"/>
        <v/>
      </c>
    </row>
    <row r="43" spans="3:11" x14ac:dyDescent="0.3">
      <c r="C43">
        <v>2</v>
      </c>
      <c r="D43">
        <v>4.2000000000000003E-2</v>
      </c>
      <c r="J43">
        <f t="shared" si="0"/>
        <v>2.1000000000000001E-2</v>
      </c>
      <c r="K43">
        <f t="shared" si="1"/>
        <v>2.1000000000000001E-2</v>
      </c>
    </row>
    <row r="44" spans="3:11" x14ac:dyDescent="0.3">
      <c r="C44">
        <v>0</v>
      </c>
      <c r="D44">
        <v>0</v>
      </c>
      <c r="J44">
        <f t="shared" si="0"/>
        <v>0</v>
      </c>
      <c r="K44" t="str">
        <f t="shared" si="1"/>
        <v/>
      </c>
    </row>
    <row r="45" spans="3:11" x14ac:dyDescent="0.3">
      <c r="C45">
        <v>0</v>
      </c>
      <c r="D45">
        <v>0</v>
      </c>
      <c r="J45">
        <f t="shared" si="0"/>
        <v>0</v>
      </c>
      <c r="K45" t="str">
        <f t="shared" si="1"/>
        <v/>
      </c>
    </row>
    <row r="46" spans="3:11" x14ac:dyDescent="0.3">
      <c r="C46">
        <v>0</v>
      </c>
      <c r="D46">
        <v>0</v>
      </c>
      <c r="J46">
        <f t="shared" si="0"/>
        <v>0</v>
      </c>
      <c r="K46" t="str">
        <f t="shared" si="1"/>
        <v/>
      </c>
    </row>
    <row r="47" spans="3:11" x14ac:dyDescent="0.3">
      <c r="C47">
        <v>0</v>
      </c>
      <c r="D47">
        <v>0</v>
      </c>
      <c r="J47">
        <f t="shared" si="0"/>
        <v>0</v>
      </c>
      <c r="K47" t="str">
        <f t="shared" si="1"/>
        <v/>
      </c>
    </row>
    <row r="48" spans="3:11" x14ac:dyDescent="0.3">
      <c r="C48">
        <v>0</v>
      </c>
      <c r="D48">
        <v>0</v>
      </c>
      <c r="J48">
        <f t="shared" si="0"/>
        <v>0</v>
      </c>
      <c r="K48" t="str">
        <f t="shared" si="1"/>
        <v/>
      </c>
    </row>
    <row r="49" spans="3:11" x14ac:dyDescent="0.3">
      <c r="C49">
        <v>0</v>
      </c>
      <c r="D49">
        <v>0</v>
      </c>
      <c r="J49">
        <f t="shared" si="0"/>
        <v>0</v>
      </c>
      <c r="K49" t="str">
        <f t="shared" si="1"/>
        <v/>
      </c>
    </row>
    <row r="50" spans="3:11" x14ac:dyDescent="0.3">
      <c r="C50">
        <v>0</v>
      </c>
      <c r="D50">
        <v>0</v>
      </c>
      <c r="J50">
        <f t="shared" si="0"/>
        <v>0</v>
      </c>
      <c r="K50" t="str">
        <f t="shared" si="1"/>
        <v/>
      </c>
    </row>
    <row r="51" spans="3:11" x14ac:dyDescent="0.3">
      <c r="C51">
        <v>2</v>
      </c>
      <c r="D51">
        <v>0.19</v>
      </c>
      <c r="J51">
        <f t="shared" si="0"/>
        <v>9.5000000000000001E-2</v>
      </c>
      <c r="K51">
        <f t="shared" si="1"/>
        <v>9.5000000000000001E-2</v>
      </c>
    </row>
    <row r="52" spans="3:11" x14ac:dyDescent="0.3">
      <c r="C52">
        <v>0</v>
      </c>
      <c r="D52">
        <v>0</v>
      </c>
      <c r="J52">
        <f t="shared" si="0"/>
        <v>0</v>
      </c>
      <c r="K52" t="str">
        <f t="shared" si="1"/>
        <v/>
      </c>
    </row>
    <row r="53" spans="3:11" x14ac:dyDescent="0.3">
      <c r="C53">
        <v>0</v>
      </c>
      <c r="D53">
        <v>0</v>
      </c>
      <c r="J53">
        <f t="shared" si="0"/>
        <v>0</v>
      </c>
      <c r="K53" t="str">
        <f t="shared" si="1"/>
        <v/>
      </c>
    </row>
    <row r="54" spans="3:11" x14ac:dyDescent="0.3">
      <c r="C54">
        <v>0</v>
      </c>
      <c r="D54">
        <v>0</v>
      </c>
      <c r="J54">
        <f t="shared" si="0"/>
        <v>0</v>
      </c>
      <c r="K54" t="str">
        <f t="shared" si="1"/>
        <v/>
      </c>
    </row>
    <row r="55" spans="3:11" x14ac:dyDescent="0.3">
      <c r="C55">
        <v>0</v>
      </c>
      <c r="D55">
        <v>0</v>
      </c>
      <c r="J55">
        <f t="shared" si="0"/>
        <v>0</v>
      </c>
      <c r="K55" t="str">
        <f t="shared" si="1"/>
        <v/>
      </c>
    </row>
    <row r="56" spans="3:11" x14ac:dyDescent="0.3">
      <c r="C56">
        <v>0</v>
      </c>
      <c r="D56">
        <v>0</v>
      </c>
      <c r="J56">
        <f t="shared" si="0"/>
        <v>0</v>
      </c>
      <c r="K56" t="str">
        <f t="shared" si="1"/>
        <v/>
      </c>
    </row>
    <row r="57" spans="3:11" x14ac:dyDescent="0.3">
      <c r="C57">
        <v>0</v>
      </c>
      <c r="D57">
        <v>0</v>
      </c>
      <c r="J57">
        <f t="shared" si="0"/>
        <v>0</v>
      </c>
      <c r="K57" t="str">
        <f t="shared" si="1"/>
        <v/>
      </c>
    </row>
    <row r="58" spans="3:11" x14ac:dyDescent="0.3">
      <c r="C58">
        <v>1</v>
      </c>
      <c r="D58">
        <v>0</v>
      </c>
      <c r="J58">
        <f t="shared" si="0"/>
        <v>0</v>
      </c>
      <c r="K58" t="str">
        <f t="shared" si="1"/>
        <v/>
      </c>
    </row>
    <row r="59" spans="3:11" x14ac:dyDescent="0.3">
      <c r="C59">
        <v>1</v>
      </c>
      <c r="D59">
        <v>0</v>
      </c>
      <c r="J59">
        <f t="shared" si="0"/>
        <v>0</v>
      </c>
      <c r="K59" t="str">
        <f t="shared" si="1"/>
        <v/>
      </c>
    </row>
    <row r="60" spans="3:11" x14ac:dyDescent="0.3">
      <c r="C60">
        <v>0</v>
      </c>
      <c r="D60">
        <v>0</v>
      </c>
      <c r="J60">
        <f t="shared" si="0"/>
        <v>0</v>
      </c>
      <c r="K60" t="str">
        <f t="shared" si="1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617"/>
  <sheetViews>
    <sheetView workbookViewId="0">
      <selection activeCell="J3" sqref="J3"/>
    </sheetView>
  </sheetViews>
  <sheetFormatPr defaultRowHeight="14.4" x14ac:dyDescent="0.3"/>
  <sheetData>
    <row r="1" spans="1:14" x14ac:dyDescent="0.3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">
      <c r="E2" t="s">
        <v>107</v>
      </c>
      <c r="F2">
        <v>1</v>
      </c>
      <c r="G2">
        <v>4.9000000000000002E-2</v>
      </c>
      <c r="H2">
        <v>0</v>
      </c>
      <c r="I2">
        <v>0</v>
      </c>
      <c r="J2">
        <f>IF(G2=0,0,G2/F2)</f>
        <v>4.9000000000000002E-2</v>
      </c>
      <c r="K2">
        <f>IF(G2=0,"",G2/F2)</f>
        <v>4.9000000000000002E-2</v>
      </c>
      <c r="L2">
        <f>AVERAGE(J2:J307)</f>
        <v>6.6019516748521537E-2</v>
      </c>
      <c r="M2">
        <f>AVERAGE(K2:K307)</f>
        <v>7.0884112719465223E-2</v>
      </c>
      <c r="N2">
        <f>SUM(F2:F617)</f>
        <v>15242</v>
      </c>
    </row>
    <row r="3" spans="1:14" x14ac:dyDescent="0.3">
      <c r="E3" t="s">
        <v>107</v>
      </c>
      <c r="F3">
        <v>2</v>
      </c>
      <c r="G3">
        <v>7.5999999999999998E-2</v>
      </c>
      <c r="H3">
        <v>0</v>
      </c>
      <c r="I3">
        <v>0</v>
      </c>
      <c r="J3">
        <f t="shared" ref="J3:J66" si="0">IF(G3=0,0,G3/F3)</f>
        <v>3.7999999999999999E-2</v>
      </c>
      <c r="K3">
        <f t="shared" ref="K3:K66" si="1">IF(G3=0,"",G3/F3)</f>
        <v>3.7999999999999999E-2</v>
      </c>
    </row>
    <row r="4" spans="1:14" x14ac:dyDescent="0.3">
      <c r="E4" t="s">
        <v>107</v>
      </c>
      <c r="F4">
        <v>1</v>
      </c>
      <c r="G4">
        <v>0.04</v>
      </c>
      <c r="H4">
        <v>0</v>
      </c>
      <c r="I4">
        <v>0</v>
      </c>
      <c r="J4">
        <f t="shared" si="0"/>
        <v>0.04</v>
      </c>
      <c r="K4">
        <f t="shared" si="1"/>
        <v>0.04</v>
      </c>
    </row>
    <row r="5" spans="1:14" x14ac:dyDescent="0.3">
      <c r="E5" t="s">
        <v>107</v>
      </c>
      <c r="F5">
        <v>4</v>
      </c>
      <c r="G5">
        <v>0.151</v>
      </c>
      <c r="H5">
        <v>0</v>
      </c>
      <c r="I5">
        <v>0</v>
      </c>
      <c r="J5">
        <f t="shared" si="0"/>
        <v>3.7749999999999999E-2</v>
      </c>
      <c r="K5">
        <f t="shared" si="1"/>
        <v>3.7749999999999999E-2</v>
      </c>
    </row>
    <row r="6" spans="1:14" x14ac:dyDescent="0.3">
      <c r="E6" t="s">
        <v>107</v>
      </c>
      <c r="F6">
        <v>1</v>
      </c>
      <c r="G6">
        <v>4.4999999999999998E-2</v>
      </c>
      <c r="H6">
        <v>0</v>
      </c>
      <c r="I6">
        <v>0</v>
      </c>
      <c r="J6">
        <f t="shared" si="0"/>
        <v>4.4999999999999998E-2</v>
      </c>
      <c r="K6">
        <f t="shared" si="1"/>
        <v>4.4999999999999998E-2</v>
      </c>
    </row>
    <row r="7" spans="1:14" x14ac:dyDescent="0.3">
      <c r="E7" t="s">
        <v>107</v>
      </c>
      <c r="F7">
        <v>1</v>
      </c>
      <c r="G7">
        <v>5.0999999999999997E-2</v>
      </c>
      <c r="H7">
        <v>0</v>
      </c>
      <c r="I7">
        <v>0</v>
      </c>
      <c r="J7">
        <f t="shared" si="0"/>
        <v>5.0999999999999997E-2</v>
      </c>
      <c r="K7">
        <f t="shared" si="1"/>
        <v>5.0999999999999997E-2</v>
      </c>
    </row>
    <row r="8" spans="1:14" x14ac:dyDescent="0.3">
      <c r="E8" t="s">
        <v>107</v>
      </c>
      <c r="F8">
        <v>1</v>
      </c>
      <c r="G8">
        <v>4.2999999999999997E-2</v>
      </c>
      <c r="H8">
        <v>0</v>
      </c>
      <c r="I8">
        <v>0</v>
      </c>
      <c r="J8">
        <f t="shared" si="0"/>
        <v>4.2999999999999997E-2</v>
      </c>
      <c r="K8">
        <f t="shared" si="1"/>
        <v>4.2999999999999997E-2</v>
      </c>
    </row>
    <row r="9" spans="1:14" x14ac:dyDescent="0.3">
      <c r="E9" t="s">
        <v>107</v>
      </c>
      <c r="F9">
        <v>3</v>
      </c>
      <c r="G9">
        <v>0.14499999999999999</v>
      </c>
      <c r="H9">
        <v>0</v>
      </c>
      <c r="I9">
        <v>0</v>
      </c>
      <c r="J9">
        <f t="shared" si="0"/>
        <v>4.8333333333333332E-2</v>
      </c>
      <c r="K9">
        <f t="shared" si="1"/>
        <v>4.8333333333333332E-2</v>
      </c>
    </row>
    <row r="10" spans="1:14" x14ac:dyDescent="0.3">
      <c r="E10" t="s">
        <v>107</v>
      </c>
      <c r="F10">
        <v>2</v>
      </c>
      <c r="G10">
        <v>8.5999999999999993E-2</v>
      </c>
      <c r="H10">
        <v>0</v>
      </c>
      <c r="I10">
        <v>0</v>
      </c>
      <c r="J10">
        <f t="shared" si="0"/>
        <v>4.2999999999999997E-2</v>
      </c>
      <c r="K10">
        <f t="shared" si="1"/>
        <v>4.2999999999999997E-2</v>
      </c>
    </row>
    <row r="11" spans="1:14" x14ac:dyDescent="0.3">
      <c r="E11" t="s">
        <v>107</v>
      </c>
      <c r="F11">
        <v>1</v>
      </c>
      <c r="G11">
        <v>4.2000000000000003E-2</v>
      </c>
      <c r="H11">
        <v>0</v>
      </c>
      <c r="I11">
        <v>0</v>
      </c>
      <c r="J11">
        <f t="shared" si="0"/>
        <v>4.2000000000000003E-2</v>
      </c>
      <c r="K11">
        <f t="shared" si="1"/>
        <v>4.2000000000000003E-2</v>
      </c>
    </row>
    <row r="12" spans="1:14" x14ac:dyDescent="0.3">
      <c r="E12" t="s">
        <v>107</v>
      </c>
      <c r="F12">
        <v>9</v>
      </c>
      <c r="G12">
        <v>0.38700000000000001</v>
      </c>
      <c r="H12">
        <v>0</v>
      </c>
      <c r="I12">
        <v>0</v>
      </c>
      <c r="J12">
        <f t="shared" si="0"/>
        <v>4.3000000000000003E-2</v>
      </c>
      <c r="K12">
        <f t="shared" si="1"/>
        <v>4.3000000000000003E-2</v>
      </c>
    </row>
    <row r="13" spans="1:14" x14ac:dyDescent="0.3">
      <c r="E13" t="s">
        <v>107</v>
      </c>
      <c r="F13">
        <v>11</v>
      </c>
      <c r="G13">
        <v>0.498</v>
      </c>
      <c r="H13">
        <v>0</v>
      </c>
      <c r="I13">
        <v>0</v>
      </c>
      <c r="J13">
        <f t="shared" si="0"/>
        <v>4.527272727272727E-2</v>
      </c>
      <c r="K13">
        <f t="shared" si="1"/>
        <v>4.527272727272727E-2</v>
      </c>
    </row>
    <row r="14" spans="1:14" x14ac:dyDescent="0.3">
      <c r="E14" t="s">
        <v>107</v>
      </c>
      <c r="F14">
        <v>16</v>
      </c>
      <c r="G14">
        <v>0.68700000000000006</v>
      </c>
      <c r="H14">
        <v>0</v>
      </c>
      <c r="I14">
        <v>0</v>
      </c>
      <c r="J14">
        <f t="shared" si="0"/>
        <v>4.2937500000000003E-2</v>
      </c>
      <c r="K14">
        <f t="shared" si="1"/>
        <v>4.2937500000000003E-2</v>
      </c>
    </row>
    <row r="15" spans="1:14" x14ac:dyDescent="0.3">
      <c r="E15" t="s">
        <v>107</v>
      </c>
      <c r="F15">
        <v>1</v>
      </c>
      <c r="G15">
        <v>4.4999999999999998E-2</v>
      </c>
      <c r="H15">
        <v>0</v>
      </c>
      <c r="I15">
        <v>0</v>
      </c>
      <c r="J15">
        <f t="shared" si="0"/>
        <v>4.4999999999999998E-2</v>
      </c>
      <c r="K15">
        <f t="shared" si="1"/>
        <v>4.4999999999999998E-2</v>
      </c>
    </row>
    <row r="16" spans="1:14" x14ac:dyDescent="0.3">
      <c r="E16" t="s">
        <v>107</v>
      </c>
      <c r="F16">
        <v>4</v>
      </c>
      <c r="G16">
        <v>0.21299999999999999</v>
      </c>
      <c r="H16">
        <v>0</v>
      </c>
      <c r="I16">
        <v>0</v>
      </c>
      <c r="J16">
        <f t="shared" si="0"/>
        <v>5.3249999999999999E-2</v>
      </c>
      <c r="K16">
        <f t="shared" si="1"/>
        <v>5.3249999999999999E-2</v>
      </c>
    </row>
    <row r="17" spans="5:11" x14ac:dyDescent="0.3">
      <c r="E17" t="s">
        <v>107</v>
      </c>
      <c r="F17">
        <v>2</v>
      </c>
      <c r="G17">
        <v>9.2999999999999999E-2</v>
      </c>
      <c r="H17">
        <v>0</v>
      </c>
      <c r="I17">
        <v>0</v>
      </c>
      <c r="J17">
        <f t="shared" si="0"/>
        <v>4.65E-2</v>
      </c>
      <c r="K17">
        <f t="shared" si="1"/>
        <v>4.65E-2</v>
      </c>
    </row>
    <row r="18" spans="5:11" x14ac:dyDescent="0.3">
      <c r="E18" t="s">
        <v>107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 t="str">
        <f t="shared" si="1"/>
        <v/>
      </c>
    </row>
    <row r="19" spans="5:11" x14ac:dyDescent="0.3">
      <c r="E19" t="s">
        <v>107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 t="str">
        <f t="shared" si="1"/>
        <v/>
      </c>
    </row>
    <row r="20" spans="5:11" x14ac:dyDescent="0.3">
      <c r="E20" t="s">
        <v>107</v>
      </c>
      <c r="F20">
        <v>5</v>
      </c>
      <c r="G20">
        <v>0.23499999999999999</v>
      </c>
      <c r="H20">
        <v>0</v>
      </c>
      <c r="I20">
        <v>0</v>
      </c>
      <c r="J20">
        <f t="shared" si="0"/>
        <v>4.7E-2</v>
      </c>
      <c r="K20">
        <f t="shared" si="1"/>
        <v>4.7E-2</v>
      </c>
    </row>
    <row r="21" spans="5:11" x14ac:dyDescent="0.3">
      <c r="E21" t="s">
        <v>107</v>
      </c>
      <c r="F21">
        <v>8</v>
      </c>
      <c r="G21">
        <v>0.36799999999999999</v>
      </c>
      <c r="H21">
        <v>0</v>
      </c>
      <c r="I21">
        <v>0</v>
      </c>
      <c r="J21">
        <f t="shared" si="0"/>
        <v>4.5999999999999999E-2</v>
      </c>
      <c r="K21">
        <f t="shared" si="1"/>
        <v>4.5999999999999999E-2</v>
      </c>
    </row>
    <row r="22" spans="5:11" x14ac:dyDescent="0.3">
      <c r="E22" t="s">
        <v>107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 t="str">
        <f t="shared" si="1"/>
        <v/>
      </c>
    </row>
    <row r="23" spans="5:11" x14ac:dyDescent="0.3">
      <c r="E23" t="s">
        <v>107</v>
      </c>
      <c r="F23">
        <v>8</v>
      </c>
      <c r="G23">
        <v>0.39400000000000002</v>
      </c>
      <c r="H23">
        <v>0</v>
      </c>
      <c r="I23">
        <v>0</v>
      </c>
      <c r="J23">
        <f t="shared" si="0"/>
        <v>4.9250000000000002E-2</v>
      </c>
      <c r="K23">
        <f t="shared" si="1"/>
        <v>4.9250000000000002E-2</v>
      </c>
    </row>
    <row r="24" spans="5:11" x14ac:dyDescent="0.3">
      <c r="E24" t="s">
        <v>107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 t="str">
        <f t="shared" si="1"/>
        <v/>
      </c>
    </row>
    <row r="25" spans="5:11" x14ac:dyDescent="0.3">
      <c r="E25" t="s">
        <v>107</v>
      </c>
      <c r="F25">
        <v>3</v>
      </c>
      <c r="G25">
        <v>0.16500000000000001</v>
      </c>
      <c r="H25">
        <v>0</v>
      </c>
      <c r="I25">
        <v>0</v>
      </c>
      <c r="J25">
        <f t="shared" si="0"/>
        <v>5.5E-2</v>
      </c>
      <c r="K25">
        <f t="shared" si="1"/>
        <v>5.5E-2</v>
      </c>
    </row>
    <row r="26" spans="5:11" x14ac:dyDescent="0.3">
      <c r="E26" t="s">
        <v>107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 t="str">
        <f t="shared" si="1"/>
        <v/>
      </c>
    </row>
    <row r="27" spans="5:11" x14ac:dyDescent="0.3">
      <c r="E27" t="s">
        <v>107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 t="str">
        <f t="shared" si="1"/>
        <v/>
      </c>
    </row>
    <row r="28" spans="5:11" x14ac:dyDescent="0.3">
      <c r="E28" t="s">
        <v>107</v>
      </c>
      <c r="F28">
        <v>7</v>
      </c>
      <c r="G28">
        <v>0.33600000000000002</v>
      </c>
      <c r="H28">
        <v>0</v>
      </c>
      <c r="I28">
        <v>0</v>
      </c>
      <c r="J28">
        <f t="shared" si="0"/>
        <v>4.8000000000000001E-2</v>
      </c>
      <c r="K28">
        <f t="shared" si="1"/>
        <v>4.8000000000000001E-2</v>
      </c>
    </row>
    <row r="29" spans="5:11" x14ac:dyDescent="0.3">
      <c r="E29" t="s">
        <v>107</v>
      </c>
      <c r="F29">
        <v>24</v>
      </c>
      <c r="G29">
        <v>1.1639999999999999</v>
      </c>
      <c r="H29">
        <v>0</v>
      </c>
      <c r="I29">
        <v>0</v>
      </c>
      <c r="J29">
        <f t="shared" si="0"/>
        <v>4.8499999999999995E-2</v>
      </c>
      <c r="K29">
        <f t="shared" si="1"/>
        <v>4.8499999999999995E-2</v>
      </c>
    </row>
    <row r="30" spans="5:11" x14ac:dyDescent="0.3">
      <c r="E30" t="s">
        <v>107</v>
      </c>
      <c r="F30">
        <v>16</v>
      </c>
      <c r="G30">
        <v>0.64300000000000002</v>
      </c>
      <c r="H30">
        <v>0</v>
      </c>
      <c r="I30">
        <v>0</v>
      </c>
      <c r="J30">
        <f t="shared" si="0"/>
        <v>4.0187500000000001E-2</v>
      </c>
      <c r="K30">
        <f t="shared" si="1"/>
        <v>4.0187500000000001E-2</v>
      </c>
    </row>
    <row r="31" spans="5:11" x14ac:dyDescent="0.3">
      <c r="E31" t="s">
        <v>107</v>
      </c>
      <c r="F31">
        <v>16</v>
      </c>
      <c r="G31">
        <v>0.749</v>
      </c>
      <c r="H31">
        <v>0</v>
      </c>
      <c r="I31">
        <v>0</v>
      </c>
      <c r="J31">
        <f t="shared" si="0"/>
        <v>4.68125E-2</v>
      </c>
      <c r="K31">
        <f t="shared" si="1"/>
        <v>4.68125E-2</v>
      </c>
    </row>
    <row r="32" spans="5:11" x14ac:dyDescent="0.3">
      <c r="E32" t="s">
        <v>107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 t="str">
        <f t="shared" si="1"/>
        <v/>
      </c>
    </row>
    <row r="33" spans="5:11" x14ac:dyDescent="0.3">
      <c r="E33" t="s">
        <v>107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 t="str">
        <f t="shared" si="1"/>
        <v/>
      </c>
    </row>
    <row r="34" spans="5:11" x14ac:dyDescent="0.3">
      <c r="E34" t="s">
        <v>107</v>
      </c>
      <c r="F34">
        <v>1</v>
      </c>
      <c r="G34">
        <v>4.2000000000000003E-2</v>
      </c>
      <c r="H34">
        <v>0</v>
      </c>
      <c r="I34">
        <v>0</v>
      </c>
      <c r="J34">
        <f t="shared" si="0"/>
        <v>4.2000000000000003E-2</v>
      </c>
      <c r="K34">
        <f t="shared" si="1"/>
        <v>4.2000000000000003E-2</v>
      </c>
    </row>
    <row r="35" spans="5:11" x14ac:dyDescent="0.3">
      <c r="E35" t="s">
        <v>107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 t="str">
        <f t="shared" si="1"/>
        <v/>
      </c>
    </row>
    <row r="36" spans="5:11" x14ac:dyDescent="0.3">
      <c r="E36" t="s">
        <v>107</v>
      </c>
      <c r="F36">
        <v>7</v>
      </c>
      <c r="G36">
        <v>0.33900000000000002</v>
      </c>
      <c r="H36">
        <v>0</v>
      </c>
      <c r="I36">
        <v>0</v>
      </c>
      <c r="J36">
        <f t="shared" si="0"/>
        <v>4.8428571428571432E-2</v>
      </c>
      <c r="K36">
        <f t="shared" si="1"/>
        <v>4.8428571428571432E-2</v>
      </c>
    </row>
    <row r="37" spans="5:11" x14ac:dyDescent="0.3">
      <c r="E37" t="s">
        <v>107</v>
      </c>
      <c r="F37">
        <v>58</v>
      </c>
      <c r="G37">
        <v>3.4020000000000001</v>
      </c>
      <c r="H37">
        <v>0</v>
      </c>
      <c r="I37">
        <v>0</v>
      </c>
      <c r="J37">
        <f t="shared" si="0"/>
        <v>5.8655172413793102E-2</v>
      </c>
      <c r="K37">
        <f t="shared" si="1"/>
        <v>5.8655172413793102E-2</v>
      </c>
    </row>
    <row r="38" spans="5:11" x14ac:dyDescent="0.3">
      <c r="E38" t="s">
        <v>107</v>
      </c>
      <c r="F38">
        <v>11</v>
      </c>
      <c r="G38">
        <v>0.64100000000000001</v>
      </c>
      <c r="H38">
        <v>0</v>
      </c>
      <c r="I38">
        <v>0</v>
      </c>
      <c r="J38">
        <f t="shared" si="0"/>
        <v>5.8272727272727275E-2</v>
      </c>
      <c r="K38">
        <f t="shared" si="1"/>
        <v>5.8272727272727275E-2</v>
      </c>
    </row>
    <row r="39" spans="5:11" x14ac:dyDescent="0.3">
      <c r="E39" t="s">
        <v>107</v>
      </c>
      <c r="F39">
        <v>1</v>
      </c>
      <c r="G39">
        <v>4.9000000000000002E-2</v>
      </c>
      <c r="H39">
        <v>0</v>
      </c>
      <c r="I39">
        <v>0</v>
      </c>
      <c r="J39">
        <f t="shared" si="0"/>
        <v>4.9000000000000002E-2</v>
      </c>
      <c r="K39">
        <f t="shared" si="1"/>
        <v>4.9000000000000002E-2</v>
      </c>
    </row>
    <row r="40" spans="5:11" x14ac:dyDescent="0.3">
      <c r="E40" t="s">
        <v>107</v>
      </c>
      <c r="F40">
        <v>1</v>
      </c>
      <c r="G40">
        <v>5.8000000000000003E-2</v>
      </c>
      <c r="H40">
        <v>0</v>
      </c>
      <c r="I40">
        <v>0</v>
      </c>
      <c r="J40">
        <f t="shared" si="0"/>
        <v>5.8000000000000003E-2</v>
      </c>
      <c r="K40">
        <f t="shared" si="1"/>
        <v>5.8000000000000003E-2</v>
      </c>
    </row>
    <row r="41" spans="5:11" x14ac:dyDescent="0.3">
      <c r="E41" t="s">
        <v>107</v>
      </c>
      <c r="F41">
        <v>5</v>
      </c>
      <c r="G41">
        <v>0.28299999999999997</v>
      </c>
      <c r="H41">
        <v>0</v>
      </c>
      <c r="I41">
        <v>0</v>
      </c>
      <c r="J41">
        <f t="shared" si="0"/>
        <v>5.6599999999999998E-2</v>
      </c>
      <c r="K41">
        <f t="shared" si="1"/>
        <v>5.6599999999999998E-2</v>
      </c>
    </row>
    <row r="42" spans="5:11" x14ac:dyDescent="0.3">
      <c r="E42" t="s">
        <v>107</v>
      </c>
      <c r="F42">
        <v>2</v>
      </c>
      <c r="G42">
        <v>0.17399999999999999</v>
      </c>
      <c r="H42">
        <v>0</v>
      </c>
      <c r="I42">
        <v>0</v>
      </c>
      <c r="J42">
        <f t="shared" si="0"/>
        <v>8.6999999999999994E-2</v>
      </c>
      <c r="K42">
        <f t="shared" si="1"/>
        <v>8.6999999999999994E-2</v>
      </c>
    </row>
    <row r="43" spans="5:11" x14ac:dyDescent="0.3">
      <c r="E43" t="s">
        <v>107</v>
      </c>
      <c r="F43">
        <v>4</v>
      </c>
      <c r="G43">
        <v>0.23200000000000001</v>
      </c>
      <c r="H43">
        <v>0</v>
      </c>
      <c r="I43">
        <v>0</v>
      </c>
      <c r="J43">
        <f t="shared" si="0"/>
        <v>5.8000000000000003E-2</v>
      </c>
      <c r="K43">
        <f t="shared" si="1"/>
        <v>5.8000000000000003E-2</v>
      </c>
    </row>
    <row r="44" spans="5:11" x14ac:dyDescent="0.3">
      <c r="E44" t="s">
        <v>107</v>
      </c>
      <c r="F44">
        <v>9</v>
      </c>
      <c r="G44">
        <v>0.52300000000000002</v>
      </c>
      <c r="H44">
        <v>0</v>
      </c>
      <c r="I44">
        <v>0</v>
      </c>
      <c r="J44">
        <f t="shared" si="0"/>
        <v>5.8111111111111113E-2</v>
      </c>
      <c r="K44">
        <f t="shared" si="1"/>
        <v>5.8111111111111113E-2</v>
      </c>
    </row>
    <row r="45" spans="5:11" x14ac:dyDescent="0.3">
      <c r="E45" t="s">
        <v>107</v>
      </c>
      <c r="F45">
        <v>4</v>
      </c>
      <c r="G45">
        <v>0.23300000000000001</v>
      </c>
      <c r="H45">
        <v>0</v>
      </c>
      <c r="I45">
        <v>0</v>
      </c>
      <c r="J45">
        <f t="shared" si="0"/>
        <v>5.8250000000000003E-2</v>
      </c>
      <c r="K45">
        <f t="shared" si="1"/>
        <v>5.8250000000000003E-2</v>
      </c>
    </row>
    <row r="46" spans="5:11" x14ac:dyDescent="0.3">
      <c r="E46" t="s">
        <v>107</v>
      </c>
      <c r="F46">
        <v>8</v>
      </c>
      <c r="G46">
        <v>0.38400000000000001</v>
      </c>
      <c r="H46">
        <v>0</v>
      </c>
      <c r="I46">
        <v>0</v>
      </c>
      <c r="J46">
        <f t="shared" si="0"/>
        <v>4.8000000000000001E-2</v>
      </c>
      <c r="K46">
        <f t="shared" si="1"/>
        <v>4.8000000000000001E-2</v>
      </c>
    </row>
    <row r="47" spans="5:11" x14ac:dyDescent="0.3">
      <c r="E47" t="s">
        <v>107</v>
      </c>
      <c r="F47">
        <v>3</v>
      </c>
      <c r="G47">
        <v>5.8000000000000003E-2</v>
      </c>
      <c r="H47">
        <v>0</v>
      </c>
      <c r="I47">
        <v>0</v>
      </c>
      <c r="J47">
        <f t="shared" si="0"/>
        <v>1.9333333333333334E-2</v>
      </c>
      <c r="K47">
        <f t="shared" si="1"/>
        <v>1.9333333333333334E-2</v>
      </c>
    </row>
    <row r="48" spans="5:11" x14ac:dyDescent="0.3">
      <c r="E48" t="s">
        <v>107</v>
      </c>
      <c r="F48">
        <v>9</v>
      </c>
      <c r="G48">
        <v>0.442</v>
      </c>
      <c r="H48">
        <v>0</v>
      </c>
      <c r="I48">
        <v>0</v>
      </c>
      <c r="J48">
        <f t="shared" si="0"/>
        <v>4.9111111111111112E-2</v>
      </c>
      <c r="K48">
        <f t="shared" si="1"/>
        <v>4.9111111111111112E-2</v>
      </c>
    </row>
    <row r="49" spans="5:11" x14ac:dyDescent="0.3">
      <c r="E49" t="s">
        <v>107</v>
      </c>
      <c r="F49">
        <v>55</v>
      </c>
      <c r="G49">
        <v>4.1180000000000003</v>
      </c>
      <c r="H49">
        <v>0</v>
      </c>
      <c r="I49">
        <v>0</v>
      </c>
      <c r="J49">
        <f t="shared" si="0"/>
        <v>7.4872727272727285E-2</v>
      </c>
      <c r="K49">
        <f t="shared" si="1"/>
        <v>7.4872727272727285E-2</v>
      </c>
    </row>
    <row r="50" spans="5:11" x14ac:dyDescent="0.3">
      <c r="E50" t="s">
        <v>107</v>
      </c>
      <c r="F50">
        <v>1</v>
      </c>
      <c r="G50">
        <v>4.7E-2</v>
      </c>
      <c r="H50">
        <v>0</v>
      </c>
      <c r="I50">
        <v>0</v>
      </c>
      <c r="J50">
        <f t="shared" si="0"/>
        <v>4.7E-2</v>
      </c>
      <c r="K50">
        <f t="shared" si="1"/>
        <v>4.7E-2</v>
      </c>
    </row>
    <row r="51" spans="5:11" x14ac:dyDescent="0.3">
      <c r="E51" t="s">
        <v>107</v>
      </c>
      <c r="F51">
        <v>32</v>
      </c>
      <c r="G51">
        <v>2.3719999999999999</v>
      </c>
      <c r="H51">
        <v>0</v>
      </c>
      <c r="I51">
        <v>0</v>
      </c>
      <c r="J51">
        <f t="shared" si="0"/>
        <v>7.4124999999999996E-2</v>
      </c>
      <c r="K51">
        <f t="shared" si="1"/>
        <v>7.4124999999999996E-2</v>
      </c>
    </row>
    <row r="52" spans="5:11" x14ac:dyDescent="0.3">
      <c r="E52" t="s">
        <v>107</v>
      </c>
      <c r="F52">
        <v>4</v>
      </c>
      <c r="G52">
        <v>0.64100000000000001</v>
      </c>
      <c r="H52">
        <v>0</v>
      </c>
      <c r="I52">
        <v>0</v>
      </c>
      <c r="J52">
        <f t="shared" si="0"/>
        <v>0.16025</v>
      </c>
      <c r="K52">
        <f t="shared" si="1"/>
        <v>0.16025</v>
      </c>
    </row>
    <row r="53" spans="5:11" x14ac:dyDescent="0.3">
      <c r="E53" t="s">
        <v>107</v>
      </c>
      <c r="F53">
        <v>1</v>
      </c>
      <c r="G53">
        <v>3.7999999999999999E-2</v>
      </c>
      <c r="H53">
        <v>0</v>
      </c>
      <c r="I53">
        <v>0</v>
      </c>
      <c r="J53">
        <f t="shared" si="0"/>
        <v>3.7999999999999999E-2</v>
      </c>
      <c r="K53">
        <f t="shared" si="1"/>
        <v>3.7999999999999999E-2</v>
      </c>
    </row>
    <row r="54" spans="5:11" x14ac:dyDescent="0.3">
      <c r="E54" t="s">
        <v>107</v>
      </c>
      <c r="F54">
        <v>6</v>
      </c>
      <c r="G54">
        <v>0.34699999999999998</v>
      </c>
      <c r="H54">
        <v>0</v>
      </c>
      <c r="I54">
        <v>0</v>
      </c>
      <c r="J54">
        <f t="shared" si="0"/>
        <v>5.7833333333333327E-2</v>
      </c>
      <c r="K54">
        <f t="shared" si="1"/>
        <v>5.7833333333333327E-2</v>
      </c>
    </row>
    <row r="55" spans="5:11" x14ac:dyDescent="0.3">
      <c r="E55" t="s">
        <v>107</v>
      </c>
      <c r="F55">
        <v>413</v>
      </c>
      <c r="G55">
        <v>23.632000000000001</v>
      </c>
      <c r="H55">
        <v>0</v>
      </c>
      <c r="I55">
        <v>0</v>
      </c>
      <c r="J55">
        <f t="shared" si="0"/>
        <v>5.7220338983050852E-2</v>
      </c>
      <c r="K55">
        <f t="shared" si="1"/>
        <v>5.7220338983050852E-2</v>
      </c>
    </row>
    <row r="56" spans="5:11" x14ac:dyDescent="0.3">
      <c r="E56" t="s">
        <v>107</v>
      </c>
      <c r="F56">
        <v>37</v>
      </c>
      <c r="G56">
        <v>7.5999999999999998E-2</v>
      </c>
      <c r="H56">
        <v>0</v>
      </c>
      <c r="I56">
        <v>0</v>
      </c>
      <c r="J56">
        <f t="shared" si="0"/>
        <v>2.0540540540540538E-3</v>
      </c>
      <c r="K56">
        <f t="shared" si="1"/>
        <v>2.0540540540540538E-3</v>
      </c>
    </row>
    <row r="57" spans="5:11" x14ac:dyDescent="0.3">
      <c r="E57" t="s">
        <v>107</v>
      </c>
      <c r="F57">
        <v>91</v>
      </c>
      <c r="G57">
        <v>5.2060000000000004</v>
      </c>
      <c r="H57">
        <v>0</v>
      </c>
      <c r="I57">
        <v>0</v>
      </c>
      <c r="J57">
        <f t="shared" si="0"/>
        <v>5.7208791208791215E-2</v>
      </c>
      <c r="K57">
        <f t="shared" si="1"/>
        <v>5.7208791208791215E-2</v>
      </c>
    </row>
    <row r="58" spans="5:11" x14ac:dyDescent="0.3">
      <c r="E58" t="s">
        <v>107</v>
      </c>
      <c r="F58">
        <v>29</v>
      </c>
      <c r="G58">
        <v>0.09</v>
      </c>
      <c r="H58">
        <v>0</v>
      </c>
      <c r="I58">
        <v>0</v>
      </c>
      <c r="J58">
        <f t="shared" si="0"/>
        <v>3.1034482758620688E-3</v>
      </c>
      <c r="K58">
        <f t="shared" si="1"/>
        <v>3.1034482758620688E-3</v>
      </c>
    </row>
    <row r="59" spans="5:11" x14ac:dyDescent="0.3">
      <c r="E59" t="s">
        <v>107</v>
      </c>
      <c r="F59">
        <v>163</v>
      </c>
      <c r="G59">
        <v>9.3979999999999997</v>
      </c>
      <c r="H59">
        <v>0</v>
      </c>
      <c r="I59">
        <v>0</v>
      </c>
      <c r="J59">
        <f t="shared" si="0"/>
        <v>5.7656441717791412E-2</v>
      </c>
      <c r="K59">
        <f t="shared" si="1"/>
        <v>5.7656441717791412E-2</v>
      </c>
    </row>
    <row r="60" spans="5:11" x14ac:dyDescent="0.3">
      <c r="E60" t="s">
        <v>107</v>
      </c>
      <c r="F60">
        <v>7</v>
      </c>
      <c r="G60">
        <v>0.36099999999999999</v>
      </c>
      <c r="H60">
        <v>0</v>
      </c>
      <c r="I60">
        <v>0</v>
      </c>
      <c r="J60">
        <f t="shared" si="0"/>
        <v>5.1571428571428567E-2</v>
      </c>
      <c r="K60">
        <f t="shared" si="1"/>
        <v>5.1571428571428567E-2</v>
      </c>
    </row>
    <row r="61" spans="5:11" x14ac:dyDescent="0.3">
      <c r="E61" t="s">
        <v>107</v>
      </c>
      <c r="F61">
        <v>9</v>
      </c>
      <c r="G61">
        <v>0.40899999999999997</v>
      </c>
      <c r="H61">
        <v>0</v>
      </c>
      <c r="I61">
        <v>0</v>
      </c>
      <c r="J61">
        <f t="shared" si="0"/>
        <v>4.544444444444444E-2</v>
      </c>
      <c r="K61">
        <f t="shared" si="1"/>
        <v>4.544444444444444E-2</v>
      </c>
    </row>
    <row r="62" spans="5:11" x14ac:dyDescent="0.3">
      <c r="E62" t="s">
        <v>107</v>
      </c>
      <c r="F62">
        <v>4</v>
      </c>
      <c r="G62">
        <v>0.38300000000000001</v>
      </c>
      <c r="H62">
        <v>0</v>
      </c>
      <c r="I62">
        <v>0</v>
      </c>
      <c r="J62">
        <f t="shared" si="0"/>
        <v>9.5750000000000002E-2</v>
      </c>
      <c r="K62">
        <f t="shared" si="1"/>
        <v>9.5750000000000002E-2</v>
      </c>
    </row>
    <row r="63" spans="5:11" x14ac:dyDescent="0.3">
      <c r="E63" t="s">
        <v>107</v>
      </c>
      <c r="F63">
        <v>20</v>
      </c>
      <c r="G63">
        <v>1.2769999999999999</v>
      </c>
      <c r="H63">
        <v>0</v>
      </c>
      <c r="I63">
        <v>0</v>
      </c>
      <c r="J63">
        <f t="shared" si="0"/>
        <v>6.384999999999999E-2</v>
      </c>
      <c r="K63">
        <f t="shared" si="1"/>
        <v>6.384999999999999E-2</v>
      </c>
    </row>
    <row r="64" spans="5:11" x14ac:dyDescent="0.3">
      <c r="E64" t="s">
        <v>107</v>
      </c>
      <c r="F64">
        <v>26</v>
      </c>
      <c r="G64">
        <v>1.544</v>
      </c>
      <c r="H64">
        <v>0</v>
      </c>
      <c r="I64">
        <v>0</v>
      </c>
      <c r="J64">
        <f t="shared" si="0"/>
        <v>5.9384615384615383E-2</v>
      </c>
      <c r="K64">
        <f t="shared" si="1"/>
        <v>5.9384615384615383E-2</v>
      </c>
    </row>
    <row r="65" spans="5:11" x14ac:dyDescent="0.3">
      <c r="E65" t="s">
        <v>107</v>
      </c>
      <c r="F65">
        <v>2</v>
      </c>
      <c r="G65">
        <v>0.11600000000000001</v>
      </c>
      <c r="H65">
        <v>0</v>
      </c>
      <c r="I65">
        <v>0</v>
      </c>
      <c r="J65">
        <f t="shared" si="0"/>
        <v>5.8000000000000003E-2</v>
      </c>
      <c r="K65">
        <f t="shared" si="1"/>
        <v>5.8000000000000003E-2</v>
      </c>
    </row>
    <row r="66" spans="5:11" x14ac:dyDescent="0.3">
      <c r="E66" t="s">
        <v>107</v>
      </c>
      <c r="F66">
        <v>6</v>
      </c>
      <c r="G66">
        <v>0.35</v>
      </c>
      <c r="H66">
        <v>0</v>
      </c>
      <c r="I66">
        <v>0</v>
      </c>
      <c r="J66">
        <f t="shared" si="0"/>
        <v>5.8333333333333327E-2</v>
      </c>
      <c r="K66">
        <f t="shared" si="1"/>
        <v>5.8333333333333327E-2</v>
      </c>
    </row>
    <row r="67" spans="5:11" x14ac:dyDescent="0.3">
      <c r="E67" t="s">
        <v>107</v>
      </c>
      <c r="F67">
        <v>8</v>
      </c>
      <c r="G67">
        <v>0.46500000000000002</v>
      </c>
      <c r="H67">
        <v>0</v>
      </c>
      <c r="I67">
        <v>0</v>
      </c>
      <c r="J67">
        <f t="shared" ref="J67:J130" si="2">IF(G67=0,0,G67/F67)</f>
        <v>5.8125000000000003E-2</v>
      </c>
      <c r="K67">
        <f t="shared" ref="K67:K130" si="3">IF(G67=0,"",G67/F67)</f>
        <v>5.8125000000000003E-2</v>
      </c>
    </row>
    <row r="68" spans="5:11" x14ac:dyDescent="0.3">
      <c r="E68" t="s">
        <v>107</v>
      </c>
      <c r="F68">
        <v>27</v>
      </c>
      <c r="G68">
        <v>0.08</v>
      </c>
      <c r="H68">
        <v>0</v>
      </c>
      <c r="I68">
        <v>0</v>
      </c>
      <c r="J68">
        <f t="shared" si="2"/>
        <v>2.9629629629629628E-3</v>
      </c>
      <c r="K68">
        <f t="shared" si="3"/>
        <v>2.9629629629629628E-3</v>
      </c>
    </row>
    <row r="69" spans="5:11" x14ac:dyDescent="0.3">
      <c r="E69" t="s">
        <v>107</v>
      </c>
      <c r="F69">
        <v>1</v>
      </c>
      <c r="G69">
        <v>4.7E-2</v>
      </c>
      <c r="H69">
        <v>0</v>
      </c>
      <c r="I69">
        <v>0</v>
      </c>
      <c r="J69">
        <f t="shared" si="2"/>
        <v>4.7E-2</v>
      </c>
      <c r="K69">
        <f t="shared" si="3"/>
        <v>4.7E-2</v>
      </c>
    </row>
    <row r="70" spans="5:11" x14ac:dyDescent="0.3">
      <c r="E70" t="s">
        <v>107</v>
      </c>
      <c r="F70">
        <v>11</v>
      </c>
      <c r="G70">
        <v>0.57999999999999996</v>
      </c>
      <c r="H70">
        <v>0</v>
      </c>
      <c r="I70">
        <v>0</v>
      </c>
      <c r="J70">
        <f t="shared" si="2"/>
        <v>5.2727272727272727E-2</v>
      </c>
      <c r="K70">
        <f t="shared" si="3"/>
        <v>5.2727272727272727E-2</v>
      </c>
    </row>
    <row r="71" spans="5:11" x14ac:dyDescent="0.3">
      <c r="E71" t="s">
        <v>107</v>
      </c>
      <c r="F71">
        <v>2</v>
      </c>
      <c r="G71">
        <v>8.8999999999999996E-2</v>
      </c>
      <c r="H71">
        <v>0</v>
      </c>
      <c r="I71">
        <v>0</v>
      </c>
      <c r="J71">
        <f t="shared" si="2"/>
        <v>4.4499999999999998E-2</v>
      </c>
      <c r="K71">
        <f t="shared" si="3"/>
        <v>4.4499999999999998E-2</v>
      </c>
    </row>
    <row r="72" spans="5:11" x14ac:dyDescent="0.3">
      <c r="E72" t="s">
        <v>107</v>
      </c>
      <c r="F72">
        <v>2</v>
      </c>
      <c r="G72">
        <v>2.8130000000000002</v>
      </c>
      <c r="H72">
        <v>0</v>
      </c>
      <c r="I72">
        <v>0</v>
      </c>
      <c r="J72">
        <f t="shared" si="2"/>
        <v>1.4065000000000001</v>
      </c>
      <c r="K72">
        <f t="shared" si="3"/>
        <v>1.4065000000000001</v>
      </c>
    </row>
    <row r="73" spans="5:11" x14ac:dyDescent="0.3">
      <c r="E73" t="s">
        <v>107</v>
      </c>
      <c r="F73">
        <v>4</v>
      </c>
      <c r="G73">
        <v>0.22700000000000001</v>
      </c>
      <c r="H73">
        <v>0</v>
      </c>
      <c r="I73">
        <v>0</v>
      </c>
      <c r="J73">
        <f t="shared" si="2"/>
        <v>5.6750000000000002E-2</v>
      </c>
      <c r="K73">
        <f t="shared" si="3"/>
        <v>5.6750000000000002E-2</v>
      </c>
    </row>
    <row r="74" spans="5:11" x14ac:dyDescent="0.3">
      <c r="E74" t="s">
        <v>107</v>
      </c>
      <c r="F74">
        <v>36</v>
      </c>
      <c r="G74">
        <v>2.1</v>
      </c>
      <c r="H74">
        <v>0</v>
      </c>
      <c r="I74">
        <v>0</v>
      </c>
      <c r="J74">
        <f t="shared" si="2"/>
        <v>5.8333333333333334E-2</v>
      </c>
      <c r="K74">
        <f t="shared" si="3"/>
        <v>5.8333333333333334E-2</v>
      </c>
    </row>
    <row r="75" spans="5:11" x14ac:dyDescent="0.3">
      <c r="E75" t="s">
        <v>107</v>
      </c>
      <c r="F75">
        <v>3</v>
      </c>
      <c r="G75">
        <v>0.14299999999999999</v>
      </c>
      <c r="H75">
        <v>0</v>
      </c>
      <c r="I75">
        <v>0</v>
      </c>
      <c r="J75">
        <f t="shared" si="2"/>
        <v>4.7666666666666663E-2</v>
      </c>
      <c r="K75">
        <f t="shared" si="3"/>
        <v>4.7666666666666663E-2</v>
      </c>
    </row>
    <row r="76" spans="5:11" x14ac:dyDescent="0.3">
      <c r="E76" t="s">
        <v>107</v>
      </c>
      <c r="F76">
        <v>15</v>
      </c>
      <c r="G76">
        <v>2.5299999999999998</v>
      </c>
      <c r="H76">
        <v>0</v>
      </c>
      <c r="I76">
        <v>0</v>
      </c>
      <c r="J76">
        <f t="shared" si="2"/>
        <v>0.16866666666666666</v>
      </c>
      <c r="K76">
        <f t="shared" si="3"/>
        <v>0.16866666666666666</v>
      </c>
    </row>
    <row r="77" spans="5:11" x14ac:dyDescent="0.3">
      <c r="E77" t="s">
        <v>107</v>
      </c>
      <c r="F77">
        <v>1</v>
      </c>
      <c r="G77">
        <v>4.3999999999999997E-2</v>
      </c>
      <c r="H77">
        <v>0</v>
      </c>
      <c r="I77">
        <v>0</v>
      </c>
      <c r="J77">
        <f t="shared" si="2"/>
        <v>4.3999999999999997E-2</v>
      </c>
      <c r="K77">
        <f t="shared" si="3"/>
        <v>4.3999999999999997E-2</v>
      </c>
    </row>
    <row r="78" spans="5:11" x14ac:dyDescent="0.3">
      <c r="E78" t="s">
        <v>107</v>
      </c>
      <c r="F78">
        <v>5</v>
      </c>
      <c r="G78">
        <v>6.4930000000000003</v>
      </c>
      <c r="H78">
        <v>0</v>
      </c>
      <c r="I78">
        <v>0</v>
      </c>
      <c r="J78">
        <f t="shared" si="2"/>
        <v>1.2986</v>
      </c>
      <c r="K78">
        <f t="shared" si="3"/>
        <v>1.2986</v>
      </c>
    </row>
    <row r="79" spans="5:11" x14ac:dyDescent="0.3">
      <c r="E79" t="s">
        <v>107</v>
      </c>
      <c r="F79">
        <v>2</v>
      </c>
      <c r="G79">
        <v>8.5000000000000006E-2</v>
      </c>
      <c r="H79">
        <v>0</v>
      </c>
      <c r="I79">
        <v>0</v>
      </c>
      <c r="J79">
        <f t="shared" si="2"/>
        <v>4.2500000000000003E-2</v>
      </c>
      <c r="K79">
        <f t="shared" si="3"/>
        <v>4.2500000000000003E-2</v>
      </c>
    </row>
    <row r="80" spans="5:11" x14ac:dyDescent="0.3">
      <c r="E80" t="s">
        <v>107</v>
      </c>
      <c r="F80">
        <v>3</v>
      </c>
      <c r="G80">
        <v>0.13900000000000001</v>
      </c>
      <c r="H80">
        <v>0</v>
      </c>
      <c r="I80">
        <v>0</v>
      </c>
      <c r="J80">
        <f t="shared" si="2"/>
        <v>4.6333333333333337E-2</v>
      </c>
      <c r="K80">
        <f t="shared" si="3"/>
        <v>4.6333333333333337E-2</v>
      </c>
    </row>
    <row r="81" spans="5:11" x14ac:dyDescent="0.3">
      <c r="E81" t="s">
        <v>107</v>
      </c>
      <c r="F81">
        <v>6</v>
      </c>
      <c r="G81">
        <v>0.29299999999999998</v>
      </c>
      <c r="H81">
        <v>0</v>
      </c>
      <c r="I81">
        <v>0</v>
      </c>
      <c r="J81">
        <f t="shared" si="2"/>
        <v>4.8833333333333333E-2</v>
      </c>
      <c r="K81">
        <f t="shared" si="3"/>
        <v>4.8833333333333333E-2</v>
      </c>
    </row>
    <row r="82" spans="5:11" x14ac:dyDescent="0.3">
      <c r="E82" t="s">
        <v>107</v>
      </c>
      <c r="F82">
        <v>2</v>
      </c>
      <c r="G82">
        <v>9.0999999999999998E-2</v>
      </c>
      <c r="H82">
        <v>0</v>
      </c>
      <c r="I82">
        <v>0</v>
      </c>
      <c r="J82">
        <f t="shared" si="2"/>
        <v>4.5499999999999999E-2</v>
      </c>
      <c r="K82">
        <f t="shared" si="3"/>
        <v>4.5499999999999999E-2</v>
      </c>
    </row>
    <row r="83" spans="5:11" x14ac:dyDescent="0.3">
      <c r="E83" t="s">
        <v>107</v>
      </c>
      <c r="F83">
        <v>1</v>
      </c>
      <c r="G83">
        <v>4.3999999999999997E-2</v>
      </c>
      <c r="H83">
        <v>0</v>
      </c>
      <c r="I83">
        <v>0</v>
      </c>
      <c r="J83">
        <f t="shared" si="2"/>
        <v>4.3999999999999997E-2</v>
      </c>
      <c r="K83">
        <f t="shared" si="3"/>
        <v>4.3999999999999997E-2</v>
      </c>
    </row>
    <row r="84" spans="5:11" x14ac:dyDescent="0.3">
      <c r="E84" t="s">
        <v>107</v>
      </c>
      <c r="F84">
        <v>42</v>
      </c>
      <c r="G84">
        <v>2.048</v>
      </c>
      <c r="H84">
        <v>0</v>
      </c>
      <c r="I84">
        <v>0</v>
      </c>
      <c r="J84">
        <f t="shared" si="2"/>
        <v>4.8761904761904763E-2</v>
      </c>
      <c r="K84">
        <f t="shared" si="3"/>
        <v>4.8761904761904763E-2</v>
      </c>
    </row>
    <row r="85" spans="5:11" x14ac:dyDescent="0.3">
      <c r="E85" t="s">
        <v>107</v>
      </c>
      <c r="F85">
        <v>5</v>
      </c>
      <c r="G85">
        <v>0.216</v>
      </c>
      <c r="H85">
        <v>0</v>
      </c>
      <c r="I85">
        <v>0</v>
      </c>
      <c r="J85">
        <f t="shared" si="2"/>
        <v>4.3200000000000002E-2</v>
      </c>
      <c r="K85">
        <f t="shared" si="3"/>
        <v>4.3200000000000002E-2</v>
      </c>
    </row>
    <row r="86" spans="5:11" x14ac:dyDescent="0.3">
      <c r="E86" t="s">
        <v>107</v>
      </c>
      <c r="F86">
        <v>7</v>
      </c>
      <c r="G86">
        <v>0.309</v>
      </c>
      <c r="H86">
        <v>0</v>
      </c>
      <c r="I86">
        <v>0</v>
      </c>
      <c r="J86">
        <f t="shared" si="2"/>
        <v>4.4142857142857143E-2</v>
      </c>
      <c r="K86">
        <f t="shared" si="3"/>
        <v>4.4142857142857143E-2</v>
      </c>
    </row>
    <row r="87" spans="5:11" x14ac:dyDescent="0.3">
      <c r="E87" t="s">
        <v>107</v>
      </c>
      <c r="F87">
        <v>22</v>
      </c>
      <c r="G87">
        <v>1.01</v>
      </c>
      <c r="H87">
        <v>0</v>
      </c>
      <c r="I87">
        <v>0</v>
      </c>
      <c r="J87">
        <f t="shared" si="2"/>
        <v>4.5909090909090906E-2</v>
      </c>
      <c r="K87">
        <f t="shared" si="3"/>
        <v>4.5909090909090906E-2</v>
      </c>
    </row>
    <row r="88" spans="5:11" x14ac:dyDescent="0.3">
      <c r="E88" t="s">
        <v>107</v>
      </c>
      <c r="F88">
        <v>2</v>
      </c>
      <c r="G88">
        <v>8.5999999999999993E-2</v>
      </c>
      <c r="H88">
        <v>0</v>
      </c>
      <c r="I88">
        <v>0</v>
      </c>
      <c r="J88">
        <f t="shared" si="2"/>
        <v>4.2999999999999997E-2</v>
      </c>
      <c r="K88">
        <f t="shared" si="3"/>
        <v>4.2999999999999997E-2</v>
      </c>
    </row>
    <row r="89" spans="5:11" x14ac:dyDescent="0.3">
      <c r="E89" t="s">
        <v>107</v>
      </c>
      <c r="F89">
        <v>106</v>
      </c>
      <c r="G89">
        <v>4.8719999999999999</v>
      </c>
      <c r="H89">
        <v>0</v>
      </c>
      <c r="I89">
        <v>0</v>
      </c>
      <c r="J89">
        <f t="shared" si="2"/>
        <v>4.5962264150943392E-2</v>
      </c>
      <c r="K89">
        <f t="shared" si="3"/>
        <v>4.5962264150943392E-2</v>
      </c>
    </row>
    <row r="90" spans="5:11" x14ac:dyDescent="0.3">
      <c r="E90" t="s">
        <v>107</v>
      </c>
      <c r="F90">
        <v>30</v>
      </c>
      <c r="G90">
        <v>1.3089999999999999</v>
      </c>
      <c r="H90">
        <v>0</v>
      </c>
      <c r="I90">
        <v>0</v>
      </c>
      <c r="J90">
        <f t="shared" si="2"/>
        <v>4.363333333333333E-2</v>
      </c>
      <c r="K90">
        <f t="shared" si="3"/>
        <v>4.363333333333333E-2</v>
      </c>
    </row>
    <row r="91" spans="5:11" x14ac:dyDescent="0.3">
      <c r="E91" t="s">
        <v>107</v>
      </c>
      <c r="F91">
        <v>61</v>
      </c>
      <c r="G91">
        <v>2.9750000000000001</v>
      </c>
      <c r="H91">
        <v>0</v>
      </c>
      <c r="I91">
        <v>0</v>
      </c>
      <c r="J91">
        <f t="shared" si="2"/>
        <v>4.8770491803278693E-2</v>
      </c>
      <c r="K91">
        <f t="shared" si="3"/>
        <v>4.8770491803278693E-2</v>
      </c>
    </row>
    <row r="92" spans="5:11" x14ac:dyDescent="0.3">
      <c r="E92" t="s">
        <v>107</v>
      </c>
      <c r="F92">
        <v>6</v>
      </c>
      <c r="G92">
        <v>0.28799999999999998</v>
      </c>
      <c r="H92">
        <v>0</v>
      </c>
      <c r="I92">
        <v>0</v>
      </c>
      <c r="J92">
        <f t="shared" si="2"/>
        <v>4.7999999999999994E-2</v>
      </c>
      <c r="K92">
        <f t="shared" si="3"/>
        <v>4.7999999999999994E-2</v>
      </c>
    </row>
    <row r="93" spans="5:11" x14ac:dyDescent="0.3">
      <c r="E93" t="s">
        <v>107</v>
      </c>
      <c r="F93">
        <v>14</v>
      </c>
      <c r="G93">
        <v>0.68300000000000005</v>
      </c>
      <c r="H93">
        <v>0</v>
      </c>
      <c r="I93">
        <v>0</v>
      </c>
      <c r="J93">
        <f t="shared" si="2"/>
        <v>4.8785714285714286E-2</v>
      </c>
      <c r="K93">
        <f t="shared" si="3"/>
        <v>4.8785714285714286E-2</v>
      </c>
    </row>
    <row r="94" spans="5:11" x14ac:dyDescent="0.3">
      <c r="E94" t="s">
        <v>107</v>
      </c>
      <c r="F94">
        <v>8</v>
      </c>
      <c r="G94">
        <v>0.35</v>
      </c>
      <c r="H94">
        <v>0</v>
      </c>
      <c r="I94">
        <v>0</v>
      </c>
      <c r="J94">
        <f t="shared" si="2"/>
        <v>4.3749999999999997E-2</v>
      </c>
      <c r="K94">
        <f t="shared" si="3"/>
        <v>4.3749999999999997E-2</v>
      </c>
    </row>
    <row r="95" spans="5:11" x14ac:dyDescent="0.3">
      <c r="E95" t="s">
        <v>107</v>
      </c>
      <c r="F95">
        <v>14</v>
      </c>
      <c r="G95">
        <v>0.61199999999999999</v>
      </c>
      <c r="H95">
        <v>0</v>
      </c>
      <c r="I95">
        <v>0</v>
      </c>
      <c r="J95">
        <f t="shared" si="2"/>
        <v>4.3714285714285712E-2</v>
      </c>
      <c r="K95">
        <f t="shared" si="3"/>
        <v>4.3714285714285712E-2</v>
      </c>
    </row>
    <row r="96" spans="5:11" x14ac:dyDescent="0.3">
      <c r="E96" t="s">
        <v>107</v>
      </c>
      <c r="F96">
        <v>7</v>
      </c>
      <c r="G96">
        <v>0.32200000000000001</v>
      </c>
      <c r="H96">
        <v>0</v>
      </c>
      <c r="I96">
        <v>0</v>
      </c>
      <c r="J96">
        <f t="shared" si="2"/>
        <v>4.5999999999999999E-2</v>
      </c>
      <c r="K96">
        <f t="shared" si="3"/>
        <v>4.5999999999999999E-2</v>
      </c>
    </row>
    <row r="97" spans="5:11" x14ac:dyDescent="0.3">
      <c r="E97" t="s">
        <v>107</v>
      </c>
      <c r="F97">
        <v>44</v>
      </c>
      <c r="G97">
        <v>2.1459999999999999</v>
      </c>
      <c r="H97">
        <v>0</v>
      </c>
      <c r="I97">
        <v>0</v>
      </c>
      <c r="J97">
        <f t="shared" si="2"/>
        <v>4.8772727272727273E-2</v>
      </c>
      <c r="K97">
        <f t="shared" si="3"/>
        <v>4.8772727272727273E-2</v>
      </c>
    </row>
    <row r="98" spans="5:11" x14ac:dyDescent="0.3">
      <c r="E98" t="s">
        <v>107</v>
      </c>
      <c r="F98">
        <v>2</v>
      </c>
      <c r="G98">
        <v>8.5000000000000006E-2</v>
      </c>
      <c r="H98">
        <v>0</v>
      </c>
      <c r="I98">
        <v>0</v>
      </c>
      <c r="J98">
        <f t="shared" si="2"/>
        <v>4.2500000000000003E-2</v>
      </c>
      <c r="K98">
        <f t="shared" si="3"/>
        <v>4.2500000000000003E-2</v>
      </c>
    </row>
    <row r="99" spans="5:11" x14ac:dyDescent="0.3">
      <c r="E99" t="s">
        <v>107</v>
      </c>
      <c r="F99">
        <v>24</v>
      </c>
      <c r="G99">
        <v>1.1220000000000001</v>
      </c>
      <c r="H99">
        <v>0</v>
      </c>
      <c r="I99">
        <v>0</v>
      </c>
      <c r="J99">
        <f t="shared" si="2"/>
        <v>4.6750000000000007E-2</v>
      </c>
      <c r="K99">
        <f t="shared" si="3"/>
        <v>4.6750000000000007E-2</v>
      </c>
    </row>
    <row r="100" spans="5:11" x14ac:dyDescent="0.3">
      <c r="E100" t="s">
        <v>107</v>
      </c>
      <c r="F100">
        <v>1</v>
      </c>
      <c r="G100">
        <v>5.2999999999999999E-2</v>
      </c>
      <c r="H100">
        <v>0</v>
      </c>
      <c r="I100">
        <v>0</v>
      </c>
      <c r="J100">
        <f t="shared" si="2"/>
        <v>5.2999999999999999E-2</v>
      </c>
      <c r="K100">
        <f t="shared" si="3"/>
        <v>5.2999999999999999E-2</v>
      </c>
    </row>
    <row r="101" spans="5:11" x14ac:dyDescent="0.3">
      <c r="E101" t="s">
        <v>107</v>
      </c>
      <c r="F101">
        <v>33</v>
      </c>
      <c r="G101">
        <v>1.5049999999999999</v>
      </c>
      <c r="H101">
        <v>0</v>
      </c>
      <c r="I101">
        <v>0</v>
      </c>
      <c r="J101">
        <f t="shared" si="2"/>
        <v>4.5606060606060601E-2</v>
      </c>
      <c r="K101">
        <f t="shared" si="3"/>
        <v>4.5606060606060601E-2</v>
      </c>
    </row>
    <row r="102" spans="5:11" x14ac:dyDescent="0.3">
      <c r="E102" t="s">
        <v>107</v>
      </c>
      <c r="F102">
        <v>226</v>
      </c>
      <c r="G102">
        <v>10.66</v>
      </c>
      <c r="H102">
        <v>0</v>
      </c>
      <c r="I102">
        <v>0</v>
      </c>
      <c r="J102">
        <f t="shared" si="2"/>
        <v>4.7168141592920355E-2</v>
      </c>
      <c r="K102">
        <f t="shared" si="3"/>
        <v>4.7168141592920355E-2</v>
      </c>
    </row>
    <row r="103" spans="5:11" x14ac:dyDescent="0.3">
      <c r="E103" t="s">
        <v>107</v>
      </c>
      <c r="F103">
        <v>91</v>
      </c>
      <c r="G103">
        <v>4.306</v>
      </c>
      <c r="H103">
        <v>0</v>
      </c>
      <c r="I103">
        <v>0</v>
      </c>
      <c r="J103">
        <f t="shared" si="2"/>
        <v>4.7318681318681319E-2</v>
      </c>
      <c r="K103">
        <f t="shared" si="3"/>
        <v>4.7318681318681319E-2</v>
      </c>
    </row>
    <row r="104" spans="5:11" x14ac:dyDescent="0.3">
      <c r="E104" t="s">
        <v>107</v>
      </c>
      <c r="F104">
        <v>5</v>
      </c>
      <c r="G104">
        <v>0.23100000000000001</v>
      </c>
      <c r="H104">
        <v>0</v>
      </c>
      <c r="I104">
        <v>0</v>
      </c>
      <c r="J104">
        <f t="shared" si="2"/>
        <v>4.6200000000000005E-2</v>
      </c>
      <c r="K104">
        <f t="shared" si="3"/>
        <v>4.6200000000000005E-2</v>
      </c>
    </row>
    <row r="105" spans="5:11" x14ac:dyDescent="0.3">
      <c r="E105" t="s">
        <v>107</v>
      </c>
      <c r="F105">
        <v>8</v>
      </c>
      <c r="G105">
        <v>0.35599999999999998</v>
      </c>
      <c r="H105">
        <v>0</v>
      </c>
      <c r="I105">
        <v>0</v>
      </c>
      <c r="J105">
        <f t="shared" si="2"/>
        <v>4.4499999999999998E-2</v>
      </c>
      <c r="K105">
        <f t="shared" si="3"/>
        <v>4.4499999999999998E-2</v>
      </c>
    </row>
    <row r="106" spans="5:11" x14ac:dyDescent="0.3">
      <c r="E106" t="s">
        <v>107</v>
      </c>
      <c r="F106">
        <v>15</v>
      </c>
      <c r="G106">
        <v>0.79700000000000004</v>
      </c>
      <c r="H106">
        <v>0</v>
      </c>
      <c r="I106">
        <v>0</v>
      </c>
      <c r="J106">
        <f t="shared" si="2"/>
        <v>5.3133333333333338E-2</v>
      </c>
      <c r="K106">
        <f t="shared" si="3"/>
        <v>5.3133333333333338E-2</v>
      </c>
    </row>
    <row r="107" spans="5:11" x14ac:dyDescent="0.3">
      <c r="E107" t="s">
        <v>107</v>
      </c>
      <c r="F107">
        <v>9</v>
      </c>
      <c r="G107">
        <v>0.41599999999999998</v>
      </c>
      <c r="H107">
        <v>0</v>
      </c>
      <c r="I107">
        <v>0</v>
      </c>
      <c r="J107">
        <f t="shared" si="2"/>
        <v>4.622222222222222E-2</v>
      </c>
      <c r="K107">
        <f t="shared" si="3"/>
        <v>4.622222222222222E-2</v>
      </c>
    </row>
    <row r="108" spans="5:11" x14ac:dyDescent="0.3">
      <c r="E108" t="s">
        <v>107</v>
      </c>
      <c r="F108">
        <v>35</v>
      </c>
      <c r="G108">
        <v>1.2929999999999999</v>
      </c>
      <c r="H108">
        <v>0</v>
      </c>
      <c r="I108">
        <v>0</v>
      </c>
      <c r="J108">
        <f t="shared" si="2"/>
        <v>3.6942857142857138E-2</v>
      </c>
      <c r="K108">
        <f t="shared" si="3"/>
        <v>3.6942857142857138E-2</v>
      </c>
    </row>
    <row r="109" spans="5:11" x14ac:dyDescent="0.3">
      <c r="E109" t="s">
        <v>107</v>
      </c>
      <c r="F109">
        <v>1</v>
      </c>
      <c r="G109">
        <v>4.9000000000000002E-2</v>
      </c>
      <c r="H109">
        <v>0</v>
      </c>
      <c r="I109">
        <v>0</v>
      </c>
      <c r="J109">
        <f t="shared" si="2"/>
        <v>4.9000000000000002E-2</v>
      </c>
      <c r="K109">
        <f t="shared" si="3"/>
        <v>4.9000000000000002E-2</v>
      </c>
    </row>
    <row r="110" spans="5:11" x14ac:dyDescent="0.3">
      <c r="E110" t="s">
        <v>107</v>
      </c>
      <c r="F110">
        <v>1</v>
      </c>
      <c r="G110">
        <v>4.5999999999999999E-2</v>
      </c>
      <c r="H110">
        <v>0</v>
      </c>
      <c r="I110">
        <v>0</v>
      </c>
      <c r="J110">
        <f t="shared" si="2"/>
        <v>4.5999999999999999E-2</v>
      </c>
      <c r="K110">
        <f t="shared" si="3"/>
        <v>4.5999999999999999E-2</v>
      </c>
    </row>
    <row r="111" spans="5:11" x14ac:dyDescent="0.3">
      <c r="E111" t="s">
        <v>107</v>
      </c>
      <c r="F111">
        <v>2</v>
      </c>
      <c r="G111">
        <v>9.2999999999999999E-2</v>
      </c>
      <c r="H111">
        <v>0</v>
      </c>
      <c r="I111">
        <v>0</v>
      </c>
      <c r="J111">
        <f t="shared" si="2"/>
        <v>4.65E-2</v>
      </c>
      <c r="K111">
        <f t="shared" si="3"/>
        <v>4.65E-2</v>
      </c>
    </row>
    <row r="112" spans="5:11" x14ac:dyDescent="0.3">
      <c r="E112" t="s">
        <v>107</v>
      </c>
      <c r="F112">
        <v>47</v>
      </c>
      <c r="G112">
        <v>2.5219999999999998</v>
      </c>
      <c r="H112">
        <v>0</v>
      </c>
      <c r="I112">
        <v>0</v>
      </c>
      <c r="J112">
        <f t="shared" si="2"/>
        <v>5.36595744680851E-2</v>
      </c>
      <c r="K112">
        <f t="shared" si="3"/>
        <v>5.36595744680851E-2</v>
      </c>
    </row>
    <row r="113" spans="5:11" x14ac:dyDescent="0.3">
      <c r="E113" t="s">
        <v>107</v>
      </c>
      <c r="F113">
        <v>1</v>
      </c>
      <c r="G113">
        <v>0.04</v>
      </c>
      <c r="H113">
        <v>0</v>
      </c>
      <c r="I113">
        <v>0</v>
      </c>
      <c r="J113">
        <f t="shared" si="2"/>
        <v>0.04</v>
      </c>
      <c r="K113">
        <f t="shared" si="3"/>
        <v>0.04</v>
      </c>
    </row>
    <row r="114" spans="5:11" x14ac:dyDescent="0.3">
      <c r="E114" t="s">
        <v>107</v>
      </c>
      <c r="F114">
        <v>1</v>
      </c>
      <c r="G114">
        <v>4.9000000000000002E-2</v>
      </c>
      <c r="H114">
        <v>0</v>
      </c>
      <c r="I114">
        <v>0</v>
      </c>
      <c r="J114">
        <f t="shared" si="2"/>
        <v>4.9000000000000002E-2</v>
      </c>
      <c r="K114">
        <f t="shared" si="3"/>
        <v>4.9000000000000002E-2</v>
      </c>
    </row>
    <row r="115" spans="5:11" x14ac:dyDescent="0.3">
      <c r="E115" t="s">
        <v>107</v>
      </c>
      <c r="F115">
        <v>17</v>
      </c>
      <c r="G115">
        <v>0.85799999999999998</v>
      </c>
      <c r="H115">
        <v>0</v>
      </c>
      <c r="I115">
        <v>0</v>
      </c>
      <c r="J115">
        <f t="shared" si="2"/>
        <v>5.0470588235294114E-2</v>
      </c>
      <c r="K115">
        <f t="shared" si="3"/>
        <v>5.0470588235294114E-2</v>
      </c>
    </row>
    <row r="116" spans="5:11" x14ac:dyDescent="0.3">
      <c r="E116" t="s">
        <v>107</v>
      </c>
      <c r="F116">
        <v>4</v>
      </c>
      <c r="G116">
        <v>0.18</v>
      </c>
      <c r="H116">
        <v>0</v>
      </c>
      <c r="I116">
        <v>0</v>
      </c>
      <c r="J116">
        <f t="shared" si="2"/>
        <v>4.4999999999999998E-2</v>
      </c>
      <c r="K116">
        <f t="shared" si="3"/>
        <v>4.4999999999999998E-2</v>
      </c>
    </row>
    <row r="117" spans="5:11" x14ac:dyDescent="0.3">
      <c r="E117" t="s">
        <v>107</v>
      </c>
      <c r="F117">
        <v>5</v>
      </c>
      <c r="G117">
        <v>0.23100000000000001</v>
      </c>
      <c r="H117">
        <v>0</v>
      </c>
      <c r="I117">
        <v>0</v>
      </c>
      <c r="J117">
        <f t="shared" si="2"/>
        <v>4.6200000000000005E-2</v>
      </c>
      <c r="K117">
        <f t="shared" si="3"/>
        <v>4.6200000000000005E-2</v>
      </c>
    </row>
    <row r="118" spans="5:11" x14ac:dyDescent="0.3">
      <c r="E118" t="s">
        <v>107</v>
      </c>
      <c r="F118">
        <v>27</v>
      </c>
      <c r="G118">
        <v>1.228</v>
      </c>
      <c r="H118">
        <v>0</v>
      </c>
      <c r="I118">
        <v>0</v>
      </c>
      <c r="J118">
        <f t="shared" si="2"/>
        <v>4.5481481481481484E-2</v>
      </c>
      <c r="K118">
        <f t="shared" si="3"/>
        <v>4.5481481481481484E-2</v>
      </c>
    </row>
    <row r="119" spans="5:11" x14ac:dyDescent="0.3">
      <c r="E119" t="s">
        <v>107</v>
      </c>
      <c r="F119">
        <v>1</v>
      </c>
      <c r="G119">
        <v>5.1999999999999998E-2</v>
      </c>
      <c r="H119">
        <v>0</v>
      </c>
      <c r="I119">
        <v>0</v>
      </c>
      <c r="J119">
        <f t="shared" si="2"/>
        <v>5.1999999999999998E-2</v>
      </c>
      <c r="K119">
        <f t="shared" si="3"/>
        <v>5.1999999999999998E-2</v>
      </c>
    </row>
    <row r="120" spans="5:11" x14ac:dyDescent="0.3">
      <c r="E120" t="s">
        <v>107</v>
      </c>
      <c r="F120">
        <v>1</v>
      </c>
      <c r="G120">
        <v>0.05</v>
      </c>
      <c r="H120">
        <v>0</v>
      </c>
      <c r="I120">
        <v>0</v>
      </c>
      <c r="J120">
        <f t="shared" si="2"/>
        <v>0.05</v>
      </c>
      <c r="K120">
        <f t="shared" si="3"/>
        <v>0.05</v>
      </c>
    </row>
    <row r="121" spans="5:11" x14ac:dyDescent="0.3">
      <c r="E121" t="s">
        <v>107</v>
      </c>
      <c r="F121">
        <v>3</v>
      </c>
      <c r="G121">
        <v>0.127</v>
      </c>
      <c r="H121">
        <v>0</v>
      </c>
      <c r="I121">
        <v>0</v>
      </c>
      <c r="J121">
        <f t="shared" si="2"/>
        <v>4.2333333333333334E-2</v>
      </c>
      <c r="K121">
        <f t="shared" si="3"/>
        <v>4.2333333333333334E-2</v>
      </c>
    </row>
    <row r="122" spans="5:11" x14ac:dyDescent="0.3">
      <c r="E122" t="s">
        <v>107</v>
      </c>
      <c r="F122">
        <v>2</v>
      </c>
      <c r="G122">
        <v>8.5999999999999993E-2</v>
      </c>
      <c r="H122">
        <v>0</v>
      </c>
      <c r="I122">
        <v>0</v>
      </c>
      <c r="J122">
        <f t="shared" si="2"/>
        <v>4.2999999999999997E-2</v>
      </c>
      <c r="K122">
        <f t="shared" si="3"/>
        <v>4.2999999999999997E-2</v>
      </c>
    </row>
    <row r="123" spans="5:11" x14ac:dyDescent="0.3">
      <c r="E123" t="s">
        <v>107</v>
      </c>
      <c r="F123">
        <v>1</v>
      </c>
      <c r="G123">
        <v>3.9E-2</v>
      </c>
      <c r="H123">
        <v>0</v>
      </c>
      <c r="I123">
        <v>0</v>
      </c>
      <c r="J123">
        <f t="shared" si="2"/>
        <v>3.9E-2</v>
      </c>
      <c r="K123">
        <f t="shared" si="3"/>
        <v>3.9E-2</v>
      </c>
    </row>
    <row r="124" spans="5:11" x14ac:dyDescent="0.3">
      <c r="E124" t="s">
        <v>107</v>
      </c>
      <c r="F124">
        <v>2</v>
      </c>
      <c r="G124">
        <v>0.11</v>
      </c>
      <c r="H124">
        <v>0</v>
      </c>
      <c r="I124">
        <v>0</v>
      </c>
      <c r="J124">
        <f t="shared" si="2"/>
        <v>5.5E-2</v>
      </c>
      <c r="K124">
        <f t="shared" si="3"/>
        <v>5.5E-2</v>
      </c>
    </row>
    <row r="125" spans="5:11" x14ac:dyDescent="0.3">
      <c r="E125" t="s">
        <v>107</v>
      </c>
      <c r="F125">
        <v>0</v>
      </c>
      <c r="G125">
        <v>0</v>
      </c>
      <c r="H125">
        <v>0</v>
      </c>
      <c r="I125">
        <v>0</v>
      </c>
      <c r="J125">
        <f t="shared" si="2"/>
        <v>0</v>
      </c>
      <c r="K125" t="str">
        <f t="shared" si="3"/>
        <v/>
      </c>
    </row>
    <row r="126" spans="5:11" x14ac:dyDescent="0.3">
      <c r="E126" t="s">
        <v>107</v>
      </c>
      <c r="F126">
        <v>25</v>
      </c>
      <c r="G126">
        <v>0.23200000000000001</v>
      </c>
      <c r="H126">
        <v>0</v>
      </c>
      <c r="I126">
        <v>0</v>
      </c>
      <c r="J126">
        <f t="shared" si="2"/>
        <v>9.2800000000000001E-3</v>
      </c>
      <c r="K126">
        <f t="shared" si="3"/>
        <v>9.2800000000000001E-3</v>
      </c>
    </row>
    <row r="127" spans="5:11" x14ac:dyDescent="0.3">
      <c r="E127" t="s">
        <v>107</v>
      </c>
      <c r="F127">
        <v>19</v>
      </c>
      <c r="G127">
        <v>0.28499999999999998</v>
      </c>
      <c r="H127">
        <v>0</v>
      </c>
      <c r="I127">
        <v>0</v>
      </c>
      <c r="J127">
        <f t="shared" si="2"/>
        <v>1.4999999999999999E-2</v>
      </c>
      <c r="K127">
        <f t="shared" si="3"/>
        <v>1.4999999999999999E-2</v>
      </c>
    </row>
    <row r="128" spans="5:11" x14ac:dyDescent="0.3">
      <c r="E128" t="s">
        <v>107</v>
      </c>
      <c r="F128">
        <v>1</v>
      </c>
      <c r="G128">
        <v>5.5E-2</v>
      </c>
      <c r="H128">
        <v>0</v>
      </c>
      <c r="I128">
        <v>0</v>
      </c>
      <c r="J128">
        <f t="shared" si="2"/>
        <v>5.5E-2</v>
      </c>
      <c r="K128">
        <f t="shared" si="3"/>
        <v>5.5E-2</v>
      </c>
    </row>
    <row r="129" spans="5:11" x14ac:dyDescent="0.3">
      <c r="E129" t="s">
        <v>107</v>
      </c>
      <c r="F129">
        <v>1</v>
      </c>
      <c r="G129">
        <v>5.5E-2</v>
      </c>
      <c r="H129">
        <v>0</v>
      </c>
      <c r="I129">
        <v>0</v>
      </c>
      <c r="J129">
        <f t="shared" si="2"/>
        <v>5.5E-2</v>
      </c>
      <c r="K129">
        <f t="shared" si="3"/>
        <v>5.5E-2</v>
      </c>
    </row>
    <row r="130" spans="5:11" x14ac:dyDescent="0.3">
      <c r="E130" t="s">
        <v>107</v>
      </c>
      <c r="F130">
        <v>2</v>
      </c>
      <c r="G130">
        <v>0.113</v>
      </c>
      <c r="H130">
        <v>0</v>
      </c>
      <c r="I130">
        <v>0</v>
      </c>
      <c r="J130">
        <f t="shared" si="2"/>
        <v>5.6500000000000002E-2</v>
      </c>
      <c r="K130">
        <f t="shared" si="3"/>
        <v>5.6500000000000002E-2</v>
      </c>
    </row>
    <row r="131" spans="5:11" x14ac:dyDescent="0.3">
      <c r="E131" t="s">
        <v>107</v>
      </c>
      <c r="F131">
        <v>4</v>
      </c>
      <c r="G131">
        <v>0.21099999999999999</v>
      </c>
      <c r="H131">
        <v>0</v>
      </c>
      <c r="I131">
        <v>0</v>
      </c>
      <c r="J131">
        <f t="shared" ref="J131:J194" si="4">IF(G131=0,0,G131/F131)</f>
        <v>5.2749999999999998E-2</v>
      </c>
      <c r="K131">
        <f t="shared" ref="K131:K194" si="5">IF(G131=0,"",G131/F131)</f>
        <v>5.2749999999999998E-2</v>
      </c>
    </row>
    <row r="132" spans="5:11" x14ac:dyDescent="0.3">
      <c r="E132" t="s">
        <v>107</v>
      </c>
      <c r="F132">
        <v>1</v>
      </c>
      <c r="G132">
        <v>0.05</v>
      </c>
      <c r="H132">
        <v>0</v>
      </c>
      <c r="I132">
        <v>0</v>
      </c>
      <c r="J132">
        <f t="shared" si="4"/>
        <v>0.05</v>
      </c>
      <c r="K132">
        <f t="shared" si="5"/>
        <v>0.05</v>
      </c>
    </row>
    <row r="133" spans="5:11" x14ac:dyDescent="0.3">
      <c r="E133" t="s">
        <v>107</v>
      </c>
      <c r="F133">
        <v>8</v>
      </c>
      <c r="G133">
        <v>0.44800000000000001</v>
      </c>
      <c r="H133">
        <v>0</v>
      </c>
      <c r="I133">
        <v>0</v>
      </c>
      <c r="J133">
        <f t="shared" si="4"/>
        <v>5.6000000000000001E-2</v>
      </c>
      <c r="K133">
        <f t="shared" si="5"/>
        <v>5.6000000000000001E-2</v>
      </c>
    </row>
    <row r="134" spans="5:11" x14ac:dyDescent="0.3">
      <c r="E134" t="s">
        <v>107</v>
      </c>
      <c r="F134">
        <v>2</v>
      </c>
      <c r="G134">
        <v>9.9000000000000005E-2</v>
      </c>
      <c r="H134">
        <v>0</v>
      </c>
      <c r="I134">
        <v>0</v>
      </c>
      <c r="J134">
        <f t="shared" si="4"/>
        <v>4.9500000000000002E-2</v>
      </c>
      <c r="K134">
        <f t="shared" si="5"/>
        <v>4.9500000000000002E-2</v>
      </c>
    </row>
    <row r="135" spans="5:11" x14ac:dyDescent="0.3">
      <c r="E135" t="s">
        <v>107</v>
      </c>
      <c r="F135">
        <v>2</v>
      </c>
      <c r="G135">
        <v>0.1</v>
      </c>
      <c r="H135">
        <v>0</v>
      </c>
      <c r="I135">
        <v>0</v>
      </c>
      <c r="J135">
        <f t="shared" si="4"/>
        <v>0.05</v>
      </c>
      <c r="K135">
        <f t="shared" si="5"/>
        <v>0.05</v>
      </c>
    </row>
    <row r="136" spans="5:11" x14ac:dyDescent="0.3">
      <c r="E136" t="s">
        <v>107</v>
      </c>
      <c r="F136">
        <v>3</v>
      </c>
      <c r="G136">
        <v>0.16</v>
      </c>
      <c r="H136">
        <v>0</v>
      </c>
      <c r="I136">
        <v>0</v>
      </c>
      <c r="J136">
        <f t="shared" si="4"/>
        <v>5.3333333333333337E-2</v>
      </c>
      <c r="K136">
        <f t="shared" si="5"/>
        <v>5.3333333333333337E-2</v>
      </c>
    </row>
    <row r="137" spans="5:11" x14ac:dyDescent="0.3">
      <c r="E137" t="s">
        <v>107</v>
      </c>
      <c r="F137">
        <v>2</v>
      </c>
      <c r="G137">
        <v>0.107</v>
      </c>
      <c r="H137">
        <v>0</v>
      </c>
      <c r="I137">
        <v>0</v>
      </c>
      <c r="J137">
        <f t="shared" si="4"/>
        <v>5.3499999999999999E-2</v>
      </c>
      <c r="K137">
        <f t="shared" si="5"/>
        <v>5.3499999999999999E-2</v>
      </c>
    </row>
    <row r="138" spans="5:11" x14ac:dyDescent="0.3">
      <c r="E138" t="s">
        <v>107</v>
      </c>
      <c r="F138">
        <v>268</v>
      </c>
      <c r="G138">
        <v>11.363</v>
      </c>
      <c r="H138">
        <v>0</v>
      </c>
      <c r="I138">
        <v>0</v>
      </c>
      <c r="J138">
        <f t="shared" si="4"/>
        <v>4.2399253731343282E-2</v>
      </c>
      <c r="K138">
        <f t="shared" si="5"/>
        <v>4.2399253731343282E-2</v>
      </c>
    </row>
    <row r="139" spans="5:11" x14ac:dyDescent="0.3">
      <c r="E139" t="s">
        <v>107</v>
      </c>
      <c r="F139">
        <v>2</v>
      </c>
      <c r="G139">
        <v>6.4000000000000001E-2</v>
      </c>
      <c r="H139">
        <v>0</v>
      </c>
      <c r="I139">
        <v>0</v>
      </c>
      <c r="J139">
        <f t="shared" si="4"/>
        <v>3.2000000000000001E-2</v>
      </c>
      <c r="K139">
        <f t="shared" si="5"/>
        <v>3.2000000000000001E-2</v>
      </c>
    </row>
    <row r="140" spans="5:11" x14ac:dyDescent="0.3">
      <c r="E140" t="s">
        <v>107</v>
      </c>
      <c r="F140">
        <v>38</v>
      </c>
      <c r="G140">
        <v>1.611</v>
      </c>
      <c r="H140">
        <v>0</v>
      </c>
      <c r="I140">
        <v>0</v>
      </c>
      <c r="J140">
        <f t="shared" si="4"/>
        <v>4.2394736842105263E-2</v>
      </c>
      <c r="K140">
        <f t="shared" si="5"/>
        <v>4.2394736842105263E-2</v>
      </c>
    </row>
    <row r="141" spans="5:11" x14ac:dyDescent="0.3">
      <c r="E141" t="s">
        <v>107</v>
      </c>
      <c r="F141">
        <v>1</v>
      </c>
      <c r="G141">
        <v>5.2999999999999999E-2</v>
      </c>
      <c r="H141">
        <v>0</v>
      </c>
      <c r="I141">
        <v>0</v>
      </c>
      <c r="J141">
        <f t="shared" si="4"/>
        <v>5.2999999999999999E-2</v>
      </c>
      <c r="K141">
        <f t="shared" si="5"/>
        <v>5.2999999999999999E-2</v>
      </c>
    </row>
    <row r="142" spans="5:11" x14ac:dyDescent="0.3">
      <c r="E142" t="s">
        <v>107</v>
      </c>
      <c r="F142">
        <v>1</v>
      </c>
      <c r="G142">
        <v>5.6000000000000001E-2</v>
      </c>
      <c r="H142">
        <v>0</v>
      </c>
      <c r="I142">
        <v>0</v>
      </c>
      <c r="J142">
        <f t="shared" si="4"/>
        <v>5.6000000000000001E-2</v>
      </c>
      <c r="K142">
        <f t="shared" si="5"/>
        <v>5.6000000000000001E-2</v>
      </c>
    </row>
    <row r="143" spans="5:11" x14ac:dyDescent="0.3">
      <c r="E143" t="s">
        <v>107</v>
      </c>
      <c r="F143">
        <v>89</v>
      </c>
      <c r="G143">
        <v>5.0739999999999998</v>
      </c>
      <c r="H143">
        <v>0</v>
      </c>
      <c r="I143">
        <v>0</v>
      </c>
      <c r="J143">
        <f t="shared" si="4"/>
        <v>5.701123595505618E-2</v>
      </c>
      <c r="K143">
        <f t="shared" si="5"/>
        <v>5.701123595505618E-2</v>
      </c>
    </row>
    <row r="144" spans="5:11" x14ac:dyDescent="0.3">
      <c r="E144" t="s">
        <v>107</v>
      </c>
      <c r="F144">
        <v>1</v>
      </c>
      <c r="G144">
        <v>5.7000000000000002E-2</v>
      </c>
      <c r="H144">
        <v>0</v>
      </c>
      <c r="I144">
        <v>0</v>
      </c>
      <c r="J144">
        <f t="shared" si="4"/>
        <v>5.7000000000000002E-2</v>
      </c>
      <c r="K144">
        <f t="shared" si="5"/>
        <v>5.7000000000000002E-2</v>
      </c>
    </row>
    <row r="145" spans="5:11" x14ac:dyDescent="0.3">
      <c r="E145" t="s">
        <v>107</v>
      </c>
      <c r="F145">
        <v>9</v>
      </c>
      <c r="G145">
        <v>0.51800000000000002</v>
      </c>
      <c r="H145">
        <v>0</v>
      </c>
      <c r="I145">
        <v>0</v>
      </c>
      <c r="J145">
        <f t="shared" si="4"/>
        <v>5.7555555555555554E-2</v>
      </c>
      <c r="K145">
        <f t="shared" si="5"/>
        <v>5.7555555555555554E-2</v>
      </c>
    </row>
    <row r="146" spans="5:11" x14ac:dyDescent="0.3">
      <c r="E146" t="s">
        <v>107</v>
      </c>
      <c r="F146">
        <v>15</v>
      </c>
      <c r="G146">
        <v>0.86</v>
      </c>
      <c r="H146">
        <v>0</v>
      </c>
      <c r="I146">
        <v>0</v>
      </c>
      <c r="J146">
        <f t="shared" si="4"/>
        <v>5.7333333333333333E-2</v>
      </c>
      <c r="K146">
        <f t="shared" si="5"/>
        <v>5.7333333333333333E-2</v>
      </c>
    </row>
    <row r="147" spans="5:11" x14ac:dyDescent="0.3">
      <c r="E147" t="s">
        <v>107</v>
      </c>
      <c r="F147">
        <v>1</v>
      </c>
      <c r="G147">
        <v>5.8000000000000003E-2</v>
      </c>
      <c r="H147">
        <v>0</v>
      </c>
      <c r="I147">
        <v>0</v>
      </c>
      <c r="J147">
        <f t="shared" si="4"/>
        <v>5.8000000000000003E-2</v>
      </c>
      <c r="K147">
        <f t="shared" si="5"/>
        <v>5.8000000000000003E-2</v>
      </c>
    </row>
    <row r="148" spans="5:11" x14ac:dyDescent="0.3">
      <c r="E148" t="s">
        <v>107</v>
      </c>
      <c r="F148">
        <v>26</v>
      </c>
      <c r="G148">
        <v>1.484</v>
      </c>
      <c r="H148">
        <v>0</v>
      </c>
      <c r="I148">
        <v>0</v>
      </c>
      <c r="J148">
        <f t="shared" si="4"/>
        <v>5.7076923076923074E-2</v>
      </c>
      <c r="K148">
        <f t="shared" si="5"/>
        <v>5.7076923076923074E-2</v>
      </c>
    </row>
    <row r="149" spans="5:11" x14ac:dyDescent="0.3">
      <c r="E149" t="s">
        <v>107</v>
      </c>
      <c r="F149">
        <v>2</v>
      </c>
      <c r="G149">
        <v>0.1</v>
      </c>
      <c r="H149">
        <v>0</v>
      </c>
      <c r="I149">
        <v>0</v>
      </c>
      <c r="J149">
        <f t="shared" si="4"/>
        <v>0.05</v>
      </c>
      <c r="K149">
        <f t="shared" si="5"/>
        <v>0.05</v>
      </c>
    </row>
    <row r="150" spans="5:11" x14ac:dyDescent="0.3">
      <c r="E150" t="s">
        <v>107</v>
      </c>
      <c r="F150">
        <v>11</v>
      </c>
      <c r="G150">
        <v>0.63500000000000001</v>
      </c>
      <c r="H150">
        <v>0</v>
      </c>
      <c r="I150">
        <v>0</v>
      </c>
      <c r="J150">
        <f t="shared" si="4"/>
        <v>5.7727272727272731E-2</v>
      </c>
      <c r="K150">
        <f t="shared" si="5"/>
        <v>5.7727272727272731E-2</v>
      </c>
    </row>
    <row r="151" spans="5:11" x14ac:dyDescent="0.3">
      <c r="E151" t="s">
        <v>107</v>
      </c>
      <c r="F151">
        <v>23</v>
      </c>
      <c r="G151">
        <v>1.3169999999999999</v>
      </c>
      <c r="H151">
        <v>0</v>
      </c>
      <c r="I151">
        <v>0</v>
      </c>
      <c r="J151">
        <f t="shared" si="4"/>
        <v>5.7260869565217386E-2</v>
      </c>
      <c r="K151">
        <f t="shared" si="5"/>
        <v>5.7260869565217386E-2</v>
      </c>
    </row>
    <row r="152" spans="5:11" x14ac:dyDescent="0.3">
      <c r="E152" t="s">
        <v>107</v>
      </c>
      <c r="F152">
        <v>8</v>
      </c>
      <c r="G152">
        <v>0.45900000000000002</v>
      </c>
      <c r="H152">
        <v>0</v>
      </c>
      <c r="I152">
        <v>0</v>
      </c>
      <c r="J152">
        <f t="shared" si="4"/>
        <v>5.7375000000000002E-2</v>
      </c>
      <c r="K152">
        <f t="shared" si="5"/>
        <v>5.7375000000000002E-2</v>
      </c>
    </row>
    <row r="153" spans="5:11" x14ac:dyDescent="0.3">
      <c r="E153" t="s">
        <v>107</v>
      </c>
      <c r="F153">
        <v>12</v>
      </c>
      <c r="G153">
        <v>0.68200000000000005</v>
      </c>
      <c r="H153">
        <v>0</v>
      </c>
      <c r="I153">
        <v>0</v>
      </c>
      <c r="J153">
        <f t="shared" si="4"/>
        <v>5.683333333333334E-2</v>
      </c>
      <c r="K153">
        <f t="shared" si="5"/>
        <v>5.683333333333334E-2</v>
      </c>
    </row>
    <row r="154" spans="5:11" x14ac:dyDescent="0.3">
      <c r="E154" t="s">
        <v>107</v>
      </c>
      <c r="F154">
        <v>1</v>
      </c>
      <c r="G154">
        <v>0.1</v>
      </c>
      <c r="H154">
        <v>0</v>
      </c>
      <c r="I154">
        <v>0</v>
      </c>
      <c r="J154">
        <f t="shared" si="4"/>
        <v>0.1</v>
      </c>
      <c r="K154">
        <f t="shared" si="5"/>
        <v>0.1</v>
      </c>
    </row>
    <row r="155" spans="5:11" x14ac:dyDescent="0.3">
      <c r="E155" t="s">
        <v>107</v>
      </c>
      <c r="F155">
        <v>1</v>
      </c>
      <c r="G155">
        <v>5.7000000000000002E-2</v>
      </c>
      <c r="H155">
        <v>0</v>
      </c>
      <c r="I155">
        <v>0</v>
      </c>
      <c r="J155">
        <f t="shared" si="4"/>
        <v>5.7000000000000002E-2</v>
      </c>
      <c r="K155">
        <f t="shared" si="5"/>
        <v>5.7000000000000002E-2</v>
      </c>
    </row>
    <row r="156" spans="5:11" x14ac:dyDescent="0.3">
      <c r="E156" t="s">
        <v>107</v>
      </c>
      <c r="F156">
        <v>83</v>
      </c>
      <c r="G156">
        <v>4.7039999999999997</v>
      </c>
      <c r="H156">
        <v>0</v>
      </c>
      <c r="I156">
        <v>0</v>
      </c>
      <c r="J156">
        <f t="shared" si="4"/>
        <v>5.6674698795180722E-2</v>
      </c>
      <c r="K156">
        <f t="shared" si="5"/>
        <v>5.6674698795180722E-2</v>
      </c>
    </row>
    <row r="157" spans="5:11" x14ac:dyDescent="0.3">
      <c r="E157" t="s">
        <v>107</v>
      </c>
      <c r="F157">
        <v>5</v>
      </c>
      <c r="G157">
        <v>0.27900000000000003</v>
      </c>
      <c r="H157">
        <v>0</v>
      </c>
      <c r="I157">
        <v>0</v>
      </c>
      <c r="J157">
        <f t="shared" si="4"/>
        <v>5.5800000000000002E-2</v>
      </c>
      <c r="K157">
        <f t="shared" si="5"/>
        <v>5.5800000000000002E-2</v>
      </c>
    </row>
    <row r="158" spans="5:11" x14ac:dyDescent="0.3">
      <c r="E158" t="s">
        <v>107</v>
      </c>
      <c r="F158">
        <v>13</v>
      </c>
      <c r="G158">
        <v>0.72599999999999998</v>
      </c>
      <c r="H158">
        <v>0</v>
      </c>
      <c r="I158">
        <v>0</v>
      </c>
      <c r="J158">
        <f t="shared" si="4"/>
        <v>5.5846153846153844E-2</v>
      </c>
      <c r="K158">
        <f t="shared" si="5"/>
        <v>5.5846153846153844E-2</v>
      </c>
    </row>
    <row r="159" spans="5:11" x14ac:dyDescent="0.3">
      <c r="E159" t="s">
        <v>107</v>
      </c>
      <c r="F159">
        <v>1</v>
      </c>
      <c r="G159">
        <v>0.1</v>
      </c>
      <c r="H159">
        <v>0</v>
      </c>
      <c r="I159">
        <v>0</v>
      </c>
      <c r="J159">
        <f t="shared" si="4"/>
        <v>0.1</v>
      </c>
      <c r="K159">
        <f t="shared" si="5"/>
        <v>0.1</v>
      </c>
    </row>
    <row r="160" spans="5:11" x14ac:dyDescent="0.3">
      <c r="E160" t="s">
        <v>107</v>
      </c>
      <c r="F160">
        <v>2</v>
      </c>
      <c r="G160">
        <v>0.114</v>
      </c>
      <c r="H160">
        <v>0</v>
      </c>
      <c r="I160">
        <v>0</v>
      </c>
      <c r="J160">
        <f t="shared" si="4"/>
        <v>5.7000000000000002E-2</v>
      </c>
      <c r="K160">
        <f t="shared" si="5"/>
        <v>5.7000000000000002E-2</v>
      </c>
    </row>
    <row r="161" spans="5:11" x14ac:dyDescent="0.3">
      <c r="E161" t="s">
        <v>107</v>
      </c>
      <c r="F161">
        <v>1</v>
      </c>
      <c r="G161">
        <v>5.7000000000000002E-2</v>
      </c>
      <c r="H161">
        <v>0</v>
      </c>
      <c r="I161">
        <v>0</v>
      </c>
      <c r="J161">
        <f t="shared" si="4"/>
        <v>5.7000000000000002E-2</v>
      </c>
      <c r="K161">
        <f t="shared" si="5"/>
        <v>5.7000000000000002E-2</v>
      </c>
    </row>
    <row r="162" spans="5:11" x14ac:dyDescent="0.3">
      <c r="E162" t="s">
        <v>107</v>
      </c>
      <c r="F162">
        <v>199</v>
      </c>
      <c r="G162">
        <v>11.384</v>
      </c>
      <c r="H162">
        <v>0</v>
      </c>
      <c r="I162">
        <v>0</v>
      </c>
      <c r="J162">
        <f t="shared" si="4"/>
        <v>5.7206030150753769E-2</v>
      </c>
      <c r="K162">
        <f t="shared" si="5"/>
        <v>5.7206030150753769E-2</v>
      </c>
    </row>
    <row r="163" spans="5:11" x14ac:dyDescent="0.3">
      <c r="E163" t="s">
        <v>107</v>
      </c>
      <c r="F163">
        <v>9</v>
      </c>
      <c r="G163">
        <v>0.46700000000000003</v>
      </c>
      <c r="H163">
        <v>0</v>
      </c>
      <c r="I163">
        <v>0</v>
      </c>
      <c r="J163">
        <f t="shared" si="4"/>
        <v>5.1888888888888894E-2</v>
      </c>
      <c r="K163">
        <f t="shared" si="5"/>
        <v>5.1888888888888894E-2</v>
      </c>
    </row>
    <row r="164" spans="5:11" x14ac:dyDescent="0.3">
      <c r="E164" t="s">
        <v>107</v>
      </c>
      <c r="F164">
        <v>59</v>
      </c>
      <c r="G164">
        <v>3.3410000000000002</v>
      </c>
      <c r="H164">
        <v>0</v>
      </c>
      <c r="I164">
        <v>0</v>
      </c>
      <c r="J164">
        <f t="shared" si="4"/>
        <v>5.6627118644067803E-2</v>
      </c>
      <c r="K164">
        <f t="shared" si="5"/>
        <v>5.6627118644067803E-2</v>
      </c>
    </row>
    <row r="165" spans="5:11" x14ac:dyDescent="0.3">
      <c r="E165" t="s">
        <v>107</v>
      </c>
      <c r="F165">
        <v>1</v>
      </c>
      <c r="G165">
        <v>5.6000000000000001E-2</v>
      </c>
      <c r="H165">
        <v>0</v>
      </c>
      <c r="I165">
        <v>0</v>
      </c>
      <c r="J165">
        <f t="shared" si="4"/>
        <v>5.6000000000000001E-2</v>
      </c>
      <c r="K165">
        <f t="shared" si="5"/>
        <v>5.6000000000000001E-2</v>
      </c>
    </row>
    <row r="166" spans="5:11" x14ac:dyDescent="0.3">
      <c r="E166" t="s">
        <v>107</v>
      </c>
      <c r="F166">
        <v>142</v>
      </c>
      <c r="G166">
        <v>7.8769999999999998</v>
      </c>
      <c r="H166">
        <v>0</v>
      </c>
      <c r="I166">
        <v>0</v>
      </c>
      <c r="J166">
        <f t="shared" si="4"/>
        <v>5.5471830985915495E-2</v>
      </c>
      <c r="K166">
        <f t="shared" si="5"/>
        <v>5.5471830985915495E-2</v>
      </c>
    </row>
    <row r="167" spans="5:11" x14ac:dyDescent="0.3">
      <c r="E167" t="s">
        <v>107</v>
      </c>
      <c r="F167">
        <v>6</v>
      </c>
      <c r="G167">
        <v>0.32400000000000001</v>
      </c>
      <c r="H167">
        <v>0</v>
      </c>
      <c r="I167">
        <v>0</v>
      </c>
      <c r="J167">
        <f t="shared" si="4"/>
        <v>5.3999999999999999E-2</v>
      </c>
      <c r="K167">
        <f t="shared" si="5"/>
        <v>5.3999999999999999E-2</v>
      </c>
    </row>
    <row r="168" spans="5:11" x14ac:dyDescent="0.3">
      <c r="E168" t="s">
        <v>228</v>
      </c>
      <c r="F168">
        <v>0</v>
      </c>
      <c r="G168">
        <v>0</v>
      </c>
      <c r="H168">
        <v>0</v>
      </c>
      <c r="I168">
        <v>0</v>
      </c>
      <c r="J168">
        <f t="shared" si="4"/>
        <v>0</v>
      </c>
      <c r="K168" t="str">
        <f t="shared" si="5"/>
        <v/>
      </c>
    </row>
    <row r="169" spans="5:11" x14ac:dyDescent="0.3">
      <c r="E169" t="s">
        <v>107</v>
      </c>
      <c r="F169">
        <v>4</v>
      </c>
      <c r="G169">
        <v>0.23100000000000001</v>
      </c>
      <c r="H169">
        <v>0</v>
      </c>
      <c r="I169">
        <v>0</v>
      </c>
      <c r="J169">
        <f t="shared" si="4"/>
        <v>5.7750000000000003E-2</v>
      </c>
      <c r="K169">
        <f t="shared" si="5"/>
        <v>5.7750000000000003E-2</v>
      </c>
    </row>
    <row r="170" spans="5:11" x14ac:dyDescent="0.3">
      <c r="E170" t="s">
        <v>228</v>
      </c>
      <c r="F170">
        <v>7</v>
      </c>
      <c r="G170">
        <v>0.36799999999999999</v>
      </c>
      <c r="H170">
        <v>0</v>
      </c>
      <c r="I170">
        <v>0</v>
      </c>
      <c r="J170">
        <f t="shared" si="4"/>
        <v>5.2571428571428568E-2</v>
      </c>
      <c r="K170">
        <f t="shared" si="5"/>
        <v>5.2571428571428568E-2</v>
      </c>
    </row>
    <row r="171" spans="5:11" x14ac:dyDescent="0.3">
      <c r="E171" t="s">
        <v>107</v>
      </c>
      <c r="F171">
        <v>1</v>
      </c>
      <c r="G171">
        <v>0.1</v>
      </c>
      <c r="H171">
        <v>0</v>
      </c>
      <c r="I171">
        <v>0</v>
      </c>
      <c r="J171">
        <f t="shared" si="4"/>
        <v>0.1</v>
      </c>
      <c r="K171">
        <f t="shared" si="5"/>
        <v>0.1</v>
      </c>
    </row>
    <row r="172" spans="5:11" x14ac:dyDescent="0.3">
      <c r="E172" t="s">
        <v>107</v>
      </c>
      <c r="F172">
        <v>2</v>
      </c>
      <c r="G172">
        <v>0.114</v>
      </c>
      <c r="H172">
        <v>0</v>
      </c>
      <c r="I172">
        <v>0</v>
      </c>
      <c r="J172">
        <f t="shared" si="4"/>
        <v>5.7000000000000002E-2</v>
      </c>
      <c r="K172">
        <f t="shared" si="5"/>
        <v>5.7000000000000002E-2</v>
      </c>
    </row>
    <row r="173" spans="5:11" x14ac:dyDescent="0.3">
      <c r="E173" t="s">
        <v>107</v>
      </c>
      <c r="F173">
        <v>1</v>
      </c>
      <c r="G173">
        <v>5.8000000000000003E-2</v>
      </c>
      <c r="H173">
        <v>0</v>
      </c>
      <c r="I173">
        <v>0</v>
      </c>
      <c r="J173">
        <f t="shared" si="4"/>
        <v>5.8000000000000003E-2</v>
      </c>
      <c r="K173">
        <f t="shared" si="5"/>
        <v>5.8000000000000003E-2</v>
      </c>
    </row>
    <row r="174" spans="5:11" x14ac:dyDescent="0.3">
      <c r="E174" t="s">
        <v>107</v>
      </c>
      <c r="F174">
        <v>3</v>
      </c>
      <c r="G174">
        <v>0.2</v>
      </c>
      <c r="H174">
        <v>0</v>
      </c>
      <c r="I174">
        <v>0</v>
      </c>
      <c r="J174">
        <f t="shared" si="4"/>
        <v>6.6666666666666666E-2</v>
      </c>
      <c r="K174">
        <f t="shared" si="5"/>
        <v>6.6666666666666666E-2</v>
      </c>
    </row>
    <row r="175" spans="5:11" x14ac:dyDescent="0.3">
      <c r="E175" t="s">
        <v>107</v>
      </c>
      <c r="F175">
        <v>1</v>
      </c>
      <c r="G175">
        <v>5.2999999999999999E-2</v>
      </c>
      <c r="H175">
        <v>0</v>
      </c>
      <c r="I175">
        <v>0</v>
      </c>
      <c r="J175">
        <f t="shared" si="4"/>
        <v>5.2999999999999999E-2</v>
      </c>
      <c r="K175">
        <f t="shared" si="5"/>
        <v>5.2999999999999999E-2</v>
      </c>
    </row>
    <row r="176" spans="5:11" x14ac:dyDescent="0.3">
      <c r="E176" t="s">
        <v>228</v>
      </c>
      <c r="F176">
        <v>52</v>
      </c>
      <c r="G176">
        <v>2.7330000000000001</v>
      </c>
      <c r="H176">
        <v>0</v>
      </c>
      <c r="I176">
        <v>0</v>
      </c>
      <c r="J176">
        <f t="shared" si="4"/>
        <v>5.2557692307692312E-2</v>
      </c>
      <c r="K176">
        <f t="shared" si="5"/>
        <v>5.2557692307692312E-2</v>
      </c>
    </row>
    <row r="177" spans="5:11" x14ac:dyDescent="0.3">
      <c r="E177" t="s">
        <v>107</v>
      </c>
      <c r="F177">
        <v>1</v>
      </c>
      <c r="G177">
        <v>5.8000000000000003E-2</v>
      </c>
      <c r="H177">
        <v>0</v>
      </c>
      <c r="I177">
        <v>0</v>
      </c>
      <c r="J177">
        <f t="shared" si="4"/>
        <v>5.8000000000000003E-2</v>
      </c>
      <c r="K177">
        <f t="shared" si="5"/>
        <v>5.8000000000000003E-2</v>
      </c>
    </row>
    <row r="178" spans="5:11" x14ac:dyDescent="0.3">
      <c r="E178" t="s">
        <v>228</v>
      </c>
      <c r="F178">
        <v>0</v>
      </c>
      <c r="G178">
        <v>0</v>
      </c>
      <c r="H178">
        <v>0</v>
      </c>
      <c r="I178">
        <v>0</v>
      </c>
      <c r="J178">
        <f t="shared" si="4"/>
        <v>0</v>
      </c>
      <c r="K178" t="str">
        <f t="shared" si="5"/>
        <v/>
      </c>
    </row>
    <row r="179" spans="5:11" x14ac:dyDescent="0.3">
      <c r="E179" t="s">
        <v>228</v>
      </c>
      <c r="F179">
        <v>0</v>
      </c>
      <c r="G179">
        <v>0</v>
      </c>
      <c r="H179">
        <v>0</v>
      </c>
      <c r="I179">
        <v>0</v>
      </c>
      <c r="J179">
        <f t="shared" si="4"/>
        <v>0</v>
      </c>
      <c r="K179" t="str">
        <f t="shared" si="5"/>
        <v/>
      </c>
    </row>
    <row r="180" spans="5:11" x14ac:dyDescent="0.3">
      <c r="E180" t="s">
        <v>107</v>
      </c>
      <c r="F180">
        <v>2</v>
      </c>
      <c r="G180">
        <v>0.11600000000000001</v>
      </c>
      <c r="H180">
        <v>0</v>
      </c>
      <c r="I180">
        <v>0</v>
      </c>
      <c r="J180">
        <f t="shared" si="4"/>
        <v>5.8000000000000003E-2</v>
      </c>
      <c r="K180">
        <f t="shared" si="5"/>
        <v>5.8000000000000003E-2</v>
      </c>
    </row>
    <row r="181" spans="5:11" x14ac:dyDescent="0.3">
      <c r="E181" t="s">
        <v>228</v>
      </c>
      <c r="F181">
        <v>0</v>
      </c>
      <c r="G181">
        <v>0</v>
      </c>
      <c r="H181">
        <v>0</v>
      </c>
      <c r="I181">
        <v>0</v>
      </c>
      <c r="J181">
        <f t="shared" si="4"/>
        <v>0</v>
      </c>
      <c r="K181" t="str">
        <f t="shared" si="5"/>
        <v/>
      </c>
    </row>
    <row r="182" spans="5:11" x14ac:dyDescent="0.3">
      <c r="E182" t="s">
        <v>107</v>
      </c>
      <c r="F182">
        <v>2</v>
      </c>
      <c r="G182">
        <v>0.105</v>
      </c>
      <c r="H182">
        <v>0</v>
      </c>
      <c r="I182">
        <v>0</v>
      </c>
      <c r="J182">
        <f t="shared" si="4"/>
        <v>5.2499999999999998E-2</v>
      </c>
      <c r="K182">
        <f t="shared" si="5"/>
        <v>5.2499999999999998E-2</v>
      </c>
    </row>
    <row r="183" spans="5:11" x14ac:dyDescent="0.3">
      <c r="E183" t="s">
        <v>107</v>
      </c>
      <c r="F183">
        <v>15</v>
      </c>
      <c r="G183">
        <v>0.86299999999999999</v>
      </c>
      <c r="H183">
        <v>0</v>
      </c>
      <c r="I183">
        <v>0</v>
      </c>
      <c r="J183">
        <f t="shared" si="4"/>
        <v>5.7533333333333332E-2</v>
      </c>
      <c r="K183">
        <f t="shared" si="5"/>
        <v>5.7533333333333332E-2</v>
      </c>
    </row>
    <row r="184" spans="5:11" x14ac:dyDescent="0.3">
      <c r="E184" t="s">
        <v>107</v>
      </c>
      <c r="F184">
        <v>7</v>
      </c>
      <c r="G184">
        <v>0.39</v>
      </c>
      <c r="H184">
        <v>0</v>
      </c>
      <c r="I184">
        <v>0</v>
      </c>
      <c r="J184">
        <f t="shared" si="4"/>
        <v>5.5714285714285716E-2</v>
      </c>
      <c r="K184">
        <f t="shared" si="5"/>
        <v>5.5714285714285716E-2</v>
      </c>
    </row>
    <row r="185" spans="5:11" x14ac:dyDescent="0.3">
      <c r="E185" t="s">
        <v>107</v>
      </c>
      <c r="F185">
        <v>98</v>
      </c>
      <c r="G185">
        <v>5.6379999999999999</v>
      </c>
      <c r="H185">
        <v>0</v>
      </c>
      <c r="I185">
        <v>0</v>
      </c>
      <c r="J185">
        <f t="shared" si="4"/>
        <v>5.7530612244897958E-2</v>
      </c>
      <c r="K185">
        <f t="shared" si="5"/>
        <v>5.7530612244897958E-2</v>
      </c>
    </row>
    <row r="186" spans="5:11" x14ac:dyDescent="0.3">
      <c r="E186" t="s">
        <v>107</v>
      </c>
      <c r="F186">
        <v>4</v>
      </c>
      <c r="G186">
        <v>0.21299999999999999</v>
      </c>
      <c r="H186">
        <v>0</v>
      </c>
      <c r="I186">
        <v>0</v>
      </c>
      <c r="J186">
        <f t="shared" si="4"/>
        <v>5.3249999999999999E-2</v>
      </c>
      <c r="K186">
        <f t="shared" si="5"/>
        <v>5.3249999999999999E-2</v>
      </c>
    </row>
    <row r="187" spans="5:11" x14ac:dyDescent="0.3">
      <c r="E187" t="s">
        <v>107</v>
      </c>
      <c r="F187">
        <v>15</v>
      </c>
      <c r="G187">
        <v>0.86299999999999999</v>
      </c>
      <c r="H187">
        <v>0</v>
      </c>
      <c r="I187">
        <v>0</v>
      </c>
      <c r="J187">
        <f t="shared" si="4"/>
        <v>5.7533333333333332E-2</v>
      </c>
      <c r="K187">
        <f t="shared" si="5"/>
        <v>5.7533333333333332E-2</v>
      </c>
    </row>
    <row r="188" spans="5:11" x14ac:dyDescent="0.3">
      <c r="E188" t="s">
        <v>228</v>
      </c>
      <c r="F188">
        <v>4</v>
      </c>
      <c r="G188">
        <v>0.216</v>
      </c>
      <c r="H188">
        <v>0</v>
      </c>
      <c r="I188">
        <v>0</v>
      </c>
      <c r="J188">
        <f t="shared" si="4"/>
        <v>5.3999999999999999E-2</v>
      </c>
      <c r="K188">
        <f t="shared" si="5"/>
        <v>5.3999999999999999E-2</v>
      </c>
    </row>
    <row r="189" spans="5:11" x14ac:dyDescent="0.3">
      <c r="E189" t="s">
        <v>107</v>
      </c>
      <c r="F189">
        <v>7</v>
      </c>
      <c r="G189">
        <v>0.372</v>
      </c>
      <c r="H189">
        <v>0</v>
      </c>
      <c r="I189">
        <v>0</v>
      </c>
      <c r="J189">
        <f t="shared" si="4"/>
        <v>5.3142857142857144E-2</v>
      </c>
      <c r="K189">
        <f t="shared" si="5"/>
        <v>5.3142857142857144E-2</v>
      </c>
    </row>
    <row r="190" spans="5:11" x14ac:dyDescent="0.3">
      <c r="E190" t="s">
        <v>107</v>
      </c>
      <c r="F190">
        <v>6</v>
      </c>
      <c r="G190">
        <v>0.3</v>
      </c>
      <c r="H190">
        <v>0</v>
      </c>
      <c r="I190">
        <v>0</v>
      </c>
      <c r="J190">
        <f t="shared" si="4"/>
        <v>4.9999999999999996E-2</v>
      </c>
      <c r="K190">
        <f t="shared" si="5"/>
        <v>4.9999999999999996E-2</v>
      </c>
    </row>
    <row r="191" spans="5:11" x14ac:dyDescent="0.3">
      <c r="E191" t="s">
        <v>107</v>
      </c>
      <c r="F191">
        <v>222</v>
      </c>
      <c r="G191">
        <v>11.919</v>
      </c>
      <c r="H191">
        <v>0</v>
      </c>
      <c r="I191">
        <v>0</v>
      </c>
      <c r="J191">
        <f t="shared" si="4"/>
        <v>5.368918918918919E-2</v>
      </c>
      <c r="K191">
        <f t="shared" si="5"/>
        <v>5.368918918918919E-2</v>
      </c>
    </row>
    <row r="192" spans="5:11" x14ac:dyDescent="0.3">
      <c r="E192" t="s">
        <v>228</v>
      </c>
      <c r="F192">
        <v>2</v>
      </c>
      <c r="G192">
        <v>9.1999999999999998E-2</v>
      </c>
      <c r="H192">
        <v>0</v>
      </c>
      <c r="I192">
        <v>0</v>
      </c>
      <c r="J192">
        <f t="shared" si="4"/>
        <v>4.5999999999999999E-2</v>
      </c>
      <c r="K192">
        <f t="shared" si="5"/>
        <v>4.5999999999999999E-2</v>
      </c>
    </row>
    <row r="193" spans="5:11" x14ac:dyDescent="0.3">
      <c r="E193" t="s">
        <v>107</v>
      </c>
      <c r="F193">
        <v>8</v>
      </c>
      <c r="G193">
        <v>0.45</v>
      </c>
      <c r="H193">
        <v>0</v>
      </c>
      <c r="I193">
        <v>0</v>
      </c>
      <c r="J193">
        <f t="shared" si="4"/>
        <v>5.6250000000000001E-2</v>
      </c>
      <c r="K193">
        <f t="shared" si="5"/>
        <v>5.6250000000000001E-2</v>
      </c>
    </row>
    <row r="194" spans="5:11" x14ac:dyDescent="0.3">
      <c r="E194" t="s">
        <v>107</v>
      </c>
      <c r="F194">
        <v>45</v>
      </c>
      <c r="G194">
        <v>2.5339999999999998</v>
      </c>
      <c r="H194">
        <v>0</v>
      </c>
      <c r="I194">
        <v>0</v>
      </c>
      <c r="J194">
        <f t="shared" si="4"/>
        <v>5.6311111111111103E-2</v>
      </c>
      <c r="K194">
        <f t="shared" si="5"/>
        <v>5.6311111111111103E-2</v>
      </c>
    </row>
    <row r="195" spans="5:11" x14ac:dyDescent="0.3">
      <c r="E195" t="s">
        <v>107</v>
      </c>
      <c r="F195">
        <v>29</v>
      </c>
      <c r="G195">
        <v>1.498</v>
      </c>
      <c r="H195">
        <v>0</v>
      </c>
      <c r="I195">
        <v>0</v>
      </c>
      <c r="J195">
        <f t="shared" ref="J195:J258" si="6">IF(G195=0,0,G195/F195)</f>
        <v>5.1655172413793103E-2</v>
      </c>
      <c r="K195">
        <f t="shared" ref="K195:K258" si="7">IF(G195=0,"",G195/F195)</f>
        <v>5.1655172413793103E-2</v>
      </c>
    </row>
    <row r="196" spans="5:11" x14ac:dyDescent="0.3">
      <c r="E196" t="s">
        <v>107</v>
      </c>
      <c r="F196">
        <v>2</v>
      </c>
      <c r="G196">
        <v>0.115</v>
      </c>
      <c r="H196">
        <v>0</v>
      </c>
      <c r="I196">
        <v>0</v>
      </c>
      <c r="J196">
        <f t="shared" si="6"/>
        <v>5.7500000000000002E-2</v>
      </c>
      <c r="K196">
        <f t="shared" si="7"/>
        <v>5.7500000000000002E-2</v>
      </c>
    </row>
    <row r="197" spans="5:11" x14ac:dyDescent="0.3">
      <c r="E197" t="s">
        <v>107</v>
      </c>
      <c r="F197">
        <v>1</v>
      </c>
      <c r="G197">
        <v>5.8000000000000003E-2</v>
      </c>
      <c r="H197">
        <v>0</v>
      </c>
      <c r="I197">
        <v>0</v>
      </c>
      <c r="J197">
        <f t="shared" si="6"/>
        <v>5.8000000000000003E-2</v>
      </c>
      <c r="K197">
        <f t="shared" si="7"/>
        <v>5.8000000000000003E-2</v>
      </c>
    </row>
    <row r="198" spans="5:11" x14ac:dyDescent="0.3">
      <c r="E198" t="s">
        <v>107</v>
      </c>
      <c r="F198">
        <v>3</v>
      </c>
      <c r="G198">
        <v>0.2</v>
      </c>
      <c r="H198">
        <v>0</v>
      </c>
      <c r="I198">
        <v>0</v>
      </c>
      <c r="J198">
        <f t="shared" si="6"/>
        <v>6.6666666666666666E-2</v>
      </c>
      <c r="K198">
        <f t="shared" si="7"/>
        <v>6.6666666666666666E-2</v>
      </c>
    </row>
    <row r="199" spans="5:11" x14ac:dyDescent="0.3">
      <c r="E199" t="s">
        <v>107</v>
      </c>
      <c r="F199">
        <v>4</v>
      </c>
      <c r="G199">
        <v>0.23</v>
      </c>
      <c r="H199">
        <v>0</v>
      </c>
      <c r="I199">
        <v>0</v>
      </c>
      <c r="J199">
        <f t="shared" si="6"/>
        <v>5.7500000000000002E-2</v>
      </c>
      <c r="K199">
        <f t="shared" si="7"/>
        <v>5.7500000000000002E-2</v>
      </c>
    </row>
    <row r="200" spans="5:11" x14ac:dyDescent="0.3">
      <c r="E200" t="s">
        <v>107</v>
      </c>
      <c r="F200">
        <v>1</v>
      </c>
      <c r="G200">
        <v>5.1999999999999998E-2</v>
      </c>
      <c r="H200">
        <v>0</v>
      </c>
      <c r="I200">
        <v>0</v>
      </c>
      <c r="J200">
        <f t="shared" si="6"/>
        <v>5.1999999999999998E-2</v>
      </c>
      <c r="K200">
        <f t="shared" si="7"/>
        <v>5.1999999999999998E-2</v>
      </c>
    </row>
    <row r="201" spans="5:11" x14ac:dyDescent="0.3">
      <c r="E201" t="s">
        <v>107</v>
      </c>
      <c r="F201">
        <v>44</v>
      </c>
      <c r="G201">
        <v>2.2999999999999998</v>
      </c>
      <c r="H201">
        <v>0</v>
      </c>
      <c r="I201">
        <v>0</v>
      </c>
      <c r="J201">
        <f t="shared" si="6"/>
        <v>5.2272727272727269E-2</v>
      </c>
      <c r="K201">
        <f t="shared" si="7"/>
        <v>5.2272727272727269E-2</v>
      </c>
    </row>
    <row r="202" spans="5:11" x14ac:dyDescent="0.3">
      <c r="E202" t="s">
        <v>228</v>
      </c>
      <c r="F202">
        <v>2</v>
      </c>
      <c r="G202">
        <v>0.10100000000000001</v>
      </c>
      <c r="H202">
        <v>0</v>
      </c>
      <c r="I202">
        <v>0</v>
      </c>
      <c r="J202">
        <f t="shared" si="6"/>
        <v>5.0500000000000003E-2</v>
      </c>
      <c r="K202">
        <f t="shared" si="7"/>
        <v>5.0500000000000003E-2</v>
      </c>
    </row>
    <row r="203" spans="5:11" x14ac:dyDescent="0.3">
      <c r="E203" t="s">
        <v>107</v>
      </c>
      <c r="F203">
        <v>47</v>
      </c>
      <c r="G203">
        <v>2.4689999999999999</v>
      </c>
      <c r="H203">
        <v>0</v>
      </c>
      <c r="I203">
        <v>0</v>
      </c>
      <c r="J203">
        <f t="shared" si="6"/>
        <v>5.253191489361702E-2</v>
      </c>
      <c r="K203">
        <f t="shared" si="7"/>
        <v>5.253191489361702E-2</v>
      </c>
    </row>
    <row r="204" spans="5:11" x14ac:dyDescent="0.3">
      <c r="E204" t="s">
        <v>107</v>
      </c>
      <c r="F204">
        <v>73</v>
      </c>
      <c r="G204">
        <v>3.7290000000000001</v>
      </c>
      <c r="H204">
        <v>0</v>
      </c>
      <c r="I204">
        <v>0</v>
      </c>
      <c r="J204">
        <f t="shared" si="6"/>
        <v>5.108219178082192E-2</v>
      </c>
      <c r="K204">
        <f t="shared" si="7"/>
        <v>5.108219178082192E-2</v>
      </c>
    </row>
    <row r="205" spans="5:11" x14ac:dyDescent="0.3">
      <c r="E205" t="s">
        <v>107</v>
      </c>
      <c r="F205">
        <v>24</v>
      </c>
      <c r="G205">
        <v>1.36</v>
      </c>
      <c r="H205">
        <v>0</v>
      </c>
      <c r="I205">
        <v>0</v>
      </c>
      <c r="J205">
        <f t="shared" si="6"/>
        <v>5.6666666666666671E-2</v>
      </c>
      <c r="K205">
        <f t="shared" si="7"/>
        <v>5.6666666666666671E-2</v>
      </c>
    </row>
    <row r="206" spans="5:11" x14ac:dyDescent="0.3">
      <c r="E206" t="s">
        <v>107</v>
      </c>
      <c r="F206">
        <v>4</v>
      </c>
      <c r="G206">
        <v>0.23</v>
      </c>
      <c r="H206">
        <v>0</v>
      </c>
      <c r="I206">
        <v>0</v>
      </c>
      <c r="J206">
        <f t="shared" si="6"/>
        <v>5.7500000000000002E-2</v>
      </c>
      <c r="K206">
        <f t="shared" si="7"/>
        <v>5.7500000000000002E-2</v>
      </c>
    </row>
    <row r="207" spans="5:11" x14ac:dyDescent="0.3">
      <c r="E207" t="s">
        <v>107</v>
      </c>
      <c r="F207">
        <v>2</v>
      </c>
      <c r="G207">
        <v>0.1</v>
      </c>
      <c r="H207">
        <v>0</v>
      </c>
      <c r="I207">
        <v>0</v>
      </c>
      <c r="J207">
        <f t="shared" si="6"/>
        <v>0.05</v>
      </c>
      <c r="K207">
        <f t="shared" si="7"/>
        <v>0.05</v>
      </c>
    </row>
    <row r="208" spans="5:11" x14ac:dyDescent="0.3">
      <c r="E208" t="s">
        <v>107</v>
      </c>
      <c r="F208">
        <v>47</v>
      </c>
      <c r="G208">
        <v>2.601</v>
      </c>
      <c r="H208">
        <v>0</v>
      </c>
      <c r="I208">
        <v>0</v>
      </c>
      <c r="J208">
        <f t="shared" si="6"/>
        <v>5.5340425531914893E-2</v>
      </c>
      <c r="K208">
        <f t="shared" si="7"/>
        <v>5.5340425531914893E-2</v>
      </c>
    </row>
    <row r="209" spans="5:11" x14ac:dyDescent="0.3">
      <c r="E209" t="s">
        <v>107</v>
      </c>
      <c r="F209">
        <v>1</v>
      </c>
      <c r="G209">
        <v>0.06</v>
      </c>
      <c r="H209">
        <v>0</v>
      </c>
      <c r="I209">
        <v>0</v>
      </c>
      <c r="J209">
        <f t="shared" si="6"/>
        <v>0.06</v>
      </c>
      <c r="K209">
        <f t="shared" si="7"/>
        <v>0.06</v>
      </c>
    </row>
    <row r="210" spans="5:11" x14ac:dyDescent="0.3">
      <c r="E210" t="s">
        <v>107</v>
      </c>
      <c r="F210">
        <v>12</v>
      </c>
      <c r="G210">
        <v>0.7</v>
      </c>
      <c r="H210">
        <v>0</v>
      </c>
      <c r="I210">
        <v>0</v>
      </c>
      <c r="J210">
        <f t="shared" si="6"/>
        <v>5.8333333333333327E-2</v>
      </c>
      <c r="K210">
        <f t="shared" si="7"/>
        <v>5.8333333333333327E-2</v>
      </c>
    </row>
    <row r="211" spans="5:11" x14ac:dyDescent="0.3">
      <c r="E211" t="s">
        <v>107</v>
      </c>
      <c r="F211">
        <v>1</v>
      </c>
      <c r="G211">
        <v>5.8000000000000003E-2</v>
      </c>
      <c r="H211">
        <v>0</v>
      </c>
      <c r="I211">
        <v>0</v>
      </c>
      <c r="J211">
        <f t="shared" si="6"/>
        <v>5.8000000000000003E-2</v>
      </c>
      <c r="K211">
        <f t="shared" si="7"/>
        <v>5.8000000000000003E-2</v>
      </c>
    </row>
    <row r="212" spans="5:11" x14ac:dyDescent="0.3">
      <c r="E212" t="s">
        <v>107</v>
      </c>
      <c r="F212">
        <v>50</v>
      </c>
      <c r="G212">
        <v>2.8759999999999999</v>
      </c>
      <c r="H212">
        <v>0</v>
      </c>
      <c r="I212">
        <v>0</v>
      </c>
      <c r="J212">
        <f t="shared" si="6"/>
        <v>5.7519999999999995E-2</v>
      </c>
      <c r="K212">
        <f t="shared" si="7"/>
        <v>5.7519999999999995E-2</v>
      </c>
    </row>
    <row r="213" spans="5:11" x14ac:dyDescent="0.3">
      <c r="E213" t="s">
        <v>107</v>
      </c>
      <c r="F213">
        <v>158</v>
      </c>
      <c r="G213">
        <v>9.09</v>
      </c>
      <c r="H213">
        <v>0</v>
      </c>
      <c r="I213">
        <v>0</v>
      </c>
      <c r="J213">
        <f t="shared" si="6"/>
        <v>5.7531645569620253E-2</v>
      </c>
      <c r="K213">
        <f t="shared" si="7"/>
        <v>5.7531645569620253E-2</v>
      </c>
    </row>
    <row r="214" spans="5:11" x14ac:dyDescent="0.3">
      <c r="E214" t="s">
        <v>107</v>
      </c>
      <c r="F214">
        <v>49</v>
      </c>
      <c r="G214">
        <v>2.5649999999999999</v>
      </c>
      <c r="H214">
        <v>0</v>
      </c>
      <c r="I214">
        <v>0</v>
      </c>
      <c r="J214">
        <f t="shared" si="6"/>
        <v>5.23469387755102E-2</v>
      </c>
      <c r="K214">
        <f t="shared" si="7"/>
        <v>5.23469387755102E-2</v>
      </c>
    </row>
    <row r="215" spans="5:11" x14ac:dyDescent="0.3">
      <c r="E215" t="s">
        <v>107</v>
      </c>
      <c r="F215">
        <v>0</v>
      </c>
      <c r="G215">
        <v>0</v>
      </c>
      <c r="H215">
        <v>0</v>
      </c>
      <c r="I215">
        <v>0</v>
      </c>
      <c r="J215">
        <f t="shared" si="6"/>
        <v>0</v>
      </c>
      <c r="K215" t="str">
        <f t="shared" si="7"/>
        <v/>
      </c>
    </row>
    <row r="216" spans="5:11" x14ac:dyDescent="0.3">
      <c r="E216" t="s">
        <v>107</v>
      </c>
      <c r="F216">
        <v>1</v>
      </c>
      <c r="G216">
        <v>5.6000000000000001E-2</v>
      </c>
      <c r="H216">
        <v>0</v>
      </c>
      <c r="I216">
        <v>0</v>
      </c>
      <c r="J216">
        <f t="shared" si="6"/>
        <v>5.6000000000000001E-2</v>
      </c>
      <c r="K216">
        <f t="shared" si="7"/>
        <v>5.6000000000000001E-2</v>
      </c>
    </row>
    <row r="217" spans="5:11" x14ac:dyDescent="0.3">
      <c r="E217" t="s">
        <v>107</v>
      </c>
      <c r="F217">
        <v>1</v>
      </c>
      <c r="G217">
        <v>0.06</v>
      </c>
      <c r="H217">
        <v>0</v>
      </c>
      <c r="I217">
        <v>0</v>
      </c>
      <c r="J217">
        <f t="shared" si="6"/>
        <v>0.06</v>
      </c>
      <c r="K217">
        <f t="shared" si="7"/>
        <v>0.06</v>
      </c>
    </row>
    <row r="218" spans="5:11" x14ac:dyDescent="0.3">
      <c r="E218" t="s">
        <v>107</v>
      </c>
      <c r="F218">
        <v>2</v>
      </c>
      <c r="G218">
        <v>0.11</v>
      </c>
      <c r="H218">
        <v>0</v>
      </c>
      <c r="I218">
        <v>0</v>
      </c>
      <c r="J218">
        <f t="shared" si="6"/>
        <v>5.5E-2</v>
      </c>
      <c r="K218">
        <f t="shared" si="7"/>
        <v>5.5E-2</v>
      </c>
    </row>
    <row r="219" spans="5:11" x14ac:dyDescent="0.3">
      <c r="E219" t="s">
        <v>107</v>
      </c>
      <c r="F219">
        <v>1</v>
      </c>
      <c r="G219">
        <v>0.1</v>
      </c>
      <c r="H219">
        <v>0</v>
      </c>
      <c r="I219">
        <v>0</v>
      </c>
      <c r="J219">
        <f t="shared" si="6"/>
        <v>0.1</v>
      </c>
      <c r="K219">
        <f t="shared" si="7"/>
        <v>0.1</v>
      </c>
    </row>
    <row r="220" spans="5:11" x14ac:dyDescent="0.3">
      <c r="E220" t="s">
        <v>107</v>
      </c>
      <c r="F220">
        <v>3</v>
      </c>
      <c r="G220">
        <v>0.16700000000000001</v>
      </c>
      <c r="H220">
        <v>0</v>
      </c>
      <c r="I220">
        <v>0</v>
      </c>
      <c r="J220">
        <f t="shared" si="6"/>
        <v>5.566666666666667E-2</v>
      </c>
      <c r="K220">
        <f t="shared" si="7"/>
        <v>5.566666666666667E-2</v>
      </c>
    </row>
    <row r="221" spans="5:11" x14ac:dyDescent="0.3">
      <c r="E221" t="s">
        <v>107</v>
      </c>
      <c r="F221">
        <v>2</v>
      </c>
      <c r="G221">
        <v>0.107</v>
      </c>
      <c r="H221">
        <v>0</v>
      </c>
      <c r="I221">
        <v>0</v>
      </c>
      <c r="J221">
        <f t="shared" si="6"/>
        <v>5.3499999999999999E-2</v>
      </c>
      <c r="K221">
        <f t="shared" si="7"/>
        <v>5.3499999999999999E-2</v>
      </c>
    </row>
    <row r="222" spans="5:11" x14ac:dyDescent="0.3">
      <c r="E222" t="s">
        <v>107</v>
      </c>
      <c r="F222">
        <v>1</v>
      </c>
      <c r="G222">
        <v>0.05</v>
      </c>
      <c r="H222">
        <v>0</v>
      </c>
      <c r="I222">
        <v>0</v>
      </c>
      <c r="J222">
        <f t="shared" si="6"/>
        <v>0.05</v>
      </c>
      <c r="K222">
        <f t="shared" si="7"/>
        <v>0.05</v>
      </c>
    </row>
    <row r="223" spans="5:11" x14ac:dyDescent="0.3">
      <c r="E223" t="s">
        <v>107</v>
      </c>
      <c r="F223">
        <v>16</v>
      </c>
      <c r="G223">
        <v>0.82699999999999996</v>
      </c>
      <c r="H223">
        <v>0</v>
      </c>
      <c r="I223">
        <v>0</v>
      </c>
      <c r="J223">
        <f t="shared" si="6"/>
        <v>5.1687499999999997E-2</v>
      </c>
      <c r="K223">
        <f t="shared" si="7"/>
        <v>5.1687499999999997E-2</v>
      </c>
    </row>
    <row r="224" spans="5:11" x14ac:dyDescent="0.3">
      <c r="E224" t="s">
        <v>107</v>
      </c>
      <c r="F224">
        <v>3</v>
      </c>
      <c r="G224">
        <v>0.14499999999999999</v>
      </c>
      <c r="H224">
        <v>0</v>
      </c>
      <c r="I224">
        <v>0</v>
      </c>
      <c r="J224">
        <f t="shared" si="6"/>
        <v>4.8333333333333332E-2</v>
      </c>
      <c r="K224">
        <f t="shared" si="7"/>
        <v>4.8333333333333332E-2</v>
      </c>
    </row>
    <row r="225" spans="5:11" x14ac:dyDescent="0.3">
      <c r="E225" t="s">
        <v>107</v>
      </c>
      <c r="F225">
        <v>2</v>
      </c>
      <c r="G225">
        <v>0.10299999999999999</v>
      </c>
      <c r="H225">
        <v>0</v>
      </c>
      <c r="I225">
        <v>0</v>
      </c>
      <c r="J225">
        <f t="shared" si="6"/>
        <v>5.1499999999999997E-2</v>
      </c>
      <c r="K225">
        <f t="shared" si="7"/>
        <v>5.1499999999999997E-2</v>
      </c>
    </row>
    <row r="226" spans="5:11" x14ac:dyDescent="0.3">
      <c r="E226" t="s">
        <v>107</v>
      </c>
      <c r="F226">
        <v>5</v>
      </c>
      <c r="G226">
        <v>0.28199999999999997</v>
      </c>
      <c r="H226">
        <v>0</v>
      </c>
      <c r="I226">
        <v>0</v>
      </c>
      <c r="J226">
        <f t="shared" si="6"/>
        <v>5.6399999999999992E-2</v>
      </c>
      <c r="K226">
        <f t="shared" si="7"/>
        <v>5.6399999999999992E-2</v>
      </c>
    </row>
    <row r="227" spans="5:11" x14ac:dyDescent="0.3">
      <c r="E227" t="s">
        <v>107</v>
      </c>
      <c r="F227">
        <v>3</v>
      </c>
      <c r="G227">
        <v>0.16800000000000001</v>
      </c>
      <c r="H227">
        <v>0</v>
      </c>
      <c r="I227">
        <v>0</v>
      </c>
      <c r="J227">
        <f t="shared" si="6"/>
        <v>5.6000000000000001E-2</v>
      </c>
      <c r="K227">
        <f t="shared" si="7"/>
        <v>5.6000000000000001E-2</v>
      </c>
    </row>
    <row r="228" spans="5:11" x14ac:dyDescent="0.3">
      <c r="E228" t="s">
        <v>107</v>
      </c>
      <c r="F228">
        <v>7</v>
      </c>
      <c r="G228">
        <v>0.36899999999999999</v>
      </c>
      <c r="H228">
        <v>0</v>
      </c>
      <c r="I228">
        <v>0</v>
      </c>
      <c r="J228">
        <f t="shared" si="6"/>
        <v>5.2714285714285714E-2</v>
      </c>
      <c r="K228">
        <f t="shared" si="7"/>
        <v>5.2714285714285714E-2</v>
      </c>
    </row>
    <row r="229" spans="5:11" x14ac:dyDescent="0.3">
      <c r="E229" t="s">
        <v>107</v>
      </c>
      <c r="F229">
        <v>4</v>
      </c>
      <c r="G229">
        <v>0.219</v>
      </c>
      <c r="H229">
        <v>0</v>
      </c>
      <c r="I229">
        <v>0</v>
      </c>
      <c r="J229">
        <f t="shared" si="6"/>
        <v>5.475E-2</v>
      </c>
      <c r="K229">
        <f t="shared" si="7"/>
        <v>5.475E-2</v>
      </c>
    </row>
    <row r="230" spans="5:11" x14ac:dyDescent="0.3">
      <c r="E230" t="s">
        <v>107</v>
      </c>
      <c r="F230">
        <v>2</v>
      </c>
      <c r="G230">
        <v>0.1</v>
      </c>
      <c r="H230">
        <v>0</v>
      </c>
      <c r="I230">
        <v>0</v>
      </c>
      <c r="J230">
        <f t="shared" si="6"/>
        <v>0.05</v>
      </c>
      <c r="K230">
        <f t="shared" si="7"/>
        <v>0.05</v>
      </c>
    </row>
    <row r="231" spans="5:11" x14ac:dyDescent="0.3">
      <c r="E231" t="s">
        <v>107</v>
      </c>
      <c r="F231">
        <v>3</v>
      </c>
      <c r="G231">
        <v>0.2</v>
      </c>
      <c r="H231">
        <v>0</v>
      </c>
      <c r="I231">
        <v>0</v>
      </c>
      <c r="J231">
        <f t="shared" si="6"/>
        <v>6.6666666666666666E-2</v>
      </c>
      <c r="K231">
        <f t="shared" si="7"/>
        <v>6.6666666666666666E-2</v>
      </c>
    </row>
    <row r="232" spans="5:11" x14ac:dyDescent="0.3">
      <c r="E232" t="s">
        <v>107</v>
      </c>
      <c r="F232">
        <v>1</v>
      </c>
      <c r="G232">
        <v>4.9000000000000002E-2</v>
      </c>
      <c r="H232">
        <v>0</v>
      </c>
      <c r="I232">
        <v>0</v>
      </c>
      <c r="J232">
        <f t="shared" si="6"/>
        <v>4.9000000000000002E-2</v>
      </c>
      <c r="K232">
        <f t="shared" si="7"/>
        <v>4.9000000000000002E-2</v>
      </c>
    </row>
    <row r="233" spans="5:11" x14ac:dyDescent="0.3">
      <c r="E233" t="s">
        <v>107</v>
      </c>
      <c r="F233">
        <v>6</v>
      </c>
      <c r="G233">
        <v>0.31</v>
      </c>
      <c r="H233">
        <v>0</v>
      </c>
      <c r="I233">
        <v>0</v>
      </c>
      <c r="J233">
        <f t="shared" si="6"/>
        <v>5.1666666666666666E-2</v>
      </c>
      <c r="K233">
        <f t="shared" si="7"/>
        <v>5.1666666666666666E-2</v>
      </c>
    </row>
    <row r="234" spans="5:11" x14ac:dyDescent="0.3">
      <c r="E234" t="s">
        <v>107</v>
      </c>
      <c r="F234">
        <v>1</v>
      </c>
      <c r="G234">
        <v>0.05</v>
      </c>
      <c r="H234">
        <v>0</v>
      </c>
      <c r="I234">
        <v>0</v>
      </c>
      <c r="J234">
        <f t="shared" si="6"/>
        <v>0.05</v>
      </c>
      <c r="K234">
        <f t="shared" si="7"/>
        <v>0.05</v>
      </c>
    </row>
    <row r="235" spans="5:11" x14ac:dyDescent="0.3">
      <c r="E235" t="s">
        <v>107</v>
      </c>
      <c r="F235">
        <v>1</v>
      </c>
      <c r="G235">
        <v>4.9000000000000002E-2</v>
      </c>
      <c r="H235">
        <v>0</v>
      </c>
      <c r="I235">
        <v>0</v>
      </c>
      <c r="J235">
        <f t="shared" si="6"/>
        <v>4.9000000000000002E-2</v>
      </c>
      <c r="K235">
        <f t="shared" si="7"/>
        <v>4.9000000000000002E-2</v>
      </c>
    </row>
    <row r="236" spans="5:11" x14ac:dyDescent="0.3">
      <c r="E236" t="s">
        <v>107</v>
      </c>
      <c r="F236">
        <v>1</v>
      </c>
      <c r="G236">
        <v>4.8000000000000001E-2</v>
      </c>
      <c r="H236">
        <v>0</v>
      </c>
      <c r="I236">
        <v>0</v>
      </c>
      <c r="J236">
        <f t="shared" si="6"/>
        <v>4.8000000000000001E-2</v>
      </c>
      <c r="K236">
        <f t="shared" si="7"/>
        <v>4.8000000000000001E-2</v>
      </c>
    </row>
    <row r="237" spans="5:11" x14ac:dyDescent="0.3">
      <c r="E237" t="s">
        <v>107</v>
      </c>
      <c r="F237">
        <v>24</v>
      </c>
      <c r="G237">
        <v>1.002</v>
      </c>
      <c r="H237">
        <v>0</v>
      </c>
      <c r="I237">
        <v>0</v>
      </c>
      <c r="J237">
        <f t="shared" si="6"/>
        <v>4.1750000000000002E-2</v>
      </c>
      <c r="K237">
        <f t="shared" si="7"/>
        <v>4.1750000000000002E-2</v>
      </c>
    </row>
    <row r="238" spans="5:11" x14ac:dyDescent="0.3">
      <c r="E238" t="s">
        <v>107</v>
      </c>
      <c r="F238">
        <v>4</v>
      </c>
      <c r="G238">
        <v>0.154</v>
      </c>
      <c r="H238">
        <v>0</v>
      </c>
      <c r="I238">
        <v>0</v>
      </c>
      <c r="J238">
        <f t="shared" si="6"/>
        <v>3.85E-2</v>
      </c>
      <c r="K238">
        <f t="shared" si="7"/>
        <v>3.85E-2</v>
      </c>
    </row>
    <row r="239" spans="5:11" x14ac:dyDescent="0.3">
      <c r="E239" t="s">
        <v>107</v>
      </c>
      <c r="F239">
        <v>2</v>
      </c>
      <c r="G239">
        <v>0.12</v>
      </c>
      <c r="H239">
        <v>0</v>
      </c>
      <c r="I239">
        <v>0</v>
      </c>
      <c r="J239">
        <f t="shared" si="6"/>
        <v>0.06</v>
      </c>
      <c r="K239">
        <f t="shared" si="7"/>
        <v>0.06</v>
      </c>
    </row>
    <row r="240" spans="5:11" x14ac:dyDescent="0.3">
      <c r="E240" t="s">
        <v>107</v>
      </c>
      <c r="F240">
        <v>2</v>
      </c>
      <c r="G240">
        <v>0.113</v>
      </c>
      <c r="H240">
        <v>0</v>
      </c>
      <c r="I240">
        <v>0</v>
      </c>
      <c r="J240">
        <f t="shared" si="6"/>
        <v>5.6500000000000002E-2</v>
      </c>
      <c r="K240">
        <f t="shared" si="7"/>
        <v>5.6500000000000002E-2</v>
      </c>
    </row>
    <row r="241" spans="5:11" x14ac:dyDescent="0.3">
      <c r="E241" t="s">
        <v>107</v>
      </c>
      <c r="F241">
        <v>1</v>
      </c>
      <c r="G241">
        <v>0.19</v>
      </c>
      <c r="H241">
        <v>0</v>
      </c>
      <c r="I241">
        <v>0</v>
      </c>
      <c r="J241">
        <f t="shared" si="6"/>
        <v>0.19</v>
      </c>
      <c r="K241">
        <f t="shared" si="7"/>
        <v>0.19</v>
      </c>
    </row>
    <row r="242" spans="5:11" x14ac:dyDescent="0.3">
      <c r="E242" t="s">
        <v>107</v>
      </c>
      <c r="F242">
        <v>4</v>
      </c>
      <c r="G242">
        <v>0.22900000000000001</v>
      </c>
      <c r="H242">
        <v>0</v>
      </c>
      <c r="I242">
        <v>0</v>
      </c>
      <c r="J242">
        <f t="shared" si="6"/>
        <v>5.7250000000000002E-2</v>
      </c>
      <c r="K242">
        <f t="shared" si="7"/>
        <v>5.7250000000000002E-2</v>
      </c>
    </row>
    <row r="243" spans="5:11" x14ac:dyDescent="0.3">
      <c r="E243" t="s">
        <v>107</v>
      </c>
      <c r="F243">
        <v>1</v>
      </c>
      <c r="G243">
        <v>5.7000000000000002E-2</v>
      </c>
      <c r="H243">
        <v>0</v>
      </c>
      <c r="I243">
        <v>0</v>
      </c>
      <c r="J243">
        <f t="shared" si="6"/>
        <v>5.7000000000000002E-2</v>
      </c>
      <c r="K243">
        <f t="shared" si="7"/>
        <v>5.7000000000000002E-2</v>
      </c>
    </row>
    <row r="244" spans="5:11" x14ac:dyDescent="0.3">
      <c r="E244" t="s">
        <v>107</v>
      </c>
      <c r="F244">
        <v>1</v>
      </c>
      <c r="G244">
        <v>5.7000000000000002E-2</v>
      </c>
      <c r="H244">
        <v>0</v>
      </c>
      <c r="I244">
        <v>0</v>
      </c>
      <c r="J244">
        <f t="shared" si="6"/>
        <v>5.7000000000000002E-2</v>
      </c>
      <c r="K244">
        <f t="shared" si="7"/>
        <v>5.7000000000000002E-2</v>
      </c>
    </row>
    <row r="245" spans="5:11" x14ac:dyDescent="0.3">
      <c r="E245" t="s">
        <v>107</v>
      </c>
      <c r="F245">
        <v>1</v>
      </c>
      <c r="G245">
        <v>0.74</v>
      </c>
      <c r="H245">
        <v>0</v>
      </c>
      <c r="I245">
        <v>0</v>
      </c>
      <c r="J245">
        <f t="shared" si="6"/>
        <v>0.74</v>
      </c>
      <c r="K245">
        <f t="shared" si="7"/>
        <v>0.74</v>
      </c>
    </row>
    <row r="246" spans="5:11" x14ac:dyDescent="0.3">
      <c r="E246" t="s">
        <v>107</v>
      </c>
      <c r="F246">
        <v>56</v>
      </c>
      <c r="G246">
        <v>3.19</v>
      </c>
      <c r="H246">
        <v>0</v>
      </c>
      <c r="I246">
        <v>0</v>
      </c>
      <c r="J246">
        <f t="shared" si="6"/>
        <v>5.696428571428571E-2</v>
      </c>
      <c r="K246">
        <f t="shared" si="7"/>
        <v>5.696428571428571E-2</v>
      </c>
    </row>
    <row r="247" spans="5:11" x14ac:dyDescent="0.3">
      <c r="E247" t="s">
        <v>107</v>
      </c>
      <c r="F247">
        <v>2</v>
      </c>
      <c r="G247">
        <v>0.114</v>
      </c>
      <c r="H247">
        <v>0</v>
      </c>
      <c r="I247">
        <v>0</v>
      </c>
      <c r="J247">
        <f t="shared" si="6"/>
        <v>5.7000000000000002E-2</v>
      </c>
      <c r="K247">
        <f t="shared" si="7"/>
        <v>5.7000000000000002E-2</v>
      </c>
    </row>
    <row r="248" spans="5:11" x14ac:dyDescent="0.3">
      <c r="E248" t="s">
        <v>107</v>
      </c>
      <c r="F248">
        <v>4</v>
      </c>
      <c r="G248">
        <v>0.22900000000000001</v>
      </c>
      <c r="H248">
        <v>0</v>
      </c>
      <c r="I248">
        <v>0</v>
      </c>
      <c r="J248">
        <f t="shared" si="6"/>
        <v>5.7250000000000002E-2</v>
      </c>
      <c r="K248">
        <f t="shared" si="7"/>
        <v>5.7250000000000002E-2</v>
      </c>
    </row>
    <row r="249" spans="5:11" x14ac:dyDescent="0.3">
      <c r="E249" t="s">
        <v>107</v>
      </c>
      <c r="F249">
        <v>1</v>
      </c>
      <c r="G249">
        <v>5.8000000000000003E-2</v>
      </c>
      <c r="H249">
        <v>0</v>
      </c>
      <c r="I249">
        <v>0</v>
      </c>
      <c r="J249">
        <f t="shared" si="6"/>
        <v>5.8000000000000003E-2</v>
      </c>
      <c r="K249">
        <f t="shared" si="7"/>
        <v>5.8000000000000003E-2</v>
      </c>
    </row>
    <row r="250" spans="5:11" x14ac:dyDescent="0.3">
      <c r="E250" t="s">
        <v>107</v>
      </c>
      <c r="F250">
        <v>1</v>
      </c>
      <c r="G250">
        <v>0.06</v>
      </c>
      <c r="H250">
        <v>0</v>
      </c>
      <c r="I250">
        <v>0</v>
      </c>
      <c r="J250">
        <f t="shared" si="6"/>
        <v>0.06</v>
      </c>
      <c r="K250">
        <f t="shared" si="7"/>
        <v>0.06</v>
      </c>
    </row>
    <row r="251" spans="5:11" x14ac:dyDescent="0.3">
      <c r="E251" t="s">
        <v>107</v>
      </c>
      <c r="F251">
        <v>1</v>
      </c>
      <c r="G251">
        <v>5.8000000000000003E-2</v>
      </c>
      <c r="H251">
        <v>0</v>
      </c>
      <c r="I251">
        <v>0</v>
      </c>
      <c r="J251">
        <f t="shared" si="6"/>
        <v>5.8000000000000003E-2</v>
      </c>
      <c r="K251">
        <f t="shared" si="7"/>
        <v>5.8000000000000003E-2</v>
      </c>
    </row>
    <row r="252" spans="5:11" x14ac:dyDescent="0.3">
      <c r="E252" t="s">
        <v>107</v>
      </c>
      <c r="F252">
        <v>2</v>
      </c>
      <c r="G252">
        <v>0.112</v>
      </c>
      <c r="H252">
        <v>0</v>
      </c>
      <c r="I252">
        <v>0</v>
      </c>
      <c r="J252">
        <f t="shared" si="6"/>
        <v>5.6000000000000001E-2</v>
      </c>
      <c r="K252">
        <f t="shared" si="7"/>
        <v>5.6000000000000001E-2</v>
      </c>
    </row>
    <row r="253" spans="5:11" x14ac:dyDescent="0.3">
      <c r="E253" t="s">
        <v>107</v>
      </c>
      <c r="F253">
        <v>1</v>
      </c>
      <c r="G253">
        <v>1.3</v>
      </c>
      <c r="H253">
        <v>0</v>
      </c>
      <c r="I253">
        <v>0</v>
      </c>
      <c r="J253">
        <f t="shared" si="6"/>
        <v>1.3</v>
      </c>
      <c r="K253">
        <f t="shared" si="7"/>
        <v>1.3</v>
      </c>
    </row>
    <row r="254" spans="5:11" x14ac:dyDescent="0.3">
      <c r="E254" t="s">
        <v>107</v>
      </c>
      <c r="F254">
        <v>14</v>
      </c>
      <c r="G254">
        <v>0.77700000000000002</v>
      </c>
      <c r="H254">
        <v>0</v>
      </c>
      <c r="I254">
        <v>0</v>
      </c>
      <c r="J254">
        <f t="shared" si="6"/>
        <v>5.5500000000000001E-2</v>
      </c>
      <c r="K254">
        <f t="shared" si="7"/>
        <v>5.5500000000000001E-2</v>
      </c>
    </row>
    <row r="255" spans="5:11" x14ac:dyDescent="0.3">
      <c r="E255" t="s">
        <v>107</v>
      </c>
      <c r="F255">
        <v>4</v>
      </c>
      <c r="G255">
        <v>0.23200000000000001</v>
      </c>
      <c r="H255">
        <v>0</v>
      </c>
      <c r="I255">
        <v>0</v>
      </c>
      <c r="J255">
        <f t="shared" si="6"/>
        <v>5.8000000000000003E-2</v>
      </c>
      <c r="K255">
        <f t="shared" si="7"/>
        <v>5.8000000000000003E-2</v>
      </c>
    </row>
    <row r="256" spans="5:11" x14ac:dyDescent="0.3">
      <c r="E256" t="s">
        <v>107</v>
      </c>
      <c r="F256">
        <v>5</v>
      </c>
      <c r="G256">
        <v>0.29099999999999998</v>
      </c>
      <c r="H256">
        <v>0</v>
      </c>
      <c r="I256">
        <v>0</v>
      </c>
      <c r="J256">
        <f t="shared" si="6"/>
        <v>5.8199999999999995E-2</v>
      </c>
      <c r="K256">
        <f t="shared" si="7"/>
        <v>5.8199999999999995E-2</v>
      </c>
    </row>
    <row r="257" spans="5:11" x14ac:dyDescent="0.3">
      <c r="E257" t="s">
        <v>228</v>
      </c>
      <c r="F257">
        <v>0</v>
      </c>
      <c r="G257">
        <v>0</v>
      </c>
      <c r="H257">
        <v>0</v>
      </c>
      <c r="I257">
        <v>0</v>
      </c>
      <c r="J257">
        <f t="shared" si="6"/>
        <v>0</v>
      </c>
      <c r="K257" t="str">
        <f t="shared" si="7"/>
        <v/>
      </c>
    </row>
    <row r="258" spans="5:11" x14ac:dyDescent="0.3">
      <c r="E258" t="s">
        <v>107</v>
      </c>
      <c r="F258">
        <v>2</v>
      </c>
      <c r="G258">
        <v>0.11</v>
      </c>
      <c r="H258">
        <v>0</v>
      </c>
      <c r="I258">
        <v>0</v>
      </c>
      <c r="J258">
        <f t="shared" si="6"/>
        <v>5.5E-2</v>
      </c>
      <c r="K258">
        <f t="shared" si="7"/>
        <v>5.5E-2</v>
      </c>
    </row>
    <row r="259" spans="5:11" x14ac:dyDescent="0.3">
      <c r="E259" t="s">
        <v>107</v>
      </c>
      <c r="F259">
        <v>2</v>
      </c>
      <c r="G259">
        <v>0.11</v>
      </c>
      <c r="H259">
        <v>0</v>
      </c>
      <c r="I259">
        <v>0</v>
      </c>
      <c r="J259">
        <f t="shared" ref="J259:J322" si="8">IF(G259=0,0,G259/F259)</f>
        <v>5.5E-2</v>
      </c>
      <c r="K259">
        <f t="shared" ref="K259:K322" si="9">IF(G259=0,"",G259/F259)</f>
        <v>5.5E-2</v>
      </c>
    </row>
    <row r="260" spans="5:11" x14ac:dyDescent="0.3">
      <c r="E260" t="s">
        <v>107</v>
      </c>
      <c r="F260">
        <v>29</v>
      </c>
      <c r="G260">
        <v>1.63</v>
      </c>
      <c r="H260">
        <v>0</v>
      </c>
      <c r="I260">
        <v>0</v>
      </c>
      <c r="J260">
        <f t="shared" si="8"/>
        <v>5.6206896551724131E-2</v>
      </c>
      <c r="K260">
        <f t="shared" si="9"/>
        <v>5.6206896551724131E-2</v>
      </c>
    </row>
    <row r="261" spans="5:11" x14ac:dyDescent="0.3">
      <c r="E261" t="s">
        <v>107</v>
      </c>
      <c r="F261">
        <v>3</v>
      </c>
      <c r="G261">
        <v>0.14699999999999999</v>
      </c>
      <c r="H261">
        <v>0</v>
      </c>
      <c r="I261">
        <v>0</v>
      </c>
      <c r="J261">
        <f t="shared" si="8"/>
        <v>4.8999999999999995E-2</v>
      </c>
      <c r="K261">
        <f t="shared" si="9"/>
        <v>4.8999999999999995E-2</v>
      </c>
    </row>
    <row r="262" spans="5:11" x14ac:dyDescent="0.3">
      <c r="E262" t="s">
        <v>107</v>
      </c>
      <c r="F262">
        <v>1</v>
      </c>
      <c r="G262">
        <v>0.06</v>
      </c>
      <c r="H262">
        <v>0</v>
      </c>
      <c r="I262">
        <v>0</v>
      </c>
      <c r="J262">
        <f t="shared" si="8"/>
        <v>0.06</v>
      </c>
      <c r="K262">
        <f t="shared" si="9"/>
        <v>0.06</v>
      </c>
    </row>
    <row r="263" spans="5:11" x14ac:dyDescent="0.3">
      <c r="E263" t="s">
        <v>107</v>
      </c>
      <c r="F263">
        <v>6</v>
      </c>
      <c r="G263">
        <v>0.34</v>
      </c>
      <c r="H263">
        <v>0</v>
      </c>
      <c r="I263">
        <v>0</v>
      </c>
      <c r="J263">
        <f t="shared" si="8"/>
        <v>5.6666666666666671E-2</v>
      </c>
      <c r="K263">
        <f t="shared" si="9"/>
        <v>5.6666666666666671E-2</v>
      </c>
    </row>
    <row r="264" spans="5:11" x14ac:dyDescent="0.3">
      <c r="E264" t="s">
        <v>107</v>
      </c>
      <c r="F264">
        <v>5</v>
      </c>
      <c r="G264">
        <v>1.218</v>
      </c>
      <c r="H264">
        <v>0</v>
      </c>
      <c r="I264">
        <v>0</v>
      </c>
      <c r="J264">
        <f t="shared" si="8"/>
        <v>0.24359999999999998</v>
      </c>
      <c r="K264">
        <f t="shared" si="9"/>
        <v>0.24359999999999998</v>
      </c>
    </row>
    <row r="265" spans="5:11" x14ac:dyDescent="0.3">
      <c r="E265" t="s">
        <v>228</v>
      </c>
      <c r="F265">
        <v>0</v>
      </c>
      <c r="G265">
        <v>0</v>
      </c>
      <c r="H265">
        <v>0</v>
      </c>
      <c r="I265">
        <v>0</v>
      </c>
      <c r="J265">
        <f t="shared" si="8"/>
        <v>0</v>
      </c>
      <c r="K265" t="str">
        <f t="shared" si="9"/>
        <v/>
      </c>
    </row>
    <row r="266" spans="5:11" x14ac:dyDescent="0.3">
      <c r="E266" t="s">
        <v>107</v>
      </c>
      <c r="F266">
        <v>62</v>
      </c>
      <c r="G266">
        <v>3.4870000000000001</v>
      </c>
      <c r="H266">
        <v>0</v>
      </c>
      <c r="I266">
        <v>0</v>
      </c>
      <c r="J266">
        <f t="shared" si="8"/>
        <v>5.6241935483870971E-2</v>
      </c>
      <c r="K266">
        <f t="shared" si="9"/>
        <v>5.6241935483870971E-2</v>
      </c>
    </row>
    <row r="267" spans="5:11" x14ac:dyDescent="0.3">
      <c r="E267" t="s">
        <v>107</v>
      </c>
      <c r="F267">
        <v>4</v>
      </c>
      <c r="G267">
        <v>0.19500000000000001</v>
      </c>
      <c r="H267">
        <v>0</v>
      </c>
      <c r="I267">
        <v>0</v>
      </c>
      <c r="J267">
        <f t="shared" si="8"/>
        <v>4.8750000000000002E-2</v>
      </c>
      <c r="K267">
        <f t="shared" si="9"/>
        <v>4.8750000000000002E-2</v>
      </c>
    </row>
    <row r="268" spans="5:11" x14ac:dyDescent="0.3">
      <c r="E268" t="s">
        <v>107</v>
      </c>
      <c r="F268">
        <v>6</v>
      </c>
      <c r="G268">
        <v>1.462</v>
      </c>
      <c r="H268">
        <v>0</v>
      </c>
      <c r="I268">
        <v>0</v>
      </c>
      <c r="J268">
        <f t="shared" si="8"/>
        <v>0.24366666666666667</v>
      </c>
      <c r="K268">
        <f t="shared" si="9"/>
        <v>0.24366666666666667</v>
      </c>
    </row>
    <row r="269" spans="5:11" x14ac:dyDescent="0.3">
      <c r="E269" t="s">
        <v>107</v>
      </c>
      <c r="F269">
        <v>2</v>
      </c>
      <c r="G269">
        <v>0.11</v>
      </c>
      <c r="H269">
        <v>0</v>
      </c>
      <c r="I269">
        <v>0</v>
      </c>
      <c r="J269">
        <f t="shared" si="8"/>
        <v>5.5E-2</v>
      </c>
      <c r="K269">
        <f t="shared" si="9"/>
        <v>5.5E-2</v>
      </c>
    </row>
    <row r="270" spans="5:11" x14ac:dyDescent="0.3">
      <c r="E270" t="s">
        <v>107</v>
      </c>
      <c r="F270">
        <v>2</v>
      </c>
      <c r="G270">
        <v>0.12</v>
      </c>
      <c r="H270">
        <v>0</v>
      </c>
      <c r="I270">
        <v>0</v>
      </c>
      <c r="J270">
        <f t="shared" si="8"/>
        <v>0.06</v>
      </c>
      <c r="K270">
        <f t="shared" si="9"/>
        <v>0.06</v>
      </c>
    </row>
    <row r="271" spans="5:11" x14ac:dyDescent="0.3">
      <c r="E271" t="s">
        <v>107</v>
      </c>
      <c r="F271">
        <v>5</v>
      </c>
      <c r="G271">
        <v>0.28999999999999998</v>
      </c>
      <c r="H271">
        <v>0</v>
      </c>
      <c r="I271">
        <v>0</v>
      </c>
      <c r="J271">
        <f t="shared" si="8"/>
        <v>5.7999999999999996E-2</v>
      </c>
      <c r="K271">
        <f t="shared" si="9"/>
        <v>5.7999999999999996E-2</v>
      </c>
    </row>
    <row r="272" spans="5:11" x14ac:dyDescent="0.3">
      <c r="E272" t="s">
        <v>107</v>
      </c>
      <c r="F272">
        <v>27</v>
      </c>
      <c r="G272">
        <v>1.55</v>
      </c>
      <c r="H272">
        <v>0</v>
      </c>
      <c r="I272">
        <v>0</v>
      </c>
      <c r="J272">
        <f t="shared" si="8"/>
        <v>5.7407407407407407E-2</v>
      </c>
      <c r="K272">
        <f t="shared" si="9"/>
        <v>5.7407407407407407E-2</v>
      </c>
    </row>
    <row r="273" spans="5:11" x14ac:dyDescent="0.3">
      <c r="E273" t="s">
        <v>107</v>
      </c>
      <c r="F273">
        <v>1</v>
      </c>
      <c r="G273">
        <v>5.6000000000000001E-2</v>
      </c>
      <c r="H273">
        <v>0</v>
      </c>
      <c r="I273">
        <v>0</v>
      </c>
      <c r="J273">
        <f t="shared" si="8"/>
        <v>5.6000000000000001E-2</v>
      </c>
      <c r="K273">
        <f t="shared" si="9"/>
        <v>5.6000000000000001E-2</v>
      </c>
    </row>
    <row r="274" spans="5:11" x14ac:dyDescent="0.3">
      <c r="E274" t="s">
        <v>107</v>
      </c>
      <c r="F274">
        <v>3</v>
      </c>
      <c r="G274">
        <v>0.13</v>
      </c>
      <c r="H274">
        <v>0</v>
      </c>
      <c r="I274">
        <v>0</v>
      </c>
      <c r="J274">
        <f t="shared" si="8"/>
        <v>4.3333333333333335E-2</v>
      </c>
      <c r="K274">
        <f t="shared" si="9"/>
        <v>4.3333333333333335E-2</v>
      </c>
    </row>
    <row r="275" spans="5:11" x14ac:dyDescent="0.3">
      <c r="E275" t="s">
        <v>107</v>
      </c>
      <c r="F275">
        <v>3</v>
      </c>
      <c r="G275">
        <v>0.122</v>
      </c>
      <c r="H275">
        <v>0</v>
      </c>
      <c r="I275">
        <v>0</v>
      </c>
      <c r="J275">
        <f t="shared" si="8"/>
        <v>4.0666666666666663E-2</v>
      </c>
      <c r="K275">
        <f t="shared" si="9"/>
        <v>4.0666666666666663E-2</v>
      </c>
    </row>
    <row r="276" spans="5:11" x14ac:dyDescent="0.3">
      <c r="E276" t="s">
        <v>107</v>
      </c>
      <c r="F276">
        <v>3</v>
      </c>
      <c r="G276">
        <v>0.154</v>
      </c>
      <c r="H276">
        <v>0</v>
      </c>
      <c r="I276">
        <v>0</v>
      </c>
      <c r="J276">
        <f t="shared" si="8"/>
        <v>5.1333333333333335E-2</v>
      </c>
      <c r="K276">
        <f t="shared" si="9"/>
        <v>5.1333333333333335E-2</v>
      </c>
    </row>
    <row r="277" spans="5:11" x14ac:dyDescent="0.3">
      <c r="E277" t="s">
        <v>228</v>
      </c>
      <c r="F277">
        <v>2</v>
      </c>
      <c r="G277">
        <v>0.104</v>
      </c>
      <c r="H277">
        <v>0</v>
      </c>
      <c r="I277">
        <v>0</v>
      </c>
      <c r="J277">
        <f t="shared" si="8"/>
        <v>5.1999999999999998E-2</v>
      </c>
      <c r="K277">
        <f t="shared" si="9"/>
        <v>5.1999999999999998E-2</v>
      </c>
    </row>
    <row r="278" spans="5:11" x14ac:dyDescent="0.3">
      <c r="E278" t="s">
        <v>228</v>
      </c>
      <c r="F278">
        <v>5</v>
      </c>
      <c r="G278">
        <v>0.25</v>
      </c>
      <c r="H278">
        <v>0</v>
      </c>
      <c r="I278">
        <v>0</v>
      </c>
      <c r="J278">
        <f t="shared" si="8"/>
        <v>0.05</v>
      </c>
      <c r="K278">
        <f t="shared" si="9"/>
        <v>0.05</v>
      </c>
    </row>
    <row r="279" spans="5:11" x14ac:dyDescent="0.3">
      <c r="E279" t="s">
        <v>107</v>
      </c>
      <c r="F279">
        <v>1</v>
      </c>
      <c r="G279">
        <v>0.1</v>
      </c>
      <c r="H279">
        <v>0</v>
      </c>
      <c r="I279">
        <v>0</v>
      </c>
      <c r="J279">
        <f t="shared" si="8"/>
        <v>0.1</v>
      </c>
      <c r="K279">
        <f t="shared" si="9"/>
        <v>0.1</v>
      </c>
    </row>
    <row r="280" spans="5:11" x14ac:dyDescent="0.3">
      <c r="E280" t="s">
        <v>107</v>
      </c>
      <c r="F280">
        <v>1</v>
      </c>
      <c r="G280">
        <v>0.1</v>
      </c>
      <c r="H280">
        <v>0</v>
      </c>
      <c r="I280">
        <v>0</v>
      </c>
      <c r="J280">
        <f t="shared" si="8"/>
        <v>0.1</v>
      </c>
      <c r="K280">
        <f t="shared" si="9"/>
        <v>0.1</v>
      </c>
    </row>
    <row r="281" spans="5:11" x14ac:dyDescent="0.3">
      <c r="E281" t="s">
        <v>107</v>
      </c>
      <c r="F281">
        <v>9</v>
      </c>
      <c r="G281">
        <v>0.50900000000000001</v>
      </c>
      <c r="H281">
        <v>0</v>
      </c>
      <c r="I281">
        <v>0</v>
      </c>
      <c r="J281">
        <f t="shared" si="8"/>
        <v>5.6555555555555553E-2</v>
      </c>
      <c r="K281">
        <f t="shared" si="9"/>
        <v>5.6555555555555553E-2</v>
      </c>
    </row>
    <row r="282" spans="5:11" x14ac:dyDescent="0.3">
      <c r="E282" t="s">
        <v>228</v>
      </c>
      <c r="F282">
        <v>0</v>
      </c>
      <c r="G282">
        <v>0</v>
      </c>
      <c r="H282">
        <v>0</v>
      </c>
      <c r="I282">
        <v>0</v>
      </c>
      <c r="J282">
        <f t="shared" si="8"/>
        <v>0</v>
      </c>
      <c r="K282" t="str">
        <f t="shared" si="9"/>
        <v/>
      </c>
    </row>
    <row r="283" spans="5:11" x14ac:dyDescent="0.3">
      <c r="E283" t="s">
        <v>107</v>
      </c>
      <c r="F283">
        <v>32</v>
      </c>
      <c r="G283">
        <v>1.679</v>
      </c>
      <c r="H283">
        <v>0</v>
      </c>
      <c r="I283">
        <v>0</v>
      </c>
      <c r="J283">
        <f t="shared" si="8"/>
        <v>5.2468750000000001E-2</v>
      </c>
      <c r="K283">
        <f t="shared" si="9"/>
        <v>5.2468750000000001E-2</v>
      </c>
    </row>
    <row r="284" spans="5:11" x14ac:dyDescent="0.3">
      <c r="E284" t="s">
        <v>107</v>
      </c>
      <c r="F284">
        <v>11</v>
      </c>
      <c r="G284">
        <v>0.59699999999999998</v>
      </c>
      <c r="H284">
        <v>0</v>
      </c>
      <c r="I284">
        <v>0</v>
      </c>
      <c r="J284">
        <f t="shared" si="8"/>
        <v>5.4272727272727271E-2</v>
      </c>
      <c r="K284">
        <f t="shared" si="9"/>
        <v>5.4272727272727271E-2</v>
      </c>
    </row>
    <row r="285" spans="5:11" x14ac:dyDescent="0.3">
      <c r="E285" t="s">
        <v>107</v>
      </c>
      <c r="F285">
        <v>8</v>
      </c>
      <c r="G285">
        <v>0.43</v>
      </c>
      <c r="H285">
        <v>0</v>
      </c>
      <c r="I285">
        <v>0</v>
      </c>
      <c r="J285">
        <f t="shared" si="8"/>
        <v>5.3749999999999999E-2</v>
      </c>
      <c r="K285">
        <f t="shared" si="9"/>
        <v>5.3749999999999999E-2</v>
      </c>
    </row>
    <row r="286" spans="5:11" x14ac:dyDescent="0.3">
      <c r="E286" t="s">
        <v>107</v>
      </c>
      <c r="F286">
        <v>1</v>
      </c>
      <c r="G286">
        <v>5.1999999999999998E-2</v>
      </c>
      <c r="H286">
        <v>0</v>
      </c>
      <c r="I286">
        <v>0</v>
      </c>
      <c r="J286">
        <f t="shared" si="8"/>
        <v>5.1999999999999998E-2</v>
      </c>
      <c r="K286">
        <f t="shared" si="9"/>
        <v>5.1999999999999998E-2</v>
      </c>
    </row>
    <row r="287" spans="5:11" x14ac:dyDescent="0.3">
      <c r="E287" t="s">
        <v>107</v>
      </c>
      <c r="F287">
        <v>3</v>
      </c>
      <c r="G287">
        <v>0.153</v>
      </c>
      <c r="H287">
        <v>0</v>
      </c>
      <c r="I287">
        <v>0</v>
      </c>
      <c r="J287">
        <f t="shared" si="8"/>
        <v>5.0999999999999997E-2</v>
      </c>
      <c r="K287">
        <f t="shared" si="9"/>
        <v>5.0999999999999997E-2</v>
      </c>
    </row>
    <row r="288" spans="5:11" x14ac:dyDescent="0.3">
      <c r="E288" t="s">
        <v>107</v>
      </c>
      <c r="F288">
        <v>1</v>
      </c>
      <c r="G288">
        <v>5.1999999999999998E-2</v>
      </c>
      <c r="H288">
        <v>0</v>
      </c>
      <c r="I288">
        <v>0</v>
      </c>
      <c r="J288">
        <f t="shared" si="8"/>
        <v>5.1999999999999998E-2</v>
      </c>
      <c r="K288">
        <f t="shared" si="9"/>
        <v>5.1999999999999998E-2</v>
      </c>
    </row>
    <row r="289" spans="5:11" x14ac:dyDescent="0.3">
      <c r="E289" t="s">
        <v>107</v>
      </c>
      <c r="F289">
        <v>2</v>
      </c>
      <c r="G289">
        <v>0.10100000000000001</v>
      </c>
      <c r="H289">
        <v>0</v>
      </c>
      <c r="I289">
        <v>0</v>
      </c>
      <c r="J289">
        <f t="shared" si="8"/>
        <v>5.0500000000000003E-2</v>
      </c>
      <c r="K289">
        <f t="shared" si="9"/>
        <v>5.0500000000000003E-2</v>
      </c>
    </row>
    <row r="290" spans="5:11" x14ac:dyDescent="0.3">
      <c r="E290" t="s">
        <v>107</v>
      </c>
      <c r="F290">
        <v>1</v>
      </c>
      <c r="G290">
        <v>5.3999999999999999E-2</v>
      </c>
      <c r="H290">
        <v>0</v>
      </c>
      <c r="I290">
        <v>0</v>
      </c>
      <c r="J290">
        <f t="shared" si="8"/>
        <v>5.3999999999999999E-2</v>
      </c>
      <c r="K290">
        <f t="shared" si="9"/>
        <v>5.3999999999999999E-2</v>
      </c>
    </row>
    <row r="291" spans="5:11" x14ac:dyDescent="0.3">
      <c r="E291" t="s">
        <v>107</v>
      </c>
      <c r="F291">
        <v>1</v>
      </c>
      <c r="G291">
        <v>5.3999999999999999E-2</v>
      </c>
      <c r="H291">
        <v>0</v>
      </c>
      <c r="I291">
        <v>0</v>
      </c>
      <c r="J291">
        <f t="shared" si="8"/>
        <v>5.3999999999999999E-2</v>
      </c>
      <c r="K291">
        <f t="shared" si="9"/>
        <v>5.3999999999999999E-2</v>
      </c>
    </row>
    <row r="292" spans="5:11" x14ac:dyDescent="0.3">
      <c r="E292" t="s">
        <v>228</v>
      </c>
      <c r="F292">
        <v>0</v>
      </c>
      <c r="G292">
        <v>0</v>
      </c>
      <c r="H292">
        <v>0</v>
      </c>
      <c r="I292">
        <v>0</v>
      </c>
      <c r="J292">
        <f t="shared" si="8"/>
        <v>0</v>
      </c>
      <c r="K292" t="str">
        <f t="shared" si="9"/>
        <v/>
      </c>
    </row>
    <row r="293" spans="5:11" x14ac:dyDescent="0.3">
      <c r="E293" t="s">
        <v>107</v>
      </c>
      <c r="F293">
        <v>1</v>
      </c>
      <c r="G293">
        <v>0.05</v>
      </c>
      <c r="H293">
        <v>0</v>
      </c>
      <c r="I293">
        <v>0</v>
      </c>
      <c r="J293">
        <f t="shared" si="8"/>
        <v>0.05</v>
      </c>
      <c r="K293">
        <f t="shared" si="9"/>
        <v>0.05</v>
      </c>
    </row>
    <row r="294" spans="5:11" x14ac:dyDescent="0.3">
      <c r="E294" t="s">
        <v>107</v>
      </c>
      <c r="F294">
        <v>2</v>
      </c>
      <c r="G294">
        <v>0.10199999999999999</v>
      </c>
      <c r="H294">
        <v>0</v>
      </c>
      <c r="I294">
        <v>0</v>
      </c>
      <c r="J294">
        <f t="shared" si="8"/>
        <v>5.0999999999999997E-2</v>
      </c>
      <c r="K294">
        <f t="shared" si="9"/>
        <v>5.0999999999999997E-2</v>
      </c>
    </row>
    <row r="295" spans="5:11" x14ac:dyDescent="0.3">
      <c r="E295" t="s">
        <v>107</v>
      </c>
      <c r="F295">
        <v>1</v>
      </c>
      <c r="G295">
        <v>5.0999999999999997E-2</v>
      </c>
      <c r="H295">
        <v>0</v>
      </c>
      <c r="I295">
        <v>0</v>
      </c>
      <c r="J295">
        <f t="shared" si="8"/>
        <v>5.0999999999999997E-2</v>
      </c>
      <c r="K295">
        <f t="shared" si="9"/>
        <v>5.0999999999999997E-2</v>
      </c>
    </row>
    <row r="296" spans="5:11" x14ac:dyDescent="0.3">
      <c r="E296" t="s">
        <v>107</v>
      </c>
      <c r="F296">
        <v>1</v>
      </c>
      <c r="G296">
        <v>5.1999999999999998E-2</v>
      </c>
      <c r="H296">
        <v>0</v>
      </c>
      <c r="I296">
        <v>0</v>
      </c>
      <c r="J296">
        <f t="shared" si="8"/>
        <v>5.1999999999999998E-2</v>
      </c>
      <c r="K296">
        <f t="shared" si="9"/>
        <v>5.1999999999999998E-2</v>
      </c>
    </row>
    <row r="297" spans="5:11" x14ac:dyDescent="0.3">
      <c r="E297" t="s">
        <v>107</v>
      </c>
      <c r="F297">
        <v>17</v>
      </c>
      <c r="G297">
        <v>0.85</v>
      </c>
      <c r="H297">
        <v>0</v>
      </c>
      <c r="I297">
        <v>0</v>
      </c>
      <c r="J297">
        <f t="shared" si="8"/>
        <v>4.9999999999999996E-2</v>
      </c>
      <c r="K297">
        <f t="shared" si="9"/>
        <v>4.9999999999999996E-2</v>
      </c>
    </row>
    <row r="298" spans="5:11" x14ac:dyDescent="0.3">
      <c r="E298" t="s">
        <v>107</v>
      </c>
      <c r="F298">
        <v>22</v>
      </c>
      <c r="G298">
        <v>1.2030000000000001</v>
      </c>
      <c r="H298">
        <v>0</v>
      </c>
      <c r="I298">
        <v>0</v>
      </c>
      <c r="J298">
        <f t="shared" si="8"/>
        <v>5.4681818181818186E-2</v>
      </c>
      <c r="K298">
        <f t="shared" si="9"/>
        <v>5.4681818181818186E-2</v>
      </c>
    </row>
    <row r="299" spans="5:11" x14ac:dyDescent="0.3">
      <c r="E299" t="s">
        <v>107</v>
      </c>
      <c r="F299">
        <v>469</v>
      </c>
      <c r="G299">
        <v>25.251000000000001</v>
      </c>
      <c r="H299">
        <v>0</v>
      </c>
      <c r="I299">
        <v>0</v>
      </c>
      <c r="J299">
        <f t="shared" si="8"/>
        <v>5.3840085287846486E-2</v>
      </c>
      <c r="K299">
        <f t="shared" si="9"/>
        <v>5.3840085287846486E-2</v>
      </c>
    </row>
    <row r="300" spans="5:11" x14ac:dyDescent="0.3">
      <c r="E300" t="s">
        <v>107</v>
      </c>
      <c r="F300">
        <v>11</v>
      </c>
      <c r="G300">
        <v>0.60799999999999998</v>
      </c>
      <c r="H300">
        <v>0</v>
      </c>
      <c r="I300">
        <v>0</v>
      </c>
      <c r="J300">
        <f t="shared" si="8"/>
        <v>5.5272727272727272E-2</v>
      </c>
      <c r="K300">
        <f t="shared" si="9"/>
        <v>5.5272727272727272E-2</v>
      </c>
    </row>
    <row r="301" spans="5:11" x14ac:dyDescent="0.3">
      <c r="E301" t="s">
        <v>107</v>
      </c>
      <c r="F301">
        <v>25</v>
      </c>
      <c r="G301">
        <v>1.3120000000000001</v>
      </c>
      <c r="H301">
        <v>0</v>
      </c>
      <c r="I301">
        <v>0</v>
      </c>
      <c r="J301">
        <f t="shared" si="8"/>
        <v>5.2479999999999999E-2</v>
      </c>
      <c r="K301">
        <f t="shared" si="9"/>
        <v>5.2479999999999999E-2</v>
      </c>
    </row>
    <row r="302" spans="5:11" x14ac:dyDescent="0.3">
      <c r="E302" t="s">
        <v>228</v>
      </c>
      <c r="F302">
        <v>0</v>
      </c>
      <c r="G302">
        <v>0</v>
      </c>
      <c r="H302">
        <v>0</v>
      </c>
      <c r="I302">
        <v>0</v>
      </c>
      <c r="J302">
        <f t="shared" si="8"/>
        <v>0</v>
      </c>
      <c r="K302" t="str">
        <f t="shared" si="9"/>
        <v/>
      </c>
    </row>
    <row r="303" spans="5:11" x14ac:dyDescent="0.3">
      <c r="E303" t="s">
        <v>107</v>
      </c>
      <c r="F303">
        <v>2</v>
      </c>
      <c r="G303">
        <v>0.1</v>
      </c>
      <c r="H303">
        <v>0</v>
      </c>
      <c r="I303">
        <v>0</v>
      </c>
      <c r="J303">
        <f t="shared" si="8"/>
        <v>0.05</v>
      </c>
      <c r="K303">
        <f t="shared" si="9"/>
        <v>0.05</v>
      </c>
    </row>
    <row r="304" spans="5:11" x14ac:dyDescent="0.3">
      <c r="E304" t="s">
        <v>107</v>
      </c>
      <c r="F304">
        <v>1</v>
      </c>
      <c r="G304">
        <v>0</v>
      </c>
      <c r="H304">
        <v>0</v>
      </c>
      <c r="I304">
        <v>0</v>
      </c>
      <c r="J304">
        <f t="shared" si="8"/>
        <v>0</v>
      </c>
      <c r="K304" t="str">
        <f t="shared" si="9"/>
        <v/>
      </c>
    </row>
    <row r="305" spans="5:11" x14ac:dyDescent="0.3">
      <c r="E305" t="s">
        <v>107</v>
      </c>
      <c r="F305">
        <v>4</v>
      </c>
      <c r="G305">
        <v>0.161</v>
      </c>
      <c r="H305">
        <v>0</v>
      </c>
      <c r="I305">
        <v>0</v>
      </c>
      <c r="J305">
        <f t="shared" si="8"/>
        <v>4.0250000000000001E-2</v>
      </c>
      <c r="K305">
        <f t="shared" si="9"/>
        <v>4.0250000000000001E-2</v>
      </c>
    </row>
    <row r="306" spans="5:11" x14ac:dyDescent="0.3">
      <c r="E306" t="s">
        <v>107</v>
      </c>
      <c r="F306">
        <v>6</v>
      </c>
      <c r="G306">
        <v>0.28399999999999997</v>
      </c>
      <c r="H306">
        <v>0</v>
      </c>
      <c r="I306">
        <v>0</v>
      </c>
      <c r="J306">
        <f t="shared" si="8"/>
        <v>4.7333333333333331E-2</v>
      </c>
      <c r="K306">
        <f t="shared" si="9"/>
        <v>4.7333333333333331E-2</v>
      </c>
    </row>
    <row r="307" spans="5:11" x14ac:dyDescent="0.3">
      <c r="E307" t="s">
        <v>107</v>
      </c>
      <c r="F307">
        <v>4</v>
      </c>
      <c r="G307">
        <v>0.2</v>
      </c>
      <c r="H307">
        <v>0</v>
      </c>
      <c r="I307">
        <v>0</v>
      </c>
      <c r="J307">
        <f t="shared" si="8"/>
        <v>0.05</v>
      </c>
      <c r="K307">
        <f t="shared" si="9"/>
        <v>0.05</v>
      </c>
    </row>
    <row r="308" spans="5:11" x14ac:dyDescent="0.3">
      <c r="E308" t="s">
        <v>107</v>
      </c>
      <c r="F308">
        <v>12</v>
      </c>
      <c r="G308">
        <v>0.51800000000000002</v>
      </c>
      <c r="H308">
        <v>0</v>
      </c>
      <c r="I308">
        <v>0</v>
      </c>
      <c r="J308">
        <f t="shared" si="8"/>
        <v>4.3166666666666666E-2</v>
      </c>
      <c r="K308">
        <f t="shared" si="9"/>
        <v>4.3166666666666666E-2</v>
      </c>
    </row>
    <row r="309" spans="5:11" x14ac:dyDescent="0.3">
      <c r="E309" t="s">
        <v>107</v>
      </c>
      <c r="F309">
        <v>4</v>
      </c>
      <c r="G309">
        <v>0.22500000000000001</v>
      </c>
      <c r="H309">
        <v>0</v>
      </c>
      <c r="I309">
        <v>0</v>
      </c>
      <c r="J309">
        <f t="shared" si="8"/>
        <v>5.6250000000000001E-2</v>
      </c>
      <c r="K309">
        <f t="shared" si="9"/>
        <v>5.6250000000000001E-2</v>
      </c>
    </row>
    <row r="310" spans="5:11" x14ac:dyDescent="0.3">
      <c r="E310" t="s">
        <v>107</v>
      </c>
      <c r="F310">
        <v>1</v>
      </c>
      <c r="G310">
        <v>0</v>
      </c>
      <c r="H310">
        <v>0</v>
      </c>
      <c r="I310">
        <v>0</v>
      </c>
      <c r="J310">
        <f t="shared" si="8"/>
        <v>0</v>
      </c>
      <c r="K310" t="str">
        <f t="shared" si="9"/>
        <v/>
      </c>
    </row>
    <row r="311" spans="5:11" x14ac:dyDescent="0.3">
      <c r="E311" t="s">
        <v>107</v>
      </c>
      <c r="F311">
        <v>15</v>
      </c>
      <c r="G311">
        <v>0.79200000000000004</v>
      </c>
      <c r="H311">
        <v>0</v>
      </c>
      <c r="I311">
        <v>0</v>
      </c>
      <c r="J311">
        <f t="shared" si="8"/>
        <v>5.28E-2</v>
      </c>
      <c r="K311">
        <f t="shared" si="9"/>
        <v>5.28E-2</v>
      </c>
    </row>
    <row r="312" spans="5:11" x14ac:dyDescent="0.3">
      <c r="E312" t="s">
        <v>107</v>
      </c>
      <c r="F312">
        <v>1</v>
      </c>
      <c r="G312">
        <v>5.6000000000000001E-2</v>
      </c>
      <c r="H312">
        <v>0</v>
      </c>
      <c r="I312">
        <v>0</v>
      </c>
      <c r="J312">
        <f t="shared" si="8"/>
        <v>5.6000000000000001E-2</v>
      </c>
      <c r="K312">
        <f t="shared" si="9"/>
        <v>5.6000000000000001E-2</v>
      </c>
    </row>
    <row r="313" spans="5:11" x14ac:dyDescent="0.3">
      <c r="E313" t="s">
        <v>107</v>
      </c>
      <c r="F313">
        <v>9</v>
      </c>
      <c r="G313">
        <v>0.49299999999999999</v>
      </c>
      <c r="H313">
        <v>0</v>
      </c>
      <c r="I313">
        <v>0</v>
      </c>
      <c r="J313">
        <f t="shared" si="8"/>
        <v>5.4777777777777779E-2</v>
      </c>
      <c r="K313">
        <f t="shared" si="9"/>
        <v>5.4777777777777779E-2</v>
      </c>
    </row>
    <row r="314" spans="5:11" x14ac:dyDescent="0.3">
      <c r="E314" t="s">
        <v>107</v>
      </c>
      <c r="F314">
        <v>3</v>
      </c>
      <c r="G314">
        <v>0.1</v>
      </c>
      <c r="H314">
        <v>0</v>
      </c>
      <c r="I314">
        <v>0</v>
      </c>
      <c r="J314">
        <f t="shared" si="8"/>
        <v>3.3333333333333333E-2</v>
      </c>
      <c r="K314">
        <f t="shared" si="9"/>
        <v>3.3333333333333333E-2</v>
      </c>
    </row>
    <row r="315" spans="5:11" x14ac:dyDescent="0.3">
      <c r="E315" t="s">
        <v>107</v>
      </c>
      <c r="F315">
        <v>2</v>
      </c>
      <c r="G315">
        <v>0.10299999999999999</v>
      </c>
      <c r="H315">
        <v>0</v>
      </c>
      <c r="I315">
        <v>0</v>
      </c>
      <c r="J315">
        <f t="shared" si="8"/>
        <v>5.1499999999999997E-2</v>
      </c>
      <c r="K315">
        <f t="shared" si="9"/>
        <v>5.1499999999999997E-2</v>
      </c>
    </row>
    <row r="316" spans="5:11" x14ac:dyDescent="0.3">
      <c r="E316" t="s">
        <v>107</v>
      </c>
      <c r="F316">
        <v>6</v>
      </c>
      <c r="G316">
        <v>0.27600000000000002</v>
      </c>
      <c r="H316">
        <v>0</v>
      </c>
      <c r="I316">
        <v>0</v>
      </c>
      <c r="J316">
        <f t="shared" si="8"/>
        <v>4.6000000000000006E-2</v>
      </c>
      <c r="K316">
        <f t="shared" si="9"/>
        <v>4.6000000000000006E-2</v>
      </c>
    </row>
    <row r="317" spans="5:11" x14ac:dyDescent="0.3">
      <c r="E317" t="s">
        <v>107</v>
      </c>
      <c r="F317">
        <v>3</v>
      </c>
      <c r="G317">
        <v>0.14399999999999999</v>
      </c>
      <c r="H317">
        <v>0</v>
      </c>
      <c r="I317">
        <v>0</v>
      </c>
      <c r="J317">
        <f t="shared" si="8"/>
        <v>4.7999999999999994E-2</v>
      </c>
      <c r="K317">
        <f t="shared" si="9"/>
        <v>4.7999999999999994E-2</v>
      </c>
    </row>
    <row r="318" spans="5:11" x14ac:dyDescent="0.3">
      <c r="E318" t="s">
        <v>107</v>
      </c>
      <c r="F318">
        <v>4</v>
      </c>
      <c r="G318">
        <v>0.182</v>
      </c>
      <c r="H318">
        <v>0</v>
      </c>
      <c r="I318">
        <v>0</v>
      </c>
      <c r="J318">
        <f t="shared" si="8"/>
        <v>4.5499999999999999E-2</v>
      </c>
      <c r="K318">
        <f t="shared" si="9"/>
        <v>4.5499999999999999E-2</v>
      </c>
    </row>
    <row r="319" spans="5:11" x14ac:dyDescent="0.3">
      <c r="E319" t="s">
        <v>107</v>
      </c>
      <c r="F319">
        <v>9</v>
      </c>
      <c r="G319">
        <v>0.5</v>
      </c>
      <c r="H319">
        <v>0</v>
      </c>
      <c r="I319">
        <v>0</v>
      </c>
      <c r="J319">
        <f t="shared" si="8"/>
        <v>5.5555555555555552E-2</v>
      </c>
      <c r="K319">
        <f t="shared" si="9"/>
        <v>5.5555555555555552E-2</v>
      </c>
    </row>
    <row r="320" spans="5:11" x14ac:dyDescent="0.3">
      <c r="E320" t="s">
        <v>107</v>
      </c>
      <c r="F320">
        <v>48</v>
      </c>
      <c r="G320">
        <v>1.847</v>
      </c>
      <c r="H320">
        <v>0</v>
      </c>
      <c r="I320">
        <v>0</v>
      </c>
      <c r="J320">
        <f t="shared" si="8"/>
        <v>3.8479166666666668E-2</v>
      </c>
      <c r="K320">
        <f t="shared" si="9"/>
        <v>3.8479166666666668E-2</v>
      </c>
    </row>
    <row r="321" spans="5:11" x14ac:dyDescent="0.3">
      <c r="E321" t="s">
        <v>107</v>
      </c>
      <c r="F321">
        <v>16</v>
      </c>
      <c r="G321">
        <v>0.75600000000000001</v>
      </c>
      <c r="H321">
        <v>0</v>
      </c>
      <c r="I321">
        <v>0</v>
      </c>
      <c r="J321">
        <f t="shared" si="8"/>
        <v>4.725E-2</v>
      </c>
      <c r="K321">
        <f t="shared" si="9"/>
        <v>4.725E-2</v>
      </c>
    </row>
    <row r="322" spans="5:11" x14ac:dyDescent="0.3">
      <c r="E322" t="s">
        <v>107</v>
      </c>
      <c r="F322">
        <v>1</v>
      </c>
      <c r="G322">
        <v>0</v>
      </c>
      <c r="H322">
        <v>0</v>
      </c>
      <c r="I322">
        <v>0</v>
      </c>
      <c r="J322">
        <f t="shared" si="8"/>
        <v>0</v>
      </c>
      <c r="K322" t="str">
        <f t="shared" si="9"/>
        <v/>
      </c>
    </row>
    <row r="323" spans="5:11" x14ac:dyDescent="0.3">
      <c r="E323" t="s">
        <v>107</v>
      </c>
      <c r="F323">
        <v>7</v>
      </c>
      <c r="G323">
        <v>0.38100000000000001</v>
      </c>
      <c r="H323">
        <v>0</v>
      </c>
      <c r="I323">
        <v>0</v>
      </c>
      <c r="J323">
        <f t="shared" ref="J323:J386" si="10">IF(G323=0,0,G323/F323)</f>
        <v>5.442857142857143E-2</v>
      </c>
      <c r="K323">
        <f t="shared" ref="K323:K386" si="11">IF(G323=0,"",G323/F323)</f>
        <v>5.442857142857143E-2</v>
      </c>
    </row>
    <row r="324" spans="5:11" x14ac:dyDescent="0.3">
      <c r="E324" t="s">
        <v>107</v>
      </c>
      <c r="F324">
        <v>30</v>
      </c>
      <c r="G324">
        <v>1.2889999999999999</v>
      </c>
      <c r="H324">
        <v>0</v>
      </c>
      <c r="I324">
        <v>0</v>
      </c>
      <c r="J324">
        <f t="shared" si="10"/>
        <v>4.2966666666666667E-2</v>
      </c>
      <c r="K324">
        <f t="shared" si="11"/>
        <v>4.2966666666666667E-2</v>
      </c>
    </row>
    <row r="325" spans="5:11" x14ac:dyDescent="0.3">
      <c r="E325" t="s">
        <v>107</v>
      </c>
      <c r="F325">
        <v>8</v>
      </c>
      <c r="G325">
        <v>0.33900000000000002</v>
      </c>
      <c r="H325">
        <v>0</v>
      </c>
      <c r="I325">
        <v>0</v>
      </c>
      <c r="J325">
        <f t="shared" si="10"/>
        <v>4.2375000000000003E-2</v>
      </c>
      <c r="K325">
        <f t="shared" si="11"/>
        <v>4.2375000000000003E-2</v>
      </c>
    </row>
    <row r="326" spans="5:11" x14ac:dyDescent="0.3">
      <c r="E326" t="s">
        <v>107</v>
      </c>
      <c r="F326">
        <v>6</v>
      </c>
      <c r="G326">
        <v>0.28399999999999997</v>
      </c>
      <c r="H326">
        <v>0</v>
      </c>
      <c r="I326">
        <v>0</v>
      </c>
      <c r="J326">
        <f t="shared" si="10"/>
        <v>4.7333333333333331E-2</v>
      </c>
      <c r="K326">
        <f t="shared" si="11"/>
        <v>4.7333333333333331E-2</v>
      </c>
    </row>
    <row r="327" spans="5:11" x14ac:dyDescent="0.3">
      <c r="E327" t="s">
        <v>107</v>
      </c>
      <c r="F327">
        <v>25</v>
      </c>
      <c r="G327">
        <v>1.129</v>
      </c>
      <c r="H327">
        <v>0</v>
      </c>
      <c r="I327">
        <v>0</v>
      </c>
      <c r="J327">
        <f t="shared" si="10"/>
        <v>4.5159999999999999E-2</v>
      </c>
      <c r="K327">
        <f t="shared" si="11"/>
        <v>4.5159999999999999E-2</v>
      </c>
    </row>
    <row r="328" spans="5:11" x14ac:dyDescent="0.3">
      <c r="E328" t="s">
        <v>107</v>
      </c>
      <c r="F328">
        <v>1</v>
      </c>
      <c r="G328">
        <v>5.6000000000000001E-2</v>
      </c>
      <c r="H328">
        <v>0</v>
      </c>
      <c r="I328">
        <v>0</v>
      </c>
      <c r="J328">
        <f t="shared" si="10"/>
        <v>5.6000000000000001E-2</v>
      </c>
      <c r="K328">
        <f t="shared" si="11"/>
        <v>5.6000000000000001E-2</v>
      </c>
    </row>
    <row r="329" spans="5:11" x14ac:dyDescent="0.3">
      <c r="E329" t="s">
        <v>107</v>
      </c>
      <c r="F329">
        <v>3</v>
      </c>
      <c r="G329">
        <v>0.14399999999999999</v>
      </c>
      <c r="H329">
        <v>0</v>
      </c>
      <c r="I329">
        <v>0</v>
      </c>
      <c r="J329">
        <f t="shared" si="10"/>
        <v>4.7999999999999994E-2</v>
      </c>
      <c r="K329">
        <f t="shared" si="11"/>
        <v>4.7999999999999994E-2</v>
      </c>
    </row>
    <row r="330" spans="5:11" x14ac:dyDescent="0.3">
      <c r="E330" t="s">
        <v>107</v>
      </c>
      <c r="F330">
        <v>1</v>
      </c>
      <c r="G330">
        <v>0.1</v>
      </c>
      <c r="H330">
        <v>0</v>
      </c>
      <c r="I330">
        <v>0</v>
      </c>
      <c r="J330">
        <f t="shared" si="10"/>
        <v>0.1</v>
      </c>
      <c r="K330">
        <f t="shared" si="11"/>
        <v>0.1</v>
      </c>
    </row>
    <row r="331" spans="5:11" x14ac:dyDescent="0.3">
      <c r="E331" t="s">
        <v>107</v>
      </c>
      <c r="F331">
        <v>1</v>
      </c>
      <c r="G331">
        <v>3.5999999999999997E-2</v>
      </c>
      <c r="H331">
        <v>0</v>
      </c>
      <c r="I331">
        <v>0</v>
      </c>
      <c r="J331">
        <f t="shared" si="10"/>
        <v>3.5999999999999997E-2</v>
      </c>
      <c r="K331">
        <f t="shared" si="11"/>
        <v>3.5999999999999997E-2</v>
      </c>
    </row>
    <row r="332" spans="5:11" x14ac:dyDescent="0.3">
      <c r="E332" t="s">
        <v>107</v>
      </c>
      <c r="F332">
        <v>1</v>
      </c>
      <c r="G332">
        <v>0</v>
      </c>
      <c r="H332">
        <v>0</v>
      </c>
      <c r="I332">
        <v>0</v>
      </c>
      <c r="J332">
        <f t="shared" si="10"/>
        <v>0</v>
      </c>
      <c r="K332" t="str">
        <f t="shared" si="11"/>
        <v/>
      </c>
    </row>
    <row r="333" spans="5:11" x14ac:dyDescent="0.3">
      <c r="E333" t="s">
        <v>107</v>
      </c>
      <c r="F333">
        <v>37</v>
      </c>
      <c r="G333">
        <v>1.5429999999999999</v>
      </c>
      <c r="H333">
        <v>0</v>
      </c>
      <c r="I333">
        <v>0</v>
      </c>
      <c r="J333">
        <f t="shared" si="10"/>
        <v>4.1702702702702703E-2</v>
      </c>
      <c r="K333">
        <f t="shared" si="11"/>
        <v>4.1702702702702703E-2</v>
      </c>
    </row>
    <row r="334" spans="5:11" x14ac:dyDescent="0.3">
      <c r="E334" t="s">
        <v>107</v>
      </c>
      <c r="F334">
        <v>2</v>
      </c>
      <c r="G334">
        <v>0.109</v>
      </c>
      <c r="H334">
        <v>0</v>
      </c>
      <c r="I334">
        <v>0</v>
      </c>
      <c r="J334">
        <f t="shared" si="10"/>
        <v>5.45E-2</v>
      </c>
      <c r="K334">
        <f t="shared" si="11"/>
        <v>5.45E-2</v>
      </c>
    </row>
    <row r="335" spans="5:11" x14ac:dyDescent="0.3">
      <c r="E335" t="s">
        <v>107</v>
      </c>
      <c r="F335">
        <v>1</v>
      </c>
      <c r="G335">
        <v>4.9000000000000002E-2</v>
      </c>
      <c r="H335">
        <v>0</v>
      </c>
      <c r="I335">
        <v>0</v>
      </c>
      <c r="J335">
        <f t="shared" si="10"/>
        <v>4.9000000000000002E-2</v>
      </c>
      <c r="K335">
        <f t="shared" si="11"/>
        <v>4.9000000000000002E-2</v>
      </c>
    </row>
    <row r="336" spans="5:11" x14ac:dyDescent="0.3">
      <c r="E336" t="s">
        <v>107</v>
      </c>
      <c r="F336">
        <v>2</v>
      </c>
      <c r="G336">
        <v>0.104</v>
      </c>
      <c r="H336">
        <v>0</v>
      </c>
      <c r="I336">
        <v>0</v>
      </c>
      <c r="J336">
        <f t="shared" si="10"/>
        <v>5.1999999999999998E-2</v>
      </c>
      <c r="K336">
        <f t="shared" si="11"/>
        <v>5.1999999999999998E-2</v>
      </c>
    </row>
    <row r="337" spans="5:11" x14ac:dyDescent="0.3">
      <c r="E337" t="s">
        <v>107</v>
      </c>
      <c r="F337">
        <v>13</v>
      </c>
      <c r="G337">
        <v>0.47199999999999998</v>
      </c>
      <c r="H337">
        <v>0</v>
      </c>
      <c r="I337">
        <v>0</v>
      </c>
      <c r="J337">
        <f t="shared" si="10"/>
        <v>3.6307692307692305E-2</v>
      </c>
      <c r="K337">
        <f t="shared" si="11"/>
        <v>3.6307692307692305E-2</v>
      </c>
    </row>
    <row r="338" spans="5:11" x14ac:dyDescent="0.3">
      <c r="E338" t="s">
        <v>107</v>
      </c>
      <c r="F338">
        <v>4</v>
      </c>
      <c r="G338">
        <v>0.16500000000000001</v>
      </c>
      <c r="H338">
        <v>0</v>
      </c>
      <c r="I338">
        <v>0</v>
      </c>
      <c r="J338">
        <f t="shared" si="10"/>
        <v>4.1250000000000002E-2</v>
      </c>
      <c r="K338">
        <f t="shared" si="11"/>
        <v>4.1250000000000002E-2</v>
      </c>
    </row>
    <row r="339" spans="5:11" x14ac:dyDescent="0.3">
      <c r="E339" t="s">
        <v>107</v>
      </c>
      <c r="F339">
        <v>1</v>
      </c>
      <c r="G339">
        <v>4.2999999999999997E-2</v>
      </c>
      <c r="H339">
        <v>0</v>
      </c>
      <c r="I339">
        <v>0</v>
      </c>
      <c r="J339">
        <f t="shared" si="10"/>
        <v>4.2999999999999997E-2</v>
      </c>
      <c r="K339">
        <f t="shared" si="11"/>
        <v>4.2999999999999997E-2</v>
      </c>
    </row>
    <row r="340" spans="5:11" x14ac:dyDescent="0.3">
      <c r="E340" t="s">
        <v>107</v>
      </c>
      <c r="F340">
        <v>20</v>
      </c>
      <c r="G340">
        <v>0.72599999999999998</v>
      </c>
      <c r="H340">
        <v>0</v>
      </c>
      <c r="I340">
        <v>0</v>
      </c>
      <c r="J340">
        <f t="shared" si="10"/>
        <v>3.6299999999999999E-2</v>
      </c>
      <c r="K340">
        <f t="shared" si="11"/>
        <v>3.6299999999999999E-2</v>
      </c>
    </row>
    <row r="341" spans="5:11" x14ac:dyDescent="0.3">
      <c r="E341" t="s">
        <v>107</v>
      </c>
      <c r="F341">
        <v>4</v>
      </c>
      <c r="G341">
        <v>0.17899999999999999</v>
      </c>
      <c r="H341">
        <v>0</v>
      </c>
      <c r="I341">
        <v>0</v>
      </c>
      <c r="J341">
        <f t="shared" si="10"/>
        <v>4.4749999999999998E-2</v>
      </c>
      <c r="K341">
        <f t="shared" si="11"/>
        <v>4.4749999999999998E-2</v>
      </c>
    </row>
    <row r="342" spans="5:11" x14ac:dyDescent="0.3">
      <c r="E342" t="s">
        <v>107</v>
      </c>
      <c r="F342">
        <v>14</v>
      </c>
      <c r="G342">
        <v>0.67900000000000005</v>
      </c>
      <c r="H342">
        <v>0</v>
      </c>
      <c r="I342">
        <v>0</v>
      </c>
      <c r="J342">
        <f t="shared" si="10"/>
        <v>4.8500000000000001E-2</v>
      </c>
      <c r="K342">
        <f t="shared" si="11"/>
        <v>4.8500000000000001E-2</v>
      </c>
    </row>
    <row r="343" spans="5:11" x14ac:dyDescent="0.3">
      <c r="E343" t="s">
        <v>107</v>
      </c>
      <c r="F343">
        <v>4</v>
      </c>
      <c r="G343">
        <v>0.2</v>
      </c>
      <c r="H343">
        <v>0</v>
      </c>
      <c r="I343">
        <v>0</v>
      </c>
      <c r="J343">
        <f t="shared" si="10"/>
        <v>0.05</v>
      </c>
      <c r="K343">
        <f t="shared" si="11"/>
        <v>0.05</v>
      </c>
    </row>
    <row r="344" spans="5:11" x14ac:dyDescent="0.3">
      <c r="E344" t="s">
        <v>107</v>
      </c>
      <c r="F344">
        <v>7</v>
      </c>
      <c r="G344">
        <v>0.34399999999999997</v>
      </c>
      <c r="H344">
        <v>0</v>
      </c>
      <c r="I344">
        <v>0</v>
      </c>
      <c r="J344">
        <f t="shared" si="10"/>
        <v>4.9142857142857141E-2</v>
      </c>
      <c r="K344">
        <f t="shared" si="11"/>
        <v>4.9142857142857141E-2</v>
      </c>
    </row>
    <row r="345" spans="5:11" x14ac:dyDescent="0.3">
      <c r="E345" t="s">
        <v>107</v>
      </c>
      <c r="F345">
        <v>1</v>
      </c>
      <c r="G345">
        <v>5.8000000000000003E-2</v>
      </c>
      <c r="H345">
        <v>0</v>
      </c>
      <c r="I345">
        <v>0</v>
      </c>
      <c r="J345">
        <f t="shared" si="10"/>
        <v>5.8000000000000003E-2</v>
      </c>
      <c r="K345">
        <f t="shared" si="11"/>
        <v>5.8000000000000003E-2</v>
      </c>
    </row>
    <row r="346" spans="5:11" x14ac:dyDescent="0.3">
      <c r="E346" t="s">
        <v>107</v>
      </c>
      <c r="F346">
        <v>19</v>
      </c>
      <c r="G346">
        <v>0.79400000000000004</v>
      </c>
      <c r="H346">
        <v>0</v>
      </c>
      <c r="I346">
        <v>0</v>
      </c>
      <c r="J346">
        <f t="shared" si="10"/>
        <v>4.1789473684210529E-2</v>
      </c>
      <c r="K346">
        <f t="shared" si="11"/>
        <v>4.1789473684210529E-2</v>
      </c>
    </row>
    <row r="347" spans="5:11" x14ac:dyDescent="0.3">
      <c r="E347" t="s">
        <v>107</v>
      </c>
      <c r="F347">
        <v>14</v>
      </c>
      <c r="G347">
        <v>0.58199999999999996</v>
      </c>
      <c r="H347">
        <v>0</v>
      </c>
      <c r="I347">
        <v>0</v>
      </c>
      <c r="J347">
        <f t="shared" si="10"/>
        <v>4.1571428571428572E-2</v>
      </c>
      <c r="K347">
        <f t="shared" si="11"/>
        <v>4.1571428571428572E-2</v>
      </c>
    </row>
    <row r="348" spans="5:11" x14ac:dyDescent="0.3">
      <c r="E348" t="s">
        <v>107</v>
      </c>
      <c r="F348">
        <v>5</v>
      </c>
      <c r="G348">
        <v>0.245</v>
      </c>
      <c r="H348">
        <v>0</v>
      </c>
      <c r="I348">
        <v>0</v>
      </c>
      <c r="J348">
        <f t="shared" si="10"/>
        <v>4.9000000000000002E-2</v>
      </c>
      <c r="K348">
        <f t="shared" si="11"/>
        <v>4.9000000000000002E-2</v>
      </c>
    </row>
    <row r="349" spans="5:11" x14ac:dyDescent="0.3">
      <c r="E349" t="s">
        <v>107</v>
      </c>
      <c r="F349">
        <v>2</v>
      </c>
      <c r="G349">
        <v>0.09</v>
      </c>
      <c r="H349">
        <v>0</v>
      </c>
      <c r="I349">
        <v>0</v>
      </c>
      <c r="J349">
        <f t="shared" si="10"/>
        <v>4.4999999999999998E-2</v>
      </c>
      <c r="K349">
        <f t="shared" si="11"/>
        <v>4.4999999999999998E-2</v>
      </c>
    </row>
    <row r="350" spans="5:11" x14ac:dyDescent="0.3">
      <c r="E350" t="s">
        <v>107</v>
      </c>
      <c r="F350">
        <v>7</v>
      </c>
      <c r="G350">
        <v>0.4</v>
      </c>
      <c r="H350">
        <v>0</v>
      </c>
      <c r="I350">
        <v>0</v>
      </c>
      <c r="J350">
        <f t="shared" si="10"/>
        <v>5.7142857142857148E-2</v>
      </c>
      <c r="K350">
        <f t="shared" si="11"/>
        <v>5.7142857142857148E-2</v>
      </c>
    </row>
    <row r="351" spans="5:11" x14ac:dyDescent="0.3">
      <c r="E351" t="s">
        <v>107</v>
      </c>
      <c r="F351">
        <v>1</v>
      </c>
      <c r="G351">
        <v>5.7000000000000002E-2</v>
      </c>
      <c r="H351">
        <v>0</v>
      </c>
      <c r="I351">
        <v>0</v>
      </c>
      <c r="J351">
        <f t="shared" si="10"/>
        <v>5.7000000000000002E-2</v>
      </c>
      <c r="K351">
        <f t="shared" si="11"/>
        <v>5.7000000000000002E-2</v>
      </c>
    </row>
    <row r="352" spans="5:11" x14ac:dyDescent="0.3">
      <c r="E352" t="s">
        <v>107</v>
      </c>
      <c r="F352">
        <v>36</v>
      </c>
      <c r="G352">
        <v>1.524</v>
      </c>
      <c r="H352">
        <v>0</v>
      </c>
      <c r="I352">
        <v>0</v>
      </c>
      <c r="J352">
        <f t="shared" si="10"/>
        <v>4.2333333333333334E-2</v>
      </c>
      <c r="K352">
        <f t="shared" si="11"/>
        <v>4.2333333333333334E-2</v>
      </c>
    </row>
    <row r="353" spans="5:11" x14ac:dyDescent="0.3">
      <c r="E353" t="s">
        <v>107</v>
      </c>
      <c r="F353">
        <v>2</v>
      </c>
      <c r="G353">
        <v>8.8999999999999996E-2</v>
      </c>
      <c r="H353">
        <v>0</v>
      </c>
      <c r="I353">
        <v>0</v>
      </c>
      <c r="J353">
        <f t="shared" si="10"/>
        <v>4.4499999999999998E-2</v>
      </c>
      <c r="K353">
        <f t="shared" si="11"/>
        <v>4.4499999999999998E-2</v>
      </c>
    </row>
    <row r="354" spans="5:11" x14ac:dyDescent="0.3">
      <c r="E354" t="s">
        <v>107</v>
      </c>
      <c r="F354">
        <v>4</v>
      </c>
      <c r="G354">
        <v>0.20799999999999999</v>
      </c>
      <c r="H354">
        <v>0</v>
      </c>
      <c r="I354">
        <v>0</v>
      </c>
      <c r="J354">
        <f t="shared" si="10"/>
        <v>5.1999999999999998E-2</v>
      </c>
      <c r="K354">
        <f t="shared" si="11"/>
        <v>5.1999999999999998E-2</v>
      </c>
    </row>
    <row r="355" spans="5:11" x14ac:dyDescent="0.3">
      <c r="E355" t="s">
        <v>107</v>
      </c>
      <c r="F355">
        <v>2</v>
      </c>
      <c r="G355">
        <v>9.2999999999999999E-2</v>
      </c>
      <c r="H355">
        <v>0</v>
      </c>
      <c r="I355">
        <v>0</v>
      </c>
      <c r="J355">
        <f t="shared" si="10"/>
        <v>4.65E-2</v>
      </c>
      <c r="K355">
        <f t="shared" si="11"/>
        <v>4.65E-2</v>
      </c>
    </row>
    <row r="356" spans="5:11" x14ac:dyDescent="0.3">
      <c r="E356" t="s">
        <v>107</v>
      </c>
      <c r="F356">
        <v>78</v>
      </c>
      <c r="G356">
        <v>3.6419999999999999</v>
      </c>
      <c r="H356">
        <v>0</v>
      </c>
      <c r="I356">
        <v>0</v>
      </c>
      <c r="J356">
        <f t="shared" si="10"/>
        <v>4.6692307692307693E-2</v>
      </c>
      <c r="K356">
        <f t="shared" si="11"/>
        <v>4.6692307692307693E-2</v>
      </c>
    </row>
    <row r="357" spans="5:11" x14ac:dyDescent="0.3">
      <c r="E357" t="s">
        <v>107</v>
      </c>
      <c r="F357">
        <v>1</v>
      </c>
      <c r="G357">
        <v>0.112</v>
      </c>
      <c r="H357">
        <v>0</v>
      </c>
      <c r="I357">
        <v>0</v>
      </c>
      <c r="J357">
        <f t="shared" si="10"/>
        <v>0.112</v>
      </c>
      <c r="K357">
        <f t="shared" si="11"/>
        <v>0.112</v>
      </c>
    </row>
    <row r="358" spans="5:11" x14ac:dyDescent="0.3">
      <c r="E358" t="s">
        <v>107</v>
      </c>
      <c r="F358">
        <v>1</v>
      </c>
      <c r="G358">
        <v>4.7E-2</v>
      </c>
      <c r="H358">
        <v>0</v>
      </c>
      <c r="I358">
        <v>0</v>
      </c>
      <c r="J358">
        <f t="shared" si="10"/>
        <v>4.7E-2</v>
      </c>
      <c r="K358">
        <f t="shared" si="11"/>
        <v>4.7E-2</v>
      </c>
    </row>
    <row r="359" spans="5:11" x14ac:dyDescent="0.3">
      <c r="E359" t="s">
        <v>107</v>
      </c>
      <c r="F359">
        <v>14</v>
      </c>
      <c r="G359">
        <v>0.65400000000000003</v>
      </c>
      <c r="H359">
        <v>0</v>
      </c>
      <c r="I359">
        <v>0</v>
      </c>
      <c r="J359">
        <f t="shared" si="10"/>
        <v>4.6714285714285715E-2</v>
      </c>
      <c r="K359">
        <f t="shared" si="11"/>
        <v>4.6714285714285715E-2</v>
      </c>
    </row>
    <row r="360" spans="5:11" x14ac:dyDescent="0.3">
      <c r="E360" t="s">
        <v>107</v>
      </c>
      <c r="F360">
        <v>4</v>
      </c>
      <c r="G360">
        <v>0.20300000000000001</v>
      </c>
      <c r="H360">
        <v>0</v>
      </c>
      <c r="I360">
        <v>0</v>
      </c>
      <c r="J360">
        <f t="shared" si="10"/>
        <v>5.0750000000000003E-2</v>
      </c>
      <c r="K360">
        <f t="shared" si="11"/>
        <v>5.0750000000000003E-2</v>
      </c>
    </row>
    <row r="361" spans="5:11" x14ac:dyDescent="0.3">
      <c r="E361" t="s">
        <v>107</v>
      </c>
      <c r="F361">
        <v>1</v>
      </c>
      <c r="G361">
        <v>5.0999999999999997E-2</v>
      </c>
      <c r="H361">
        <v>0</v>
      </c>
      <c r="I361">
        <v>0</v>
      </c>
      <c r="J361">
        <f t="shared" si="10"/>
        <v>5.0999999999999997E-2</v>
      </c>
      <c r="K361">
        <f t="shared" si="11"/>
        <v>5.0999999999999997E-2</v>
      </c>
    </row>
    <row r="362" spans="5:11" x14ac:dyDescent="0.3">
      <c r="E362" t="s">
        <v>107</v>
      </c>
      <c r="F362">
        <v>9</v>
      </c>
      <c r="G362">
        <v>0.42</v>
      </c>
      <c r="H362">
        <v>0</v>
      </c>
      <c r="I362">
        <v>0</v>
      </c>
      <c r="J362">
        <f t="shared" si="10"/>
        <v>4.6666666666666662E-2</v>
      </c>
      <c r="K362">
        <f t="shared" si="11"/>
        <v>4.6666666666666662E-2</v>
      </c>
    </row>
    <row r="363" spans="5:11" x14ac:dyDescent="0.3">
      <c r="E363" t="s">
        <v>107</v>
      </c>
      <c r="F363">
        <v>40</v>
      </c>
      <c r="G363">
        <v>1.8680000000000001</v>
      </c>
      <c r="H363">
        <v>0</v>
      </c>
      <c r="I363">
        <v>0</v>
      </c>
      <c r="J363">
        <f t="shared" si="10"/>
        <v>4.6700000000000005E-2</v>
      </c>
      <c r="K363">
        <f t="shared" si="11"/>
        <v>4.6700000000000005E-2</v>
      </c>
    </row>
    <row r="364" spans="5:11" x14ac:dyDescent="0.3">
      <c r="E364" t="s">
        <v>107</v>
      </c>
      <c r="F364">
        <v>27</v>
      </c>
      <c r="G364">
        <v>1.2609999999999999</v>
      </c>
      <c r="H364">
        <v>0</v>
      </c>
      <c r="I364">
        <v>0</v>
      </c>
      <c r="J364">
        <f t="shared" si="10"/>
        <v>4.6703703703703699E-2</v>
      </c>
      <c r="K364">
        <f t="shared" si="11"/>
        <v>4.6703703703703699E-2</v>
      </c>
    </row>
    <row r="365" spans="5:11" x14ac:dyDescent="0.3">
      <c r="E365" t="s">
        <v>107</v>
      </c>
      <c r="F365">
        <v>117</v>
      </c>
      <c r="G365">
        <v>5.4630000000000001</v>
      </c>
      <c r="H365">
        <v>0</v>
      </c>
      <c r="I365">
        <v>0</v>
      </c>
      <c r="J365">
        <f t="shared" si="10"/>
        <v>4.6692307692307693E-2</v>
      </c>
      <c r="K365">
        <f t="shared" si="11"/>
        <v>4.6692307692307693E-2</v>
      </c>
    </row>
    <row r="366" spans="5:11" x14ac:dyDescent="0.3">
      <c r="E366" t="s">
        <v>107</v>
      </c>
      <c r="F366">
        <v>2</v>
      </c>
      <c r="G366">
        <v>9.6000000000000002E-2</v>
      </c>
      <c r="H366">
        <v>0</v>
      </c>
      <c r="I366">
        <v>0</v>
      </c>
      <c r="J366">
        <f t="shared" si="10"/>
        <v>4.8000000000000001E-2</v>
      </c>
      <c r="K366">
        <f t="shared" si="11"/>
        <v>4.8000000000000001E-2</v>
      </c>
    </row>
    <row r="367" spans="5:11" x14ac:dyDescent="0.3">
      <c r="E367" t="s">
        <v>107</v>
      </c>
      <c r="F367">
        <v>10</v>
      </c>
      <c r="G367">
        <v>29.9</v>
      </c>
      <c r="H367">
        <v>0</v>
      </c>
      <c r="I367">
        <v>0</v>
      </c>
      <c r="J367">
        <f t="shared" si="10"/>
        <v>2.9899999999999998</v>
      </c>
      <c r="K367">
        <f t="shared" si="11"/>
        <v>2.9899999999999998</v>
      </c>
    </row>
    <row r="368" spans="5:11" x14ac:dyDescent="0.3">
      <c r="E368" t="s">
        <v>107</v>
      </c>
      <c r="F368">
        <v>16</v>
      </c>
      <c r="G368">
        <v>0.747</v>
      </c>
      <c r="H368">
        <v>0</v>
      </c>
      <c r="I368">
        <v>0</v>
      </c>
      <c r="J368">
        <f t="shared" si="10"/>
        <v>4.66875E-2</v>
      </c>
      <c r="K368">
        <f t="shared" si="11"/>
        <v>4.66875E-2</v>
      </c>
    </row>
    <row r="369" spans="5:11" x14ac:dyDescent="0.3">
      <c r="E369" t="s">
        <v>107</v>
      </c>
      <c r="F369">
        <v>7</v>
      </c>
      <c r="G369">
        <v>0.32700000000000001</v>
      </c>
      <c r="H369">
        <v>0</v>
      </c>
      <c r="I369">
        <v>0</v>
      </c>
      <c r="J369">
        <f t="shared" si="10"/>
        <v>4.6714285714285715E-2</v>
      </c>
      <c r="K369">
        <f t="shared" si="11"/>
        <v>4.6714285714285715E-2</v>
      </c>
    </row>
    <row r="370" spans="5:11" x14ac:dyDescent="0.3">
      <c r="E370" t="s">
        <v>107</v>
      </c>
      <c r="F370">
        <v>37</v>
      </c>
      <c r="G370">
        <v>1.728</v>
      </c>
      <c r="H370">
        <v>0</v>
      </c>
      <c r="I370">
        <v>0</v>
      </c>
      <c r="J370">
        <f t="shared" si="10"/>
        <v>4.67027027027027E-2</v>
      </c>
      <c r="K370">
        <f t="shared" si="11"/>
        <v>4.67027027027027E-2</v>
      </c>
    </row>
    <row r="371" spans="5:11" x14ac:dyDescent="0.3">
      <c r="E371" t="s">
        <v>107</v>
      </c>
      <c r="F371">
        <v>22</v>
      </c>
      <c r="G371">
        <v>0.99099999999999999</v>
      </c>
      <c r="H371">
        <v>0</v>
      </c>
      <c r="I371">
        <v>0</v>
      </c>
      <c r="J371">
        <f t="shared" si="10"/>
        <v>4.5045454545454548E-2</v>
      </c>
      <c r="K371">
        <f t="shared" si="11"/>
        <v>4.5045454545454548E-2</v>
      </c>
    </row>
    <row r="372" spans="5:11" x14ac:dyDescent="0.3">
      <c r="E372" t="s">
        <v>107</v>
      </c>
      <c r="F372">
        <v>3</v>
      </c>
      <c r="G372">
        <v>0.1</v>
      </c>
      <c r="H372">
        <v>0</v>
      </c>
      <c r="I372">
        <v>0</v>
      </c>
      <c r="J372">
        <f t="shared" si="10"/>
        <v>3.3333333333333333E-2</v>
      </c>
      <c r="K372">
        <f t="shared" si="11"/>
        <v>3.3333333333333333E-2</v>
      </c>
    </row>
    <row r="373" spans="5:11" x14ac:dyDescent="0.3">
      <c r="E373" t="s">
        <v>107</v>
      </c>
      <c r="F373">
        <v>32</v>
      </c>
      <c r="G373">
        <v>1.8280000000000001</v>
      </c>
      <c r="H373">
        <v>0</v>
      </c>
      <c r="I373">
        <v>0</v>
      </c>
      <c r="J373">
        <f t="shared" si="10"/>
        <v>5.7125000000000002E-2</v>
      </c>
      <c r="K373">
        <f t="shared" si="11"/>
        <v>5.7125000000000002E-2</v>
      </c>
    </row>
    <row r="374" spans="5:11" x14ac:dyDescent="0.3">
      <c r="E374" t="s">
        <v>107</v>
      </c>
      <c r="F374">
        <v>22</v>
      </c>
      <c r="G374">
        <v>0.99</v>
      </c>
      <c r="H374">
        <v>0</v>
      </c>
      <c r="I374">
        <v>0</v>
      </c>
      <c r="J374">
        <f t="shared" si="10"/>
        <v>4.4999999999999998E-2</v>
      </c>
      <c r="K374">
        <f t="shared" si="11"/>
        <v>4.4999999999999998E-2</v>
      </c>
    </row>
    <row r="375" spans="5:11" x14ac:dyDescent="0.3">
      <c r="E375" t="s">
        <v>107</v>
      </c>
      <c r="F375">
        <v>2</v>
      </c>
      <c r="G375">
        <v>9.0999999999999998E-2</v>
      </c>
      <c r="H375">
        <v>0</v>
      </c>
      <c r="I375">
        <v>0</v>
      </c>
      <c r="J375">
        <f t="shared" si="10"/>
        <v>4.5499999999999999E-2</v>
      </c>
      <c r="K375">
        <f t="shared" si="11"/>
        <v>4.5499999999999999E-2</v>
      </c>
    </row>
    <row r="376" spans="5:11" x14ac:dyDescent="0.3">
      <c r="E376" t="s">
        <v>107</v>
      </c>
      <c r="F376">
        <v>19</v>
      </c>
      <c r="G376">
        <v>0.81899999999999995</v>
      </c>
      <c r="H376">
        <v>0</v>
      </c>
      <c r="I376">
        <v>0</v>
      </c>
      <c r="J376">
        <f t="shared" si="10"/>
        <v>4.3105263157894737E-2</v>
      </c>
      <c r="K376">
        <f t="shared" si="11"/>
        <v>4.3105263157894737E-2</v>
      </c>
    </row>
    <row r="377" spans="5:11" x14ac:dyDescent="0.3">
      <c r="E377" t="s">
        <v>107</v>
      </c>
      <c r="F377">
        <v>3</v>
      </c>
      <c r="G377">
        <v>0.113</v>
      </c>
      <c r="H377">
        <v>0</v>
      </c>
      <c r="I377">
        <v>0</v>
      </c>
      <c r="J377">
        <f t="shared" si="10"/>
        <v>3.7666666666666668E-2</v>
      </c>
      <c r="K377">
        <f t="shared" si="11"/>
        <v>3.7666666666666668E-2</v>
      </c>
    </row>
    <row r="378" spans="5:11" x14ac:dyDescent="0.3">
      <c r="E378" t="s">
        <v>107</v>
      </c>
      <c r="F378">
        <v>14</v>
      </c>
      <c r="G378">
        <v>0.77500000000000002</v>
      </c>
      <c r="H378">
        <v>0</v>
      </c>
      <c r="I378">
        <v>0</v>
      </c>
      <c r="J378">
        <f t="shared" si="10"/>
        <v>5.5357142857142862E-2</v>
      </c>
      <c r="K378">
        <f t="shared" si="11"/>
        <v>5.5357142857142862E-2</v>
      </c>
    </row>
    <row r="379" spans="5:11" x14ac:dyDescent="0.3">
      <c r="E379" t="s">
        <v>107</v>
      </c>
      <c r="F379">
        <v>10</v>
      </c>
      <c r="G379">
        <v>0.53</v>
      </c>
      <c r="H379">
        <v>0</v>
      </c>
      <c r="I379">
        <v>0</v>
      </c>
      <c r="J379">
        <f t="shared" si="10"/>
        <v>5.3000000000000005E-2</v>
      </c>
      <c r="K379">
        <f t="shared" si="11"/>
        <v>5.3000000000000005E-2</v>
      </c>
    </row>
    <row r="380" spans="5:11" x14ac:dyDescent="0.3">
      <c r="E380" t="s">
        <v>107</v>
      </c>
      <c r="F380">
        <v>7</v>
      </c>
      <c r="G380">
        <v>0.311</v>
      </c>
      <c r="H380">
        <v>0</v>
      </c>
      <c r="I380">
        <v>0</v>
      </c>
      <c r="J380">
        <f t="shared" si="10"/>
        <v>4.4428571428571428E-2</v>
      </c>
      <c r="K380">
        <f t="shared" si="11"/>
        <v>4.4428571428571428E-2</v>
      </c>
    </row>
    <row r="381" spans="5:11" x14ac:dyDescent="0.3">
      <c r="E381" t="s">
        <v>107</v>
      </c>
      <c r="F381">
        <v>20</v>
      </c>
      <c r="G381">
        <v>1.03</v>
      </c>
      <c r="H381">
        <v>0</v>
      </c>
      <c r="I381">
        <v>0</v>
      </c>
      <c r="J381">
        <f t="shared" si="10"/>
        <v>5.1500000000000004E-2</v>
      </c>
      <c r="K381">
        <f t="shared" si="11"/>
        <v>5.1500000000000004E-2</v>
      </c>
    </row>
    <row r="382" spans="5:11" x14ac:dyDescent="0.3">
      <c r="E382" t="s">
        <v>107</v>
      </c>
      <c r="F382">
        <v>3</v>
      </c>
      <c r="G382">
        <v>0.159</v>
      </c>
      <c r="H382">
        <v>0</v>
      </c>
      <c r="I382">
        <v>0</v>
      </c>
      <c r="J382">
        <f t="shared" si="10"/>
        <v>5.2999999999999999E-2</v>
      </c>
      <c r="K382">
        <f t="shared" si="11"/>
        <v>5.2999999999999999E-2</v>
      </c>
    </row>
    <row r="383" spans="5:11" x14ac:dyDescent="0.3">
      <c r="E383" t="s">
        <v>107</v>
      </c>
      <c r="F383">
        <v>1</v>
      </c>
      <c r="G383">
        <v>5.1999999999999998E-2</v>
      </c>
      <c r="H383">
        <v>0</v>
      </c>
      <c r="I383">
        <v>0</v>
      </c>
      <c r="J383">
        <f t="shared" si="10"/>
        <v>5.1999999999999998E-2</v>
      </c>
      <c r="K383">
        <f t="shared" si="11"/>
        <v>5.1999999999999998E-2</v>
      </c>
    </row>
    <row r="384" spans="5:11" x14ac:dyDescent="0.3">
      <c r="E384" t="s">
        <v>107</v>
      </c>
      <c r="F384">
        <v>1</v>
      </c>
      <c r="G384">
        <v>4.7E-2</v>
      </c>
      <c r="H384">
        <v>0</v>
      </c>
      <c r="I384">
        <v>0</v>
      </c>
      <c r="J384">
        <f t="shared" si="10"/>
        <v>4.7E-2</v>
      </c>
      <c r="K384">
        <f t="shared" si="11"/>
        <v>4.7E-2</v>
      </c>
    </row>
    <row r="385" spans="5:11" x14ac:dyDescent="0.3">
      <c r="E385" t="s">
        <v>107</v>
      </c>
      <c r="F385">
        <v>12</v>
      </c>
      <c r="G385">
        <v>0.51700000000000002</v>
      </c>
      <c r="H385">
        <v>0</v>
      </c>
      <c r="I385">
        <v>0</v>
      </c>
      <c r="J385">
        <f t="shared" si="10"/>
        <v>4.3083333333333335E-2</v>
      </c>
      <c r="K385">
        <f t="shared" si="11"/>
        <v>4.3083333333333335E-2</v>
      </c>
    </row>
    <row r="386" spans="5:11" x14ac:dyDescent="0.3">
      <c r="E386" t="s">
        <v>107</v>
      </c>
      <c r="F386">
        <v>4</v>
      </c>
      <c r="G386">
        <v>0.22900000000000001</v>
      </c>
      <c r="H386">
        <v>0</v>
      </c>
      <c r="I386">
        <v>0</v>
      </c>
      <c r="J386">
        <f t="shared" si="10"/>
        <v>5.7250000000000002E-2</v>
      </c>
      <c r="K386">
        <f t="shared" si="11"/>
        <v>5.7250000000000002E-2</v>
      </c>
    </row>
    <row r="387" spans="5:11" x14ac:dyDescent="0.3">
      <c r="E387" t="s">
        <v>107</v>
      </c>
      <c r="F387">
        <v>1</v>
      </c>
      <c r="G387">
        <v>0.04</v>
      </c>
      <c r="H387">
        <v>0</v>
      </c>
      <c r="I387">
        <v>0</v>
      </c>
      <c r="J387">
        <f t="shared" ref="J387:J450" si="12">IF(G387=0,0,G387/F387)</f>
        <v>0.04</v>
      </c>
      <c r="K387">
        <f t="shared" ref="K387:K450" si="13">IF(G387=0,"",G387/F387)</f>
        <v>0.04</v>
      </c>
    </row>
    <row r="388" spans="5:11" x14ac:dyDescent="0.3">
      <c r="E388" t="s">
        <v>107</v>
      </c>
      <c r="F388">
        <v>1</v>
      </c>
      <c r="G388">
        <v>4.7E-2</v>
      </c>
      <c r="H388">
        <v>0</v>
      </c>
      <c r="I388">
        <v>0</v>
      </c>
      <c r="J388">
        <f t="shared" si="12"/>
        <v>4.7E-2</v>
      </c>
      <c r="K388">
        <f t="shared" si="13"/>
        <v>4.7E-2</v>
      </c>
    </row>
    <row r="389" spans="5:11" x14ac:dyDescent="0.3">
      <c r="E389" t="s">
        <v>107</v>
      </c>
      <c r="F389">
        <v>3</v>
      </c>
      <c r="G389">
        <v>0.122</v>
      </c>
      <c r="H389">
        <v>0</v>
      </c>
      <c r="I389">
        <v>0</v>
      </c>
      <c r="J389">
        <f t="shared" si="12"/>
        <v>4.0666666666666663E-2</v>
      </c>
      <c r="K389">
        <f t="shared" si="13"/>
        <v>4.0666666666666663E-2</v>
      </c>
    </row>
    <row r="390" spans="5:11" x14ac:dyDescent="0.3">
      <c r="E390" t="s">
        <v>107</v>
      </c>
      <c r="F390">
        <v>8</v>
      </c>
      <c r="G390">
        <v>0.34399999999999997</v>
      </c>
      <c r="H390">
        <v>0</v>
      </c>
      <c r="I390">
        <v>0</v>
      </c>
      <c r="J390">
        <f t="shared" si="12"/>
        <v>4.2999999999999997E-2</v>
      </c>
      <c r="K390">
        <f t="shared" si="13"/>
        <v>4.2999999999999997E-2</v>
      </c>
    </row>
    <row r="391" spans="5:11" x14ac:dyDescent="0.3">
      <c r="E391" t="s">
        <v>107</v>
      </c>
      <c r="F391">
        <v>2</v>
      </c>
      <c r="G391">
        <v>8.5000000000000006E-2</v>
      </c>
      <c r="H391">
        <v>0</v>
      </c>
      <c r="I391">
        <v>0</v>
      </c>
      <c r="J391">
        <f t="shared" si="12"/>
        <v>4.2500000000000003E-2</v>
      </c>
      <c r="K391">
        <f t="shared" si="13"/>
        <v>4.2500000000000003E-2</v>
      </c>
    </row>
    <row r="392" spans="5:11" x14ac:dyDescent="0.3">
      <c r="E392" t="s">
        <v>107</v>
      </c>
      <c r="F392">
        <v>13</v>
      </c>
      <c r="G392">
        <v>0.66500000000000004</v>
      </c>
      <c r="H392">
        <v>0</v>
      </c>
      <c r="I392">
        <v>0</v>
      </c>
      <c r="J392">
        <f t="shared" si="12"/>
        <v>5.1153846153846154E-2</v>
      </c>
      <c r="K392">
        <f t="shared" si="13"/>
        <v>5.1153846153846154E-2</v>
      </c>
    </row>
    <row r="393" spans="5:11" x14ac:dyDescent="0.3">
      <c r="E393" t="s">
        <v>228</v>
      </c>
      <c r="F393">
        <v>17</v>
      </c>
      <c r="G393">
        <v>328.5</v>
      </c>
      <c r="H393">
        <v>0</v>
      </c>
      <c r="I393">
        <v>0</v>
      </c>
      <c r="J393">
        <f t="shared" si="12"/>
        <v>19.323529411764707</v>
      </c>
      <c r="K393">
        <f t="shared" si="13"/>
        <v>19.323529411764707</v>
      </c>
    </row>
    <row r="394" spans="5:11" x14ac:dyDescent="0.3">
      <c r="E394" t="s">
        <v>107</v>
      </c>
      <c r="F394">
        <v>133</v>
      </c>
      <c r="G394">
        <v>5.923</v>
      </c>
      <c r="H394">
        <v>0</v>
      </c>
      <c r="I394">
        <v>0</v>
      </c>
      <c r="J394">
        <f t="shared" si="12"/>
        <v>4.4533834586466169E-2</v>
      </c>
      <c r="K394">
        <f t="shared" si="13"/>
        <v>4.4533834586466169E-2</v>
      </c>
    </row>
    <row r="395" spans="5:11" x14ac:dyDescent="0.3">
      <c r="E395" t="s">
        <v>107</v>
      </c>
      <c r="F395">
        <v>118</v>
      </c>
      <c r="G395">
        <v>4.5990000000000002</v>
      </c>
      <c r="H395">
        <v>0</v>
      </c>
      <c r="I395">
        <v>0</v>
      </c>
      <c r="J395">
        <f t="shared" si="12"/>
        <v>3.8974576271186445E-2</v>
      </c>
      <c r="K395">
        <f t="shared" si="13"/>
        <v>3.8974576271186445E-2</v>
      </c>
    </row>
    <row r="396" spans="5:11" x14ac:dyDescent="0.3">
      <c r="E396" t="s">
        <v>107</v>
      </c>
      <c r="F396">
        <v>101</v>
      </c>
      <c r="G396">
        <v>4.2629999999999999</v>
      </c>
      <c r="H396">
        <v>0</v>
      </c>
      <c r="I396">
        <v>0</v>
      </c>
      <c r="J396">
        <f t="shared" si="12"/>
        <v>4.2207920792079204E-2</v>
      </c>
      <c r="K396">
        <f t="shared" si="13"/>
        <v>4.2207920792079204E-2</v>
      </c>
    </row>
    <row r="397" spans="5:11" x14ac:dyDescent="0.3">
      <c r="E397" t="s">
        <v>107</v>
      </c>
      <c r="F397">
        <v>888</v>
      </c>
      <c r="G397">
        <v>37.81</v>
      </c>
      <c r="H397">
        <v>0</v>
      </c>
      <c r="I397">
        <v>0</v>
      </c>
      <c r="J397">
        <f t="shared" si="12"/>
        <v>4.2578828828828831E-2</v>
      </c>
      <c r="K397">
        <f t="shared" si="13"/>
        <v>4.2578828828828831E-2</v>
      </c>
    </row>
    <row r="398" spans="5:11" x14ac:dyDescent="0.3">
      <c r="E398" t="s">
        <v>107</v>
      </c>
      <c r="F398">
        <v>35</v>
      </c>
      <c r="G398">
        <v>1.9350000000000001</v>
      </c>
      <c r="H398">
        <v>0</v>
      </c>
      <c r="I398">
        <v>0</v>
      </c>
      <c r="J398">
        <f t="shared" si="12"/>
        <v>5.5285714285714285E-2</v>
      </c>
      <c r="K398">
        <f t="shared" si="13"/>
        <v>5.5285714285714285E-2</v>
      </c>
    </row>
    <row r="399" spans="5:11" x14ac:dyDescent="0.3">
      <c r="E399" t="s">
        <v>107</v>
      </c>
      <c r="F399">
        <v>5</v>
      </c>
      <c r="G399">
        <v>0.21299999999999999</v>
      </c>
      <c r="H399">
        <v>0</v>
      </c>
      <c r="I399">
        <v>0</v>
      </c>
      <c r="J399">
        <f t="shared" si="12"/>
        <v>4.2599999999999999E-2</v>
      </c>
      <c r="K399">
        <f t="shared" si="13"/>
        <v>4.2599999999999999E-2</v>
      </c>
    </row>
    <row r="400" spans="5:11" x14ac:dyDescent="0.3">
      <c r="E400" t="s">
        <v>107</v>
      </c>
      <c r="F400">
        <v>51</v>
      </c>
      <c r="G400">
        <v>2.165</v>
      </c>
      <c r="H400">
        <v>0</v>
      </c>
      <c r="I400">
        <v>0</v>
      </c>
      <c r="J400">
        <f t="shared" si="12"/>
        <v>4.2450980392156862E-2</v>
      </c>
      <c r="K400">
        <f t="shared" si="13"/>
        <v>4.2450980392156862E-2</v>
      </c>
    </row>
    <row r="401" spans="5:11" x14ac:dyDescent="0.3">
      <c r="E401" t="s">
        <v>107</v>
      </c>
      <c r="F401">
        <v>1</v>
      </c>
      <c r="G401">
        <v>3.9E-2</v>
      </c>
      <c r="H401">
        <v>0</v>
      </c>
      <c r="I401">
        <v>0</v>
      </c>
      <c r="J401">
        <f t="shared" si="12"/>
        <v>3.9E-2</v>
      </c>
      <c r="K401">
        <f t="shared" si="13"/>
        <v>3.9E-2</v>
      </c>
    </row>
    <row r="402" spans="5:11" x14ac:dyDescent="0.3">
      <c r="E402" t="s">
        <v>107</v>
      </c>
      <c r="F402">
        <v>1</v>
      </c>
      <c r="G402">
        <v>4.7E-2</v>
      </c>
      <c r="H402">
        <v>0</v>
      </c>
      <c r="I402">
        <v>0</v>
      </c>
      <c r="J402">
        <f t="shared" si="12"/>
        <v>4.7E-2</v>
      </c>
      <c r="K402">
        <f t="shared" si="13"/>
        <v>4.7E-2</v>
      </c>
    </row>
    <row r="403" spans="5:11" x14ac:dyDescent="0.3">
      <c r="E403" t="s">
        <v>107</v>
      </c>
      <c r="F403">
        <v>4</v>
      </c>
      <c r="G403">
        <v>0.18</v>
      </c>
      <c r="H403">
        <v>0</v>
      </c>
      <c r="I403">
        <v>0</v>
      </c>
      <c r="J403">
        <f t="shared" si="12"/>
        <v>4.4999999999999998E-2</v>
      </c>
      <c r="K403">
        <f t="shared" si="13"/>
        <v>4.4999999999999998E-2</v>
      </c>
    </row>
    <row r="404" spans="5:11" x14ac:dyDescent="0.3">
      <c r="E404" t="s">
        <v>107</v>
      </c>
      <c r="F404">
        <v>273</v>
      </c>
      <c r="G404">
        <v>16.166</v>
      </c>
      <c r="H404">
        <v>0</v>
      </c>
      <c r="I404">
        <v>0</v>
      </c>
      <c r="J404">
        <f t="shared" si="12"/>
        <v>5.921611721611722E-2</v>
      </c>
      <c r="K404">
        <f t="shared" si="13"/>
        <v>5.921611721611722E-2</v>
      </c>
    </row>
    <row r="405" spans="5:11" x14ac:dyDescent="0.3">
      <c r="E405" t="s">
        <v>107</v>
      </c>
      <c r="F405">
        <v>49</v>
      </c>
      <c r="G405">
        <v>2.1059999999999999</v>
      </c>
      <c r="H405">
        <v>0</v>
      </c>
      <c r="I405">
        <v>0</v>
      </c>
      <c r="J405">
        <f t="shared" si="12"/>
        <v>4.2979591836734693E-2</v>
      </c>
      <c r="K405">
        <f t="shared" si="13"/>
        <v>4.2979591836734693E-2</v>
      </c>
    </row>
    <row r="406" spans="5:11" x14ac:dyDescent="0.3">
      <c r="E406" t="s">
        <v>107</v>
      </c>
      <c r="F406">
        <v>12</v>
      </c>
      <c r="G406">
        <v>0.49299999999999999</v>
      </c>
      <c r="H406">
        <v>0</v>
      </c>
      <c r="I406">
        <v>0</v>
      </c>
      <c r="J406">
        <f t="shared" si="12"/>
        <v>4.1083333333333333E-2</v>
      </c>
      <c r="K406">
        <f t="shared" si="13"/>
        <v>4.1083333333333333E-2</v>
      </c>
    </row>
    <row r="407" spans="5:11" x14ac:dyDescent="0.3">
      <c r="E407" t="s">
        <v>107</v>
      </c>
      <c r="F407">
        <v>13</v>
      </c>
      <c r="G407">
        <v>0.6</v>
      </c>
      <c r="H407">
        <v>0</v>
      </c>
      <c r="I407">
        <v>0</v>
      </c>
      <c r="J407">
        <f t="shared" si="12"/>
        <v>4.6153846153846149E-2</v>
      </c>
      <c r="K407">
        <f t="shared" si="13"/>
        <v>4.6153846153846149E-2</v>
      </c>
    </row>
    <row r="408" spans="5:11" x14ac:dyDescent="0.3">
      <c r="E408" t="s">
        <v>107</v>
      </c>
      <c r="F408">
        <v>1</v>
      </c>
      <c r="G408">
        <v>4.4999999999999998E-2</v>
      </c>
      <c r="H408">
        <v>0</v>
      </c>
      <c r="I408">
        <v>0</v>
      </c>
      <c r="J408">
        <f t="shared" si="12"/>
        <v>4.4999999999999998E-2</v>
      </c>
      <c r="K408">
        <f t="shared" si="13"/>
        <v>4.4999999999999998E-2</v>
      </c>
    </row>
    <row r="409" spans="5:11" x14ac:dyDescent="0.3">
      <c r="E409" t="s">
        <v>107</v>
      </c>
      <c r="F409">
        <v>6</v>
      </c>
      <c r="G409">
        <v>0.26700000000000002</v>
      </c>
      <c r="H409">
        <v>0</v>
      </c>
      <c r="I409">
        <v>0</v>
      </c>
      <c r="J409">
        <f t="shared" si="12"/>
        <v>4.4500000000000005E-2</v>
      </c>
      <c r="K409">
        <f t="shared" si="13"/>
        <v>4.4500000000000005E-2</v>
      </c>
    </row>
    <row r="410" spans="5:11" x14ac:dyDescent="0.3">
      <c r="E410" t="s">
        <v>107</v>
      </c>
      <c r="F410">
        <v>3</v>
      </c>
      <c r="G410">
        <v>0.1</v>
      </c>
      <c r="H410">
        <v>0</v>
      </c>
      <c r="I410">
        <v>0</v>
      </c>
      <c r="J410">
        <f t="shared" si="12"/>
        <v>3.3333333333333333E-2</v>
      </c>
      <c r="K410">
        <f t="shared" si="13"/>
        <v>3.3333333333333333E-2</v>
      </c>
    </row>
    <row r="411" spans="5:11" x14ac:dyDescent="0.3">
      <c r="E411" t="s">
        <v>107</v>
      </c>
      <c r="F411">
        <v>4</v>
      </c>
      <c r="G411">
        <v>0.161</v>
      </c>
      <c r="H411">
        <v>0</v>
      </c>
      <c r="I411">
        <v>0</v>
      </c>
      <c r="J411">
        <f t="shared" si="12"/>
        <v>4.0250000000000001E-2</v>
      </c>
      <c r="K411">
        <f t="shared" si="13"/>
        <v>4.0250000000000001E-2</v>
      </c>
    </row>
    <row r="412" spans="5:11" x14ac:dyDescent="0.3">
      <c r="E412" t="s">
        <v>107</v>
      </c>
      <c r="F412">
        <v>23</v>
      </c>
      <c r="G412">
        <v>1.335</v>
      </c>
      <c r="H412">
        <v>0</v>
      </c>
      <c r="I412">
        <v>0</v>
      </c>
      <c r="J412">
        <f t="shared" si="12"/>
        <v>5.8043478260869565E-2</v>
      </c>
      <c r="K412">
        <f t="shared" si="13"/>
        <v>5.8043478260869565E-2</v>
      </c>
    </row>
    <row r="413" spans="5:11" x14ac:dyDescent="0.3">
      <c r="E413" t="s">
        <v>107</v>
      </c>
      <c r="F413">
        <v>1</v>
      </c>
      <c r="G413">
        <v>5.3999999999999999E-2</v>
      </c>
      <c r="H413">
        <v>0</v>
      </c>
      <c r="I413">
        <v>0</v>
      </c>
      <c r="J413">
        <f t="shared" si="12"/>
        <v>5.3999999999999999E-2</v>
      </c>
      <c r="K413">
        <f t="shared" si="13"/>
        <v>5.3999999999999999E-2</v>
      </c>
    </row>
    <row r="414" spans="5:11" x14ac:dyDescent="0.3">
      <c r="E414" t="s">
        <v>107</v>
      </c>
      <c r="F414">
        <v>32</v>
      </c>
      <c r="G414">
        <v>1.2749999999999999</v>
      </c>
      <c r="H414">
        <v>0</v>
      </c>
      <c r="I414">
        <v>0</v>
      </c>
      <c r="J414">
        <f t="shared" si="12"/>
        <v>3.9843749999999997E-2</v>
      </c>
      <c r="K414">
        <f t="shared" si="13"/>
        <v>3.9843749999999997E-2</v>
      </c>
    </row>
    <row r="415" spans="5:11" x14ac:dyDescent="0.3">
      <c r="E415" t="s">
        <v>107</v>
      </c>
      <c r="F415">
        <v>15</v>
      </c>
      <c r="G415">
        <v>0.73</v>
      </c>
      <c r="H415">
        <v>0</v>
      </c>
      <c r="I415">
        <v>0</v>
      </c>
      <c r="J415">
        <f t="shared" si="12"/>
        <v>4.8666666666666664E-2</v>
      </c>
      <c r="K415">
        <f t="shared" si="13"/>
        <v>4.8666666666666664E-2</v>
      </c>
    </row>
    <row r="416" spans="5:11" x14ac:dyDescent="0.3">
      <c r="E416" t="s">
        <v>228</v>
      </c>
      <c r="F416">
        <v>0</v>
      </c>
      <c r="G416">
        <v>0</v>
      </c>
      <c r="H416">
        <v>0</v>
      </c>
      <c r="I416">
        <v>0</v>
      </c>
      <c r="J416">
        <f t="shared" si="12"/>
        <v>0</v>
      </c>
      <c r="K416" t="str">
        <f t="shared" si="13"/>
        <v/>
      </c>
    </row>
    <row r="417" spans="5:11" x14ac:dyDescent="0.3">
      <c r="E417" t="s">
        <v>107</v>
      </c>
      <c r="F417">
        <v>2</v>
      </c>
      <c r="G417">
        <v>0.11700000000000001</v>
      </c>
      <c r="H417">
        <v>0</v>
      </c>
      <c r="I417">
        <v>0</v>
      </c>
      <c r="J417">
        <f t="shared" si="12"/>
        <v>5.8500000000000003E-2</v>
      </c>
      <c r="K417">
        <f t="shared" si="13"/>
        <v>5.8500000000000003E-2</v>
      </c>
    </row>
    <row r="418" spans="5:11" x14ac:dyDescent="0.3">
      <c r="E418" t="s">
        <v>107</v>
      </c>
      <c r="F418">
        <v>15</v>
      </c>
      <c r="G418">
        <v>0.83099999999999996</v>
      </c>
      <c r="H418">
        <v>0</v>
      </c>
      <c r="I418">
        <v>0</v>
      </c>
      <c r="J418">
        <f t="shared" si="12"/>
        <v>5.5399999999999998E-2</v>
      </c>
      <c r="K418">
        <f t="shared" si="13"/>
        <v>5.5399999999999998E-2</v>
      </c>
    </row>
    <row r="419" spans="5:11" x14ac:dyDescent="0.3">
      <c r="E419" t="s">
        <v>107</v>
      </c>
      <c r="F419">
        <v>7</v>
      </c>
      <c r="G419">
        <v>0.4</v>
      </c>
      <c r="H419">
        <v>0</v>
      </c>
      <c r="I419">
        <v>0</v>
      </c>
      <c r="J419">
        <f t="shared" si="12"/>
        <v>5.7142857142857148E-2</v>
      </c>
      <c r="K419">
        <f t="shared" si="13"/>
        <v>5.7142857142857148E-2</v>
      </c>
    </row>
    <row r="420" spans="5:11" x14ac:dyDescent="0.3">
      <c r="E420" t="s">
        <v>107</v>
      </c>
      <c r="F420">
        <v>7</v>
      </c>
      <c r="G420">
        <v>0.41299999999999998</v>
      </c>
      <c r="H420">
        <v>0</v>
      </c>
      <c r="I420">
        <v>0</v>
      </c>
      <c r="J420">
        <f t="shared" si="12"/>
        <v>5.8999999999999997E-2</v>
      </c>
      <c r="K420">
        <f t="shared" si="13"/>
        <v>5.8999999999999997E-2</v>
      </c>
    </row>
    <row r="421" spans="5:11" x14ac:dyDescent="0.3">
      <c r="E421" t="s">
        <v>107</v>
      </c>
      <c r="F421">
        <v>1</v>
      </c>
      <c r="G421">
        <v>5.8000000000000003E-2</v>
      </c>
      <c r="H421">
        <v>0</v>
      </c>
      <c r="I421">
        <v>0</v>
      </c>
      <c r="J421">
        <f t="shared" si="12"/>
        <v>5.8000000000000003E-2</v>
      </c>
      <c r="K421">
        <f t="shared" si="13"/>
        <v>5.8000000000000003E-2</v>
      </c>
    </row>
    <row r="422" spans="5:11" x14ac:dyDescent="0.3">
      <c r="E422" t="s">
        <v>107</v>
      </c>
      <c r="F422">
        <v>214</v>
      </c>
      <c r="G422">
        <v>12.243</v>
      </c>
      <c r="H422">
        <v>0</v>
      </c>
      <c r="I422">
        <v>0</v>
      </c>
      <c r="J422">
        <f t="shared" si="12"/>
        <v>5.721028037383178E-2</v>
      </c>
      <c r="K422">
        <f t="shared" si="13"/>
        <v>5.721028037383178E-2</v>
      </c>
    </row>
    <row r="423" spans="5:11" x14ac:dyDescent="0.3">
      <c r="E423" t="s">
        <v>107</v>
      </c>
      <c r="F423">
        <v>2</v>
      </c>
      <c r="G423">
        <v>0.11700000000000001</v>
      </c>
      <c r="H423">
        <v>0</v>
      </c>
      <c r="I423">
        <v>0</v>
      </c>
      <c r="J423">
        <f t="shared" si="12"/>
        <v>5.8500000000000003E-2</v>
      </c>
      <c r="K423">
        <f t="shared" si="13"/>
        <v>5.8500000000000003E-2</v>
      </c>
    </row>
    <row r="424" spans="5:11" x14ac:dyDescent="0.3">
      <c r="E424" t="s">
        <v>107</v>
      </c>
      <c r="F424">
        <v>62</v>
      </c>
      <c r="G424">
        <v>3.536</v>
      </c>
      <c r="H424">
        <v>0</v>
      </c>
      <c r="I424">
        <v>0</v>
      </c>
      <c r="J424">
        <f t="shared" si="12"/>
        <v>5.7032258064516131E-2</v>
      </c>
      <c r="K424">
        <f t="shared" si="13"/>
        <v>5.7032258064516131E-2</v>
      </c>
    </row>
    <row r="425" spans="5:11" x14ac:dyDescent="0.3">
      <c r="E425" t="s">
        <v>107</v>
      </c>
      <c r="F425">
        <v>26</v>
      </c>
      <c r="G425">
        <v>1.5229999999999999</v>
      </c>
      <c r="H425">
        <v>0</v>
      </c>
      <c r="I425">
        <v>0</v>
      </c>
      <c r="J425">
        <f t="shared" si="12"/>
        <v>5.8576923076923075E-2</v>
      </c>
      <c r="K425">
        <f t="shared" si="13"/>
        <v>5.8576923076923075E-2</v>
      </c>
    </row>
    <row r="426" spans="5:11" x14ac:dyDescent="0.3">
      <c r="E426" t="s">
        <v>107</v>
      </c>
      <c r="F426">
        <v>39</v>
      </c>
      <c r="G426">
        <v>2.1779999999999999</v>
      </c>
      <c r="H426">
        <v>0</v>
      </c>
      <c r="I426">
        <v>0</v>
      </c>
      <c r="J426">
        <f t="shared" si="12"/>
        <v>5.5846153846153844E-2</v>
      </c>
      <c r="K426">
        <f t="shared" si="13"/>
        <v>5.5846153846153844E-2</v>
      </c>
    </row>
    <row r="427" spans="5:11" x14ac:dyDescent="0.3">
      <c r="E427" t="s">
        <v>228</v>
      </c>
      <c r="F427">
        <v>0</v>
      </c>
      <c r="G427">
        <v>0</v>
      </c>
      <c r="H427">
        <v>0</v>
      </c>
      <c r="I427">
        <v>0</v>
      </c>
      <c r="J427">
        <f t="shared" si="12"/>
        <v>0</v>
      </c>
      <c r="K427" t="str">
        <f t="shared" si="13"/>
        <v/>
      </c>
    </row>
    <row r="428" spans="5:11" x14ac:dyDescent="0.3">
      <c r="E428" t="s">
        <v>107</v>
      </c>
      <c r="F428">
        <v>1</v>
      </c>
      <c r="G428">
        <v>5.0999999999999997E-2</v>
      </c>
      <c r="H428">
        <v>0</v>
      </c>
      <c r="I428">
        <v>0</v>
      </c>
      <c r="J428">
        <f t="shared" si="12"/>
        <v>5.0999999999999997E-2</v>
      </c>
      <c r="K428">
        <f t="shared" si="13"/>
        <v>5.0999999999999997E-2</v>
      </c>
    </row>
    <row r="429" spans="5:11" x14ac:dyDescent="0.3">
      <c r="E429" t="s">
        <v>107</v>
      </c>
      <c r="F429">
        <v>1</v>
      </c>
      <c r="G429">
        <v>0.05</v>
      </c>
      <c r="H429">
        <v>0</v>
      </c>
      <c r="I429">
        <v>0</v>
      </c>
      <c r="J429">
        <f t="shared" si="12"/>
        <v>0.05</v>
      </c>
      <c r="K429">
        <f t="shared" si="13"/>
        <v>0.05</v>
      </c>
    </row>
    <row r="430" spans="5:11" x14ac:dyDescent="0.3">
      <c r="E430" t="s">
        <v>107</v>
      </c>
      <c r="F430">
        <v>1</v>
      </c>
      <c r="G430">
        <v>5.0999999999999997E-2</v>
      </c>
      <c r="H430">
        <v>0</v>
      </c>
      <c r="I430">
        <v>0</v>
      </c>
      <c r="J430">
        <f t="shared" si="12"/>
        <v>5.0999999999999997E-2</v>
      </c>
      <c r="K430">
        <f t="shared" si="13"/>
        <v>5.0999999999999997E-2</v>
      </c>
    </row>
    <row r="431" spans="5:11" x14ac:dyDescent="0.3">
      <c r="E431" t="s">
        <v>107</v>
      </c>
      <c r="F431">
        <v>0</v>
      </c>
      <c r="G431">
        <v>0</v>
      </c>
      <c r="H431">
        <v>0</v>
      </c>
      <c r="I431">
        <v>0</v>
      </c>
      <c r="J431">
        <f t="shared" si="12"/>
        <v>0</v>
      </c>
      <c r="K431" t="str">
        <f t="shared" si="13"/>
        <v/>
      </c>
    </row>
    <row r="432" spans="5:11" x14ac:dyDescent="0.3">
      <c r="E432" t="s">
        <v>107</v>
      </c>
      <c r="F432">
        <v>2</v>
      </c>
      <c r="G432">
        <v>0.1</v>
      </c>
      <c r="H432">
        <v>0</v>
      </c>
      <c r="I432">
        <v>0</v>
      </c>
      <c r="J432">
        <f t="shared" si="12"/>
        <v>0.05</v>
      </c>
      <c r="K432">
        <f t="shared" si="13"/>
        <v>0.05</v>
      </c>
    </row>
    <row r="433" spans="5:11" x14ac:dyDescent="0.3">
      <c r="E433" t="s">
        <v>107</v>
      </c>
      <c r="F433">
        <v>17</v>
      </c>
      <c r="G433">
        <v>0.88200000000000001</v>
      </c>
      <c r="H433">
        <v>0</v>
      </c>
      <c r="I433">
        <v>0</v>
      </c>
      <c r="J433">
        <f t="shared" si="12"/>
        <v>5.188235294117647E-2</v>
      </c>
      <c r="K433">
        <f t="shared" si="13"/>
        <v>5.188235294117647E-2</v>
      </c>
    </row>
    <row r="434" spans="5:11" x14ac:dyDescent="0.3">
      <c r="E434" t="s">
        <v>107</v>
      </c>
      <c r="F434">
        <v>1</v>
      </c>
      <c r="G434">
        <v>5.1999999999999998E-2</v>
      </c>
      <c r="H434">
        <v>0</v>
      </c>
      <c r="I434">
        <v>0</v>
      </c>
      <c r="J434">
        <f t="shared" si="12"/>
        <v>5.1999999999999998E-2</v>
      </c>
      <c r="K434">
        <f t="shared" si="13"/>
        <v>5.1999999999999998E-2</v>
      </c>
    </row>
    <row r="435" spans="5:11" x14ac:dyDescent="0.3">
      <c r="E435" t="s">
        <v>107</v>
      </c>
      <c r="F435">
        <v>2</v>
      </c>
      <c r="G435">
        <v>0.115</v>
      </c>
      <c r="H435">
        <v>0</v>
      </c>
      <c r="I435">
        <v>0</v>
      </c>
      <c r="J435">
        <f t="shared" si="12"/>
        <v>5.7500000000000002E-2</v>
      </c>
      <c r="K435">
        <f t="shared" si="13"/>
        <v>5.7500000000000002E-2</v>
      </c>
    </row>
    <row r="436" spans="5:11" x14ac:dyDescent="0.3">
      <c r="E436" t="s">
        <v>107</v>
      </c>
      <c r="F436">
        <v>3</v>
      </c>
      <c r="G436">
        <v>0.10299999999999999</v>
      </c>
      <c r="H436">
        <v>0</v>
      </c>
      <c r="I436">
        <v>0</v>
      </c>
      <c r="J436">
        <f t="shared" si="12"/>
        <v>3.4333333333333334E-2</v>
      </c>
      <c r="K436">
        <f t="shared" si="13"/>
        <v>3.4333333333333334E-2</v>
      </c>
    </row>
    <row r="437" spans="5:11" x14ac:dyDescent="0.3">
      <c r="E437" t="s">
        <v>107</v>
      </c>
      <c r="F437">
        <v>2</v>
      </c>
      <c r="G437">
        <v>9.7000000000000003E-2</v>
      </c>
      <c r="H437">
        <v>0</v>
      </c>
      <c r="I437">
        <v>0</v>
      </c>
      <c r="J437">
        <f t="shared" si="12"/>
        <v>4.8500000000000001E-2</v>
      </c>
      <c r="K437">
        <f t="shared" si="13"/>
        <v>4.8500000000000001E-2</v>
      </c>
    </row>
    <row r="438" spans="5:11" x14ac:dyDescent="0.3">
      <c r="E438" t="s">
        <v>228</v>
      </c>
      <c r="F438">
        <v>1</v>
      </c>
      <c r="G438">
        <v>4.5999999999999999E-2</v>
      </c>
      <c r="H438">
        <v>0</v>
      </c>
      <c r="I438">
        <v>0</v>
      </c>
      <c r="J438">
        <f t="shared" si="12"/>
        <v>4.5999999999999999E-2</v>
      </c>
      <c r="K438">
        <f t="shared" si="13"/>
        <v>4.5999999999999999E-2</v>
      </c>
    </row>
    <row r="439" spans="5:11" x14ac:dyDescent="0.3">
      <c r="E439" t="s">
        <v>107</v>
      </c>
      <c r="F439">
        <v>5</v>
      </c>
      <c r="G439">
        <v>0.26900000000000002</v>
      </c>
      <c r="H439">
        <v>0</v>
      </c>
      <c r="I439">
        <v>0</v>
      </c>
      <c r="J439">
        <f t="shared" si="12"/>
        <v>5.3800000000000001E-2</v>
      </c>
      <c r="K439">
        <f t="shared" si="13"/>
        <v>5.3800000000000001E-2</v>
      </c>
    </row>
    <row r="440" spans="5:11" x14ac:dyDescent="0.3">
      <c r="E440" t="s">
        <v>107</v>
      </c>
      <c r="F440">
        <v>6</v>
      </c>
      <c r="G440">
        <v>0.27</v>
      </c>
      <c r="H440">
        <v>0</v>
      </c>
      <c r="I440">
        <v>0</v>
      </c>
      <c r="J440">
        <f t="shared" si="12"/>
        <v>4.5000000000000005E-2</v>
      </c>
      <c r="K440">
        <f t="shared" si="13"/>
        <v>4.5000000000000005E-2</v>
      </c>
    </row>
    <row r="441" spans="5:11" x14ac:dyDescent="0.3">
      <c r="E441" t="s">
        <v>107</v>
      </c>
      <c r="F441">
        <v>16</v>
      </c>
      <c r="G441">
        <v>0.70399999999999996</v>
      </c>
      <c r="H441">
        <v>0</v>
      </c>
      <c r="I441">
        <v>0</v>
      </c>
      <c r="J441">
        <f t="shared" si="12"/>
        <v>4.3999999999999997E-2</v>
      </c>
      <c r="K441">
        <f t="shared" si="13"/>
        <v>4.3999999999999997E-2</v>
      </c>
    </row>
    <row r="442" spans="5:11" x14ac:dyDescent="0.3">
      <c r="E442" t="s">
        <v>107</v>
      </c>
      <c r="F442">
        <v>148</v>
      </c>
      <c r="G442">
        <v>8.1920000000000002</v>
      </c>
      <c r="H442">
        <v>0</v>
      </c>
      <c r="I442">
        <v>0</v>
      </c>
      <c r="J442">
        <f t="shared" si="12"/>
        <v>5.5351351351351351E-2</v>
      </c>
      <c r="K442">
        <f t="shared" si="13"/>
        <v>5.5351351351351351E-2</v>
      </c>
    </row>
    <row r="443" spans="5:11" x14ac:dyDescent="0.3">
      <c r="E443" t="s">
        <v>107</v>
      </c>
      <c r="F443">
        <v>21</v>
      </c>
      <c r="G443">
        <v>1.198</v>
      </c>
      <c r="H443">
        <v>0</v>
      </c>
      <c r="I443">
        <v>0</v>
      </c>
      <c r="J443">
        <f t="shared" si="12"/>
        <v>5.7047619047619048E-2</v>
      </c>
      <c r="K443">
        <f t="shared" si="13"/>
        <v>5.7047619047619048E-2</v>
      </c>
    </row>
    <row r="444" spans="5:11" x14ac:dyDescent="0.3">
      <c r="E444" t="s">
        <v>107</v>
      </c>
      <c r="F444">
        <v>4</v>
      </c>
      <c r="G444">
        <v>0.22</v>
      </c>
      <c r="H444">
        <v>0</v>
      </c>
      <c r="I444">
        <v>0</v>
      </c>
      <c r="J444">
        <f t="shared" si="12"/>
        <v>5.5E-2</v>
      </c>
      <c r="K444">
        <f t="shared" si="13"/>
        <v>5.5E-2</v>
      </c>
    </row>
    <row r="445" spans="5:11" x14ac:dyDescent="0.3">
      <c r="E445" t="s">
        <v>107</v>
      </c>
      <c r="F445">
        <v>1048</v>
      </c>
      <c r="G445">
        <v>58.499000000000002</v>
      </c>
      <c r="H445">
        <v>0</v>
      </c>
      <c r="I445">
        <v>0</v>
      </c>
      <c r="J445">
        <f t="shared" si="12"/>
        <v>5.581965648854962E-2</v>
      </c>
      <c r="K445">
        <f t="shared" si="13"/>
        <v>5.581965648854962E-2</v>
      </c>
    </row>
    <row r="446" spans="5:11" x14ac:dyDescent="0.3">
      <c r="E446" t="s">
        <v>107</v>
      </c>
      <c r="F446">
        <v>11</v>
      </c>
      <c r="G446">
        <v>0.629</v>
      </c>
      <c r="H446">
        <v>0</v>
      </c>
      <c r="I446">
        <v>0</v>
      </c>
      <c r="J446">
        <f t="shared" si="12"/>
        <v>5.7181818181818181E-2</v>
      </c>
      <c r="K446">
        <f t="shared" si="13"/>
        <v>5.7181818181818181E-2</v>
      </c>
    </row>
    <row r="447" spans="5:11" x14ac:dyDescent="0.3">
      <c r="E447" t="s">
        <v>107</v>
      </c>
      <c r="F447">
        <v>7</v>
      </c>
      <c r="G447">
        <v>0.3</v>
      </c>
      <c r="H447">
        <v>0</v>
      </c>
      <c r="I447">
        <v>0</v>
      </c>
      <c r="J447">
        <f t="shared" si="12"/>
        <v>4.2857142857142858E-2</v>
      </c>
      <c r="K447">
        <f t="shared" si="13"/>
        <v>4.2857142857142858E-2</v>
      </c>
    </row>
    <row r="448" spans="5:11" x14ac:dyDescent="0.3">
      <c r="E448" t="s">
        <v>107</v>
      </c>
      <c r="F448">
        <v>1</v>
      </c>
      <c r="G448">
        <v>3.9E-2</v>
      </c>
      <c r="H448">
        <v>0</v>
      </c>
      <c r="I448">
        <v>0</v>
      </c>
      <c r="J448">
        <f t="shared" si="12"/>
        <v>3.9E-2</v>
      </c>
      <c r="K448">
        <f t="shared" si="13"/>
        <v>3.9E-2</v>
      </c>
    </row>
    <row r="449" spans="5:11" x14ac:dyDescent="0.3">
      <c r="E449" t="s">
        <v>107</v>
      </c>
      <c r="F449">
        <v>1</v>
      </c>
      <c r="G449">
        <v>2E-3</v>
      </c>
      <c r="H449">
        <v>0</v>
      </c>
      <c r="I449">
        <v>0</v>
      </c>
      <c r="J449">
        <f t="shared" si="12"/>
        <v>2E-3</v>
      </c>
      <c r="K449">
        <f t="shared" si="13"/>
        <v>2E-3</v>
      </c>
    </row>
    <row r="450" spans="5:11" x14ac:dyDescent="0.3">
      <c r="E450" t="s">
        <v>107</v>
      </c>
      <c r="F450">
        <v>1</v>
      </c>
      <c r="G450">
        <v>4.2999999999999997E-2</v>
      </c>
      <c r="H450">
        <v>0</v>
      </c>
      <c r="I450">
        <v>0</v>
      </c>
      <c r="J450">
        <f t="shared" si="12"/>
        <v>4.2999999999999997E-2</v>
      </c>
      <c r="K450">
        <f t="shared" si="13"/>
        <v>4.2999999999999997E-2</v>
      </c>
    </row>
    <row r="451" spans="5:11" x14ac:dyDescent="0.3">
      <c r="E451" t="s">
        <v>107</v>
      </c>
      <c r="F451">
        <v>89</v>
      </c>
      <c r="G451">
        <v>3.7989999999999999</v>
      </c>
      <c r="H451">
        <v>0</v>
      </c>
      <c r="I451">
        <v>0</v>
      </c>
      <c r="J451">
        <f t="shared" ref="J451:J514" si="14">IF(G451=0,0,G451/F451)</f>
        <v>4.2685393258426962E-2</v>
      </c>
      <c r="K451">
        <f t="shared" ref="K451:K514" si="15">IF(G451=0,"",G451/F451)</f>
        <v>4.2685393258426962E-2</v>
      </c>
    </row>
    <row r="452" spans="5:11" x14ac:dyDescent="0.3">
      <c r="E452" t="s">
        <v>228</v>
      </c>
      <c r="F452">
        <v>72</v>
      </c>
      <c r="G452">
        <v>3.8079999999999998</v>
      </c>
      <c r="H452">
        <v>0</v>
      </c>
      <c r="I452">
        <v>0</v>
      </c>
      <c r="J452">
        <f t="shared" si="14"/>
        <v>5.2888888888888888E-2</v>
      </c>
      <c r="K452">
        <f t="shared" si="15"/>
        <v>5.2888888888888888E-2</v>
      </c>
    </row>
    <row r="453" spans="5:11" x14ac:dyDescent="0.3">
      <c r="E453" t="s">
        <v>107</v>
      </c>
      <c r="F453">
        <v>61</v>
      </c>
      <c r="G453">
        <v>2.972</v>
      </c>
      <c r="H453">
        <v>0</v>
      </c>
      <c r="I453">
        <v>0</v>
      </c>
      <c r="J453">
        <f t="shared" si="14"/>
        <v>4.8721311475409833E-2</v>
      </c>
      <c r="K453">
        <f t="shared" si="15"/>
        <v>4.8721311475409833E-2</v>
      </c>
    </row>
    <row r="454" spans="5:11" x14ac:dyDescent="0.3">
      <c r="E454" t="s">
        <v>107</v>
      </c>
      <c r="F454">
        <v>5</v>
      </c>
      <c r="G454">
        <v>0.24199999999999999</v>
      </c>
      <c r="H454">
        <v>0</v>
      </c>
      <c r="I454">
        <v>0</v>
      </c>
      <c r="J454">
        <f t="shared" si="14"/>
        <v>4.8399999999999999E-2</v>
      </c>
      <c r="K454">
        <f t="shared" si="15"/>
        <v>4.8399999999999999E-2</v>
      </c>
    </row>
    <row r="455" spans="5:11" x14ac:dyDescent="0.3">
      <c r="E455" t="s">
        <v>107</v>
      </c>
      <c r="F455">
        <v>9</v>
      </c>
      <c r="G455">
        <v>11.722</v>
      </c>
      <c r="H455">
        <v>0</v>
      </c>
      <c r="I455">
        <v>0</v>
      </c>
      <c r="J455">
        <f t="shared" si="14"/>
        <v>1.3024444444444443</v>
      </c>
      <c r="K455">
        <f t="shared" si="15"/>
        <v>1.3024444444444443</v>
      </c>
    </row>
    <row r="456" spans="5:11" x14ac:dyDescent="0.3">
      <c r="E456" t="s">
        <v>107</v>
      </c>
      <c r="F456">
        <v>12</v>
      </c>
      <c r="G456">
        <v>0.61399999999999999</v>
      </c>
      <c r="H456">
        <v>0</v>
      </c>
      <c r="I456">
        <v>0</v>
      </c>
      <c r="J456">
        <f t="shared" si="14"/>
        <v>5.1166666666666666E-2</v>
      </c>
      <c r="K456">
        <f t="shared" si="15"/>
        <v>5.1166666666666666E-2</v>
      </c>
    </row>
    <row r="457" spans="5:11" x14ac:dyDescent="0.3">
      <c r="E457" t="s">
        <v>107</v>
      </c>
      <c r="F457">
        <v>1</v>
      </c>
      <c r="G457">
        <v>4.2999999999999997E-2</v>
      </c>
      <c r="H457">
        <v>0</v>
      </c>
      <c r="I457">
        <v>0</v>
      </c>
      <c r="J457">
        <f t="shared" si="14"/>
        <v>4.2999999999999997E-2</v>
      </c>
      <c r="K457">
        <f t="shared" si="15"/>
        <v>4.2999999999999997E-2</v>
      </c>
    </row>
    <row r="458" spans="5:11" x14ac:dyDescent="0.3">
      <c r="E458" t="s">
        <v>107</v>
      </c>
      <c r="F458">
        <v>2</v>
      </c>
      <c r="G458">
        <v>0.107</v>
      </c>
      <c r="H458">
        <v>0</v>
      </c>
      <c r="I458">
        <v>0</v>
      </c>
      <c r="J458">
        <f t="shared" si="14"/>
        <v>5.3499999999999999E-2</v>
      </c>
      <c r="K458">
        <f t="shared" si="15"/>
        <v>5.3499999999999999E-2</v>
      </c>
    </row>
    <row r="459" spans="5:11" x14ac:dyDescent="0.3">
      <c r="E459" t="s">
        <v>107</v>
      </c>
      <c r="F459">
        <v>5</v>
      </c>
      <c r="G459">
        <v>0.26400000000000001</v>
      </c>
      <c r="H459">
        <v>0</v>
      </c>
      <c r="I459">
        <v>0</v>
      </c>
      <c r="J459">
        <f t="shared" si="14"/>
        <v>5.28E-2</v>
      </c>
      <c r="K459">
        <f t="shared" si="15"/>
        <v>5.28E-2</v>
      </c>
    </row>
    <row r="460" spans="5:11" x14ac:dyDescent="0.3">
      <c r="E460" t="s">
        <v>107</v>
      </c>
      <c r="F460">
        <v>9</v>
      </c>
      <c r="G460">
        <v>0.47599999999999998</v>
      </c>
      <c r="H460">
        <v>0</v>
      </c>
      <c r="I460">
        <v>0</v>
      </c>
      <c r="J460">
        <f t="shared" si="14"/>
        <v>5.2888888888888888E-2</v>
      </c>
      <c r="K460">
        <f t="shared" si="15"/>
        <v>5.2888888888888888E-2</v>
      </c>
    </row>
    <row r="461" spans="5:11" x14ac:dyDescent="0.3">
      <c r="E461" t="s">
        <v>107</v>
      </c>
      <c r="F461">
        <v>1</v>
      </c>
      <c r="G461">
        <v>3.4000000000000002E-2</v>
      </c>
      <c r="H461">
        <v>0</v>
      </c>
      <c r="I461">
        <v>0</v>
      </c>
      <c r="J461">
        <f t="shared" si="14"/>
        <v>3.4000000000000002E-2</v>
      </c>
      <c r="K461">
        <f t="shared" si="15"/>
        <v>3.4000000000000002E-2</v>
      </c>
    </row>
    <row r="462" spans="5:11" x14ac:dyDescent="0.3">
      <c r="E462" t="s">
        <v>107</v>
      </c>
      <c r="F462">
        <v>5</v>
      </c>
      <c r="G462">
        <v>0.26</v>
      </c>
      <c r="H462">
        <v>0</v>
      </c>
      <c r="I462">
        <v>0</v>
      </c>
      <c r="J462">
        <f t="shared" si="14"/>
        <v>5.2000000000000005E-2</v>
      </c>
      <c r="K462">
        <f t="shared" si="15"/>
        <v>5.2000000000000005E-2</v>
      </c>
    </row>
    <row r="463" spans="5:11" x14ac:dyDescent="0.3">
      <c r="E463" t="s">
        <v>107</v>
      </c>
      <c r="F463">
        <v>1</v>
      </c>
      <c r="G463">
        <v>0.05</v>
      </c>
      <c r="H463">
        <v>0</v>
      </c>
      <c r="I463">
        <v>0</v>
      </c>
      <c r="J463">
        <f t="shared" si="14"/>
        <v>0.05</v>
      </c>
      <c r="K463">
        <f t="shared" si="15"/>
        <v>0.05</v>
      </c>
    </row>
    <row r="464" spans="5:11" x14ac:dyDescent="0.3">
      <c r="E464" t="s">
        <v>107</v>
      </c>
      <c r="F464">
        <v>18</v>
      </c>
      <c r="G464">
        <v>0.91800000000000004</v>
      </c>
      <c r="H464">
        <v>0</v>
      </c>
      <c r="I464">
        <v>0</v>
      </c>
      <c r="J464">
        <f t="shared" si="14"/>
        <v>5.1000000000000004E-2</v>
      </c>
      <c r="K464">
        <f t="shared" si="15"/>
        <v>5.1000000000000004E-2</v>
      </c>
    </row>
    <row r="465" spans="5:11" x14ac:dyDescent="0.3">
      <c r="E465" t="s">
        <v>107</v>
      </c>
      <c r="F465">
        <v>1</v>
      </c>
      <c r="G465">
        <v>5.0999999999999997E-2</v>
      </c>
      <c r="H465">
        <v>0</v>
      </c>
      <c r="I465">
        <v>0</v>
      </c>
      <c r="J465">
        <f t="shared" si="14"/>
        <v>5.0999999999999997E-2</v>
      </c>
      <c r="K465">
        <f t="shared" si="15"/>
        <v>5.0999999999999997E-2</v>
      </c>
    </row>
    <row r="466" spans="5:11" x14ac:dyDescent="0.3">
      <c r="E466" t="s">
        <v>107</v>
      </c>
      <c r="F466">
        <v>11</v>
      </c>
      <c r="G466">
        <v>0.53</v>
      </c>
      <c r="H466">
        <v>0</v>
      </c>
      <c r="I466">
        <v>0</v>
      </c>
      <c r="J466">
        <f t="shared" si="14"/>
        <v>4.8181818181818187E-2</v>
      </c>
      <c r="K466">
        <f t="shared" si="15"/>
        <v>4.8181818181818187E-2</v>
      </c>
    </row>
    <row r="467" spans="5:11" x14ac:dyDescent="0.3">
      <c r="E467" t="s">
        <v>107</v>
      </c>
      <c r="F467">
        <v>7</v>
      </c>
      <c r="G467">
        <v>0.34799999999999998</v>
      </c>
      <c r="H467">
        <v>0</v>
      </c>
      <c r="I467">
        <v>0</v>
      </c>
      <c r="J467">
        <f t="shared" si="14"/>
        <v>4.9714285714285711E-2</v>
      </c>
      <c r="K467">
        <f t="shared" si="15"/>
        <v>4.9714285714285711E-2</v>
      </c>
    </row>
    <row r="468" spans="5:11" x14ac:dyDescent="0.3">
      <c r="E468" t="s">
        <v>107</v>
      </c>
      <c r="F468">
        <v>2</v>
      </c>
      <c r="G468">
        <v>0.10199999999999999</v>
      </c>
      <c r="H468">
        <v>0</v>
      </c>
      <c r="I468">
        <v>0</v>
      </c>
      <c r="J468">
        <f t="shared" si="14"/>
        <v>5.0999999999999997E-2</v>
      </c>
      <c r="K468">
        <f t="shared" si="15"/>
        <v>5.0999999999999997E-2</v>
      </c>
    </row>
    <row r="469" spans="5:11" x14ac:dyDescent="0.3">
      <c r="E469" t="s">
        <v>107</v>
      </c>
      <c r="F469">
        <v>2</v>
      </c>
      <c r="G469">
        <v>0.1</v>
      </c>
      <c r="H469">
        <v>0</v>
      </c>
      <c r="I469">
        <v>0</v>
      </c>
      <c r="J469">
        <f t="shared" si="14"/>
        <v>0.05</v>
      </c>
      <c r="K469">
        <f t="shared" si="15"/>
        <v>0.05</v>
      </c>
    </row>
    <row r="470" spans="5:11" x14ac:dyDescent="0.3">
      <c r="E470" t="s">
        <v>107</v>
      </c>
      <c r="F470">
        <v>2</v>
      </c>
      <c r="G470">
        <v>0.1</v>
      </c>
      <c r="H470">
        <v>0</v>
      </c>
      <c r="I470">
        <v>0</v>
      </c>
      <c r="J470">
        <f t="shared" si="14"/>
        <v>0.05</v>
      </c>
      <c r="K470">
        <f t="shared" si="15"/>
        <v>0.05</v>
      </c>
    </row>
    <row r="471" spans="5:11" x14ac:dyDescent="0.3">
      <c r="E471" t="s">
        <v>107</v>
      </c>
      <c r="F471">
        <v>10</v>
      </c>
      <c r="G471">
        <v>0.5</v>
      </c>
      <c r="H471">
        <v>0</v>
      </c>
      <c r="I471">
        <v>0</v>
      </c>
      <c r="J471">
        <f t="shared" si="14"/>
        <v>0.05</v>
      </c>
      <c r="K471">
        <f t="shared" si="15"/>
        <v>0.05</v>
      </c>
    </row>
    <row r="472" spans="5:11" x14ac:dyDescent="0.3">
      <c r="E472" t="s">
        <v>107</v>
      </c>
      <c r="F472">
        <v>47</v>
      </c>
      <c r="G472">
        <v>2.448</v>
      </c>
      <c r="H472">
        <v>0</v>
      </c>
      <c r="I472">
        <v>0</v>
      </c>
      <c r="J472">
        <f t="shared" si="14"/>
        <v>5.2085106382978724E-2</v>
      </c>
      <c r="K472">
        <f t="shared" si="15"/>
        <v>5.2085106382978724E-2</v>
      </c>
    </row>
    <row r="473" spans="5:11" x14ac:dyDescent="0.3">
      <c r="E473" t="s">
        <v>107</v>
      </c>
      <c r="F473">
        <v>1</v>
      </c>
      <c r="G473">
        <v>4.2999999999999997E-2</v>
      </c>
      <c r="H473">
        <v>0</v>
      </c>
      <c r="I473">
        <v>0</v>
      </c>
      <c r="J473">
        <f t="shared" si="14"/>
        <v>4.2999999999999997E-2</v>
      </c>
      <c r="K473">
        <f t="shared" si="15"/>
        <v>4.2999999999999997E-2</v>
      </c>
    </row>
    <row r="474" spans="5:11" x14ac:dyDescent="0.3">
      <c r="E474" t="s">
        <v>107</v>
      </c>
      <c r="F474">
        <v>10</v>
      </c>
      <c r="G474">
        <v>0.53600000000000003</v>
      </c>
      <c r="H474">
        <v>0</v>
      </c>
      <c r="I474">
        <v>0</v>
      </c>
      <c r="J474">
        <f t="shared" si="14"/>
        <v>5.3600000000000002E-2</v>
      </c>
      <c r="K474">
        <f t="shared" si="15"/>
        <v>5.3600000000000002E-2</v>
      </c>
    </row>
    <row r="475" spans="5:11" x14ac:dyDescent="0.3">
      <c r="E475" t="s">
        <v>107</v>
      </c>
      <c r="F475">
        <v>5</v>
      </c>
      <c r="G475">
        <v>0.26</v>
      </c>
      <c r="H475">
        <v>0</v>
      </c>
      <c r="I475">
        <v>0</v>
      </c>
      <c r="J475">
        <f t="shared" si="14"/>
        <v>5.2000000000000005E-2</v>
      </c>
      <c r="K475">
        <f t="shared" si="15"/>
        <v>5.2000000000000005E-2</v>
      </c>
    </row>
    <row r="476" spans="5:11" x14ac:dyDescent="0.3">
      <c r="E476" t="s">
        <v>107</v>
      </c>
      <c r="F476">
        <v>1</v>
      </c>
      <c r="G476">
        <v>5.3999999999999999E-2</v>
      </c>
      <c r="H476">
        <v>0</v>
      </c>
      <c r="I476">
        <v>0</v>
      </c>
      <c r="J476">
        <f t="shared" si="14"/>
        <v>5.3999999999999999E-2</v>
      </c>
      <c r="K476">
        <f t="shared" si="15"/>
        <v>5.3999999999999999E-2</v>
      </c>
    </row>
    <row r="477" spans="5:11" x14ac:dyDescent="0.3">
      <c r="E477" t="s">
        <v>107</v>
      </c>
      <c r="F477">
        <v>11</v>
      </c>
      <c r="G477">
        <v>0.60099999999999998</v>
      </c>
      <c r="H477">
        <v>0</v>
      </c>
      <c r="I477">
        <v>0</v>
      </c>
      <c r="J477">
        <f t="shared" si="14"/>
        <v>5.4636363636363636E-2</v>
      </c>
      <c r="K477">
        <f t="shared" si="15"/>
        <v>5.4636363636363636E-2</v>
      </c>
    </row>
    <row r="478" spans="5:11" x14ac:dyDescent="0.3">
      <c r="E478" t="s">
        <v>228</v>
      </c>
      <c r="F478">
        <v>3</v>
      </c>
      <c r="G478">
        <v>0.19600000000000001</v>
      </c>
      <c r="H478">
        <v>0</v>
      </c>
      <c r="I478">
        <v>0</v>
      </c>
      <c r="J478">
        <f t="shared" si="14"/>
        <v>6.533333333333334E-2</v>
      </c>
      <c r="K478">
        <f t="shared" si="15"/>
        <v>6.533333333333334E-2</v>
      </c>
    </row>
    <row r="479" spans="5:11" x14ac:dyDescent="0.3">
      <c r="E479" t="s">
        <v>107</v>
      </c>
      <c r="F479">
        <v>4</v>
      </c>
      <c r="G479">
        <v>0.18</v>
      </c>
      <c r="H479">
        <v>0</v>
      </c>
      <c r="I479">
        <v>0</v>
      </c>
      <c r="J479">
        <f t="shared" si="14"/>
        <v>4.4999999999999998E-2</v>
      </c>
      <c r="K479">
        <f t="shared" si="15"/>
        <v>4.4999999999999998E-2</v>
      </c>
    </row>
    <row r="480" spans="5:11" x14ac:dyDescent="0.3">
      <c r="E480" t="s">
        <v>107</v>
      </c>
      <c r="F480">
        <v>13</v>
      </c>
      <c r="G480">
        <v>0.54200000000000004</v>
      </c>
      <c r="H480">
        <v>0</v>
      </c>
      <c r="I480">
        <v>0</v>
      </c>
      <c r="J480">
        <f t="shared" si="14"/>
        <v>4.1692307692307695E-2</v>
      </c>
      <c r="K480">
        <f t="shared" si="15"/>
        <v>4.1692307692307695E-2</v>
      </c>
    </row>
    <row r="481" spans="5:11" x14ac:dyDescent="0.3">
      <c r="E481" t="s">
        <v>107</v>
      </c>
      <c r="F481">
        <v>16</v>
      </c>
      <c r="G481">
        <v>0.71</v>
      </c>
      <c r="H481">
        <v>0</v>
      </c>
      <c r="I481">
        <v>0</v>
      </c>
      <c r="J481">
        <f t="shared" si="14"/>
        <v>4.4374999999999998E-2</v>
      </c>
      <c r="K481">
        <f t="shared" si="15"/>
        <v>4.4374999999999998E-2</v>
      </c>
    </row>
    <row r="482" spans="5:11" x14ac:dyDescent="0.3">
      <c r="E482" t="s">
        <v>228</v>
      </c>
      <c r="F482">
        <v>0</v>
      </c>
      <c r="G482">
        <v>0</v>
      </c>
      <c r="H482">
        <v>0</v>
      </c>
      <c r="I482">
        <v>0</v>
      </c>
      <c r="J482">
        <f t="shared" si="14"/>
        <v>0</v>
      </c>
      <c r="K482" t="str">
        <f t="shared" si="15"/>
        <v/>
      </c>
    </row>
    <row r="483" spans="5:11" x14ac:dyDescent="0.3">
      <c r="E483" t="s">
        <v>228</v>
      </c>
      <c r="F483">
        <v>1</v>
      </c>
      <c r="G483">
        <v>4.9000000000000002E-2</v>
      </c>
      <c r="H483">
        <v>0</v>
      </c>
      <c r="I483">
        <v>0</v>
      </c>
      <c r="J483">
        <f t="shared" si="14"/>
        <v>4.9000000000000002E-2</v>
      </c>
      <c r="K483">
        <f t="shared" si="15"/>
        <v>4.9000000000000002E-2</v>
      </c>
    </row>
    <row r="484" spans="5:11" x14ac:dyDescent="0.3">
      <c r="E484" t="s">
        <v>107</v>
      </c>
      <c r="F484">
        <v>30</v>
      </c>
      <c r="G484">
        <v>1.34</v>
      </c>
      <c r="H484">
        <v>0</v>
      </c>
      <c r="I484">
        <v>0</v>
      </c>
      <c r="J484">
        <f t="shared" si="14"/>
        <v>4.4666666666666667E-2</v>
      </c>
      <c r="K484">
        <f t="shared" si="15"/>
        <v>4.4666666666666667E-2</v>
      </c>
    </row>
    <row r="485" spans="5:11" x14ac:dyDescent="0.3">
      <c r="E485" t="s">
        <v>107</v>
      </c>
      <c r="F485">
        <v>2</v>
      </c>
      <c r="G485">
        <v>0.104</v>
      </c>
      <c r="H485">
        <v>0</v>
      </c>
      <c r="I485">
        <v>0</v>
      </c>
      <c r="J485">
        <f t="shared" si="14"/>
        <v>5.1999999999999998E-2</v>
      </c>
      <c r="K485">
        <f t="shared" si="15"/>
        <v>5.1999999999999998E-2</v>
      </c>
    </row>
    <row r="486" spans="5:11" x14ac:dyDescent="0.3">
      <c r="E486" t="s">
        <v>107</v>
      </c>
      <c r="F486">
        <v>1</v>
      </c>
      <c r="G486">
        <v>0.1</v>
      </c>
      <c r="H486">
        <v>0</v>
      </c>
      <c r="I486">
        <v>0</v>
      </c>
      <c r="J486">
        <f t="shared" si="14"/>
        <v>0.1</v>
      </c>
      <c r="K486">
        <f t="shared" si="15"/>
        <v>0.1</v>
      </c>
    </row>
    <row r="487" spans="5:11" x14ac:dyDescent="0.3">
      <c r="E487" t="s">
        <v>107</v>
      </c>
      <c r="F487">
        <v>54</v>
      </c>
      <c r="G487">
        <v>2.6</v>
      </c>
      <c r="H487">
        <v>0</v>
      </c>
      <c r="I487">
        <v>0</v>
      </c>
      <c r="J487">
        <f t="shared" si="14"/>
        <v>4.8148148148148148E-2</v>
      </c>
      <c r="K487">
        <f t="shared" si="15"/>
        <v>4.8148148148148148E-2</v>
      </c>
    </row>
    <row r="488" spans="5:11" x14ac:dyDescent="0.3">
      <c r="E488" t="s">
        <v>107</v>
      </c>
      <c r="F488">
        <v>86</v>
      </c>
      <c r="G488">
        <v>4.22</v>
      </c>
      <c r="H488">
        <v>0</v>
      </c>
      <c r="I488">
        <v>0</v>
      </c>
      <c r="J488">
        <f t="shared" si="14"/>
        <v>4.9069767441860465E-2</v>
      </c>
      <c r="K488">
        <f t="shared" si="15"/>
        <v>4.9069767441860465E-2</v>
      </c>
    </row>
    <row r="489" spans="5:11" x14ac:dyDescent="0.3">
      <c r="E489" t="s">
        <v>107</v>
      </c>
      <c r="F489">
        <v>3</v>
      </c>
      <c r="G489">
        <v>0.1</v>
      </c>
      <c r="H489">
        <v>0</v>
      </c>
      <c r="I489">
        <v>0</v>
      </c>
      <c r="J489">
        <f t="shared" si="14"/>
        <v>3.3333333333333333E-2</v>
      </c>
      <c r="K489">
        <f t="shared" si="15"/>
        <v>3.3333333333333333E-2</v>
      </c>
    </row>
    <row r="490" spans="5:11" x14ac:dyDescent="0.3">
      <c r="E490" t="s">
        <v>107</v>
      </c>
      <c r="F490">
        <v>43</v>
      </c>
      <c r="G490">
        <v>2.0369999999999999</v>
      </c>
      <c r="H490">
        <v>0</v>
      </c>
      <c r="I490">
        <v>0</v>
      </c>
      <c r="J490">
        <f t="shared" si="14"/>
        <v>4.7372093023255811E-2</v>
      </c>
      <c r="K490">
        <f t="shared" si="15"/>
        <v>4.7372093023255811E-2</v>
      </c>
    </row>
    <row r="491" spans="5:11" x14ac:dyDescent="0.3">
      <c r="E491" t="s">
        <v>107</v>
      </c>
      <c r="F491">
        <v>12</v>
      </c>
      <c r="G491">
        <v>0.58299999999999996</v>
      </c>
      <c r="H491">
        <v>0</v>
      </c>
      <c r="I491">
        <v>0</v>
      </c>
      <c r="J491">
        <f t="shared" si="14"/>
        <v>4.8583333333333333E-2</v>
      </c>
      <c r="K491">
        <f t="shared" si="15"/>
        <v>4.8583333333333333E-2</v>
      </c>
    </row>
    <row r="492" spans="5:11" x14ac:dyDescent="0.3">
      <c r="E492" t="s">
        <v>107</v>
      </c>
      <c r="F492">
        <v>1</v>
      </c>
      <c r="G492">
        <v>4.9000000000000002E-2</v>
      </c>
      <c r="H492">
        <v>0</v>
      </c>
      <c r="I492">
        <v>0</v>
      </c>
      <c r="J492">
        <f t="shared" si="14"/>
        <v>4.9000000000000002E-2</v>
      </c>
      <c r="K492">
        <f t="shared" si="15"/>
        <v>4.9000000000000002E-2</v>
      </c>
    </row>
    <row r="493" spans="5:11" x14ac:dyDescent="0.3">
      <c r="E493" t="s">
        <v>107</v>
      </c>
      <c r="F493">
        <v>5</v>
      </c>
      <c r="G493">
        <v>0.2</v>
      </c>
      <c r="H493">
        <v>0</v>
      </c>
      <c r="I493">
        <v>0</v>
      </c>
      <c r="J493">
        <f t="shared" si="14"/>
        <v>0.04</v>
      </c>
      <c r="K493">
        <f t="shared" si="15"/>
        <v>0.04</v>
      </c>
    </row>
    <row r="494" spans="5:11" x14ac:dyDescent="0.3">
      <c r="E494" t="s">
        <v>107</v>
      </c>
      <c r="F494">
        <v>4</v>
      </c>
      <c r="G494">
        <v>0.2</v>
      </c>
      <c r="H494">
        <v>0</v>
      </c>
      <c r="I494">
        <v>0</v>
      </c>
      <c r="J494">
        <f t="shared" si="14"/>
        <v>0.05</v>
      </c>
      <c r="K494">
        <f t="shared" si="15"/>
        <v>0.05</v>
      </c>
    </row>
    <row r="495" spans="5:11" x14ac:dyDescent="0.3">
      <c r="E495" t="s">
        <v>107</v>
      </c>
      <c r="F495">
        <v>1</v>
      </c>
      <c r="G495">
        <v>0</v>
      </c>
      <c r="H495">
        <v>0</v>
      </c>
      <c r="I495">
        <v>0</v>
      </c>
      <c r="J495">
        <f t="shared" si="14"/>
        <v>0</v>
      </c>
      <c r="K495" t="str">
        <f t="shared" si="15"/>
        <v/>
      </c>
    </row>
    <row r="496" spans="5:11" x14ac:dyDescent="0.3">
      <c r="E496" t="s">
        <v>107</v>
      </c>
      <c r="F496">
        <v>65</v>
      </c>
      <c r="G496">
        <v>3.3</v>
      </c>
      <c r="H496">
        <v>0</v>
      </c>
      <c r="I496">
        <v>0</v>
      </c>
      <c r="J496">
        <f t="shared" si="14"/>
        <v>5.0769230769230768E-2</v>
      </c>
      <c r="K496">
        <f t="shared" si="15"/>
        <v>5.0769230769230768E-2</v>
      </c>
    </row>
    <row r="497" spans="5:11" x14ac:dyDescent="0.3">
      <c r="E497" t="s">
        <v>107</v>
      </c>
      <c r="F497">
        <v>5</v>
      </c>
      <c r="G497">
        <v>0.24</v>
      </c>
      <c r="H497">
        <v>0</v>
      </c>
      <c r="I497">
        <v>0</v>
      </c>
      <c r="J497">
        <f t="shared" si="14"/>
        <v>4.8000000000000001E-2</v>
      </c>
      <c r="K497">
        <f t="shared" si="15"/>
        <v>4.8000000000000001E-2</v>
      </c>
    </row>
    <row r="498" spans="5:11" x14ac:dyDescent="0.3">
      <c r="E498" t="s">
        <v>107</v>
      </c>
      <c r="F498">
        <v>17</v>
      </c>
      <c r="G498">
        <v>0.80100000000000005</v>
      </c>
      <c r="H498">
        <v>0</v>
      </c>
      <c r="I498">
        <v>0</v>
      </c>
      <c r="J498">
        <f t="shared" si="14"/>
        <v>4.7117647058823535E-2</v>
      </c>
      <c r="K498">
        <f t="shared" si="15"/>
        <v>4.7117647058823535E-2</v>
      </c>
    </row>
    <row r="499" spans="5:11" x14ac:dyDescent="0.3">
      <c r="E499" t="s">
        <v>107</v>
      </c>
      <c r="F499">
        <v>2</v>
      </c>
      <c r="G499">
        <v>0.1</v>
      </c>
      <c r="H499">
        <v>0</v>
      </c>
      <c r="I499">
        <v>0</v>
      </c>
      <c r="J499">
        <f t="shared" si="14"/>
        <v>0.05</v>
      </c>
      <c r="K499">
        <f t="shared" si="15"/>
        <v>0.05</v>
      </c>
    </row>
    <row r="500" spans="5:11" x14ac:dyDescent="0.3">
      <c r="E500" t="s">
        <v>107</v>
      </c>
      <c r="F500">
        <v>1</v>
      </c>
      <c r="G500">
        <v>0.1</v>
      </c>
      <c r="H500">
        <v>0</v>
      </c>
      <c r="I500">
        <v>0</v>
      </c>
      <c r="J500">
        <f t="shared" si="14"/>
        <v>0.1</v>
      </c>
      <c r="K500">
        <f t="shared" si="15"/>
        <v>0.1</v>
      </c>
    </row>
    <row r="501" spans="5:11" x14ac:dyDescent="0.3">
      <c r="E501" t="s">
        <v>107</v>
      </c>
      <c r="F501">
        <v>5</v>
      </c>
      <c r="G501">
        <v>0.26900000000000002</v>
      </c>
      <c r="H501">
        <v>0</v>
      </c>
      <c r="I501">
        <v>0</v>
      </c>
      <c r="J501">
        <f t="shared" si="14"/>
        <v>5.3800000000000001E-2</v>
      </c>
      <c r="K501">
        <f t="shared" si="15"/>
        <v>5.3800000000000001E-2</v>
      </c>
    </row>
    <row r="502" spans="5:11" x14ac:dyDescent="0.3">
      <c r="E502" t="s">
        <v>107</v>
      </c>
      <c r="F502">
        <v>35</v>
      </c>
      <c r="G502">
        <v>1.79</v>
      </c>
      <c r="H502">
        <v>0</v>
      </c>
      <c r="I502">
        <v>0</v>
      </c>
      <c r="J502">
        <f t="shared" si="14"/>
        <v>5.1142857142857143E-2</v>
      </c>
      <c r="K502">
        <f t="shared" si="15"/>
        <v>5.1142857142857143E-2</v>
      </c>
    </row>
    <row r="503" spans="5:11" x14ac:dyDescent="0.3">
      <c r="E503" t="s">
        <v>107</v>
      </c>
      <c r="F503">
        <v>4</v>
      </c>
      <c r="G503">
        <v>0.20599999999999999</v>
      </c>
      <c r="H503">
        <v>0</v>
      </c>
      <c r="I503">
        <v>0</v>
      </c>
      <c r="J503">
        <f t="shared" si="14"/>
        <v>5.1499999999999997E-2</v>
      </c>
      <c r="K503">
        <f t="shared" si="15"/>
        <v>5.1499999999999997E-2</v>
      </c>
    </row>
    <row r="504" spans="5:11" x14ac:dyDescent="0.3">
      <c r="E504" t="s">
        <v>107</v>
      </c>
      <c r="F504">
        <v>7</v>
      </c>
      <c r="G504">
        <v>0.3</v>
      </c>
      <c r="H504">
        <v>0</v>
      </c>
      <c r="I504">
        <v>0</v>
      </c>
      <c r="J504">
        <f t="shared" si="14"/>
        <v>4.2857142857142858E-2</v>
      </c>
      <c r="K504">
        <f t="shared" si="15"/>
        <v>4.2857142857142858E-2</v>
      </c>
    </row>
    <row r="505" spans="5:11" x14ac:dyDescent="0.3">
      <c r="E505" t="s">
        <v>107</v>
      </c>
      <c r="F505">
        <v>50</v>
      </c>
      <c r="G505">
        <v>2.4</v>
      </c>
      <c r="H505">
        <v>0</v>
      </c>
      <c r="I505">
        <v>0</v>
      </c>
      <c r="J505">
        <f t="shared" si="14"/>
        <v>4.8000000000000001E-2</v>
      </c>
      <c r="K505">
        <f t="shared" si="15"/>
        <v>4.8000000000000001E-2</v>
      </c>
    </row>
    <row r="506" spans="5:11" x14ac:dyDescent="0.3">
      <c r="E506" t="s">
        <v>107</v>
      </c>
      <c r="F506">
        <v>41</v>
      </c>
      <c r="G506">
        <v>1.8420000000000001</v>
      </c>
      <c r="H506">
        <v>0</v>
      </c>
      <c r="I506">
        <v>0</v>
      </c>
      <c r="J506">
        <f t="shared" si="14"/>
        <v>4.4926829268292688E-2</v>
      </c>
      <c r="K506">
        <f t="shared" si="15"/>
        <v>4.4926829268292688E-2</v>
      </c>
    </row>
    <row r="507" spans="5:11" x14ac:dyDescent="0.3">
      <c r="E507" t="s">
        <v>107</v>
      </c>
      <c r="F507">
        <v>25</v>
      </c>
      <c r="G507">
        <v>1.27</v>
      </c>
      <c r="H507">
        <v>0</v>
      </c>
      <c r="I507">
        <v>0</v>
      </c>
      <c r="J507">
        <f t="shared" si="14"/>
        <v>5.0799999999999998E-2</v>
      </c>
      <c r="K507">
        <f t="shared" si="15"/>
        <v>5.0799999999999998E-2</v>
      </c>
    </row>
    <row r="508" spans="5:11" x14ac:dyDescent="0.3">
      <c r="E508" t="s">
        <v>107</v>
      </c>
      <c r="F508">
        <v>2</v>
      </c>
      <c r="G508">
        <v>0.1</v>
      </c>
      <c r="H508">
        <v>0</v>
      </c>
      <c r="I508">
        <v>0</v>
      </c>
      <c r="J508">
        <f t="shared" si="14"/>
        <v>0.05</v>
      </c>
      <c r="K508">
        <f t="shared" si="15"/>
        <v>0.05</v>
      </c>
    </row>
    <row r="509" spans="5:11" x14ac:dyDescent="0.3">
      <c r="E509" t="s">
        <v>107</v>
      </c>
      <c r="F509">
        <v>3</v>
      </c>
      <c r="G509">
        <v>0.2</v>
      </c>
      <c r="H509">
        <v>0</v>
      </c>
      <c r="I509">
        <v>0</v>
      </c>
      <c r="J509">
        <f t="shared" si="14"/>
        <v>6.6666666666666666E-2</v>
      </c>
      <c r="K509">
        <f t="shared" si="15"/>
        <v>6.6666666666666666E-2</v>
      </c>
    </row>
    <row r="510" spans="5:11" x14ac:dyDescent="0.3">
      <c r="E510" t="s">
        <v>107</v>
      </c>
      <c r="F510">
        <v>9</v>
      </c>
      <c r="G510">
        <v>0.48099999999999998</v>
      </c>
      <c r="H510">
        <v>0</v>
      </c>
      <c r="I510">
        <v>0</v>
      </c>
      <c r="J510">
        <f t="shared" si="14"/>
        <v>5.344444444444444E-2</v>
      </c>
      <c r="K510">
        <f t="shared" si="15"/>
        <v>5.344444444444444E-2</v>
      </c>
    </row>
    <row r="511" spans="5:11" x14ac:dyDescent="0.3">
      <c r="E511" t="s">
        <v>107</v>
      </c>
      <c r="F511">
        <v>6</v>
      </c>
      <c r="G511">
        <v>0.32100000000000001</v>
      </c>
      <c r="H511">
        <v>0</v>
      </c>
      <c r="I511">
        <v>0</v>
      </c>
      <c r="J511">
        <f t="shared" si="14"/>
        <v>5.3499999999999999E-2</v>
      </c>
      <c r="K511">
        <f t="shared" si="15"/>
        <v>5.3499999999999999E-2</v>
      </c>
    </row>
    <row r="512" spans="5:11" x14ac:dyDescent="0.3">
      <c r="E512" t="s">
        <v>107</v>
      </c>
      <c r="F512">
        <v>0</v>
      </c>
      <c r="G512">
        <v>0</v>
      </c>
      <c r="H512">
        <v>0</v>
      </c>
      <c r="I512">
        <v>0</v>
      </c>
      <c r="J512">
        <f t="shared" si="14"/>
        <v>0</v>
      </c>
      <c r="K512" t="str">
        <f t="shared" si="15"/>
        <v/>
      </c>
    </row>
    <row r="513" spans="5:11" x14ac:dyDescent="0.3">
      <c r="E513" t="s">
        <v>107</v>
      </c>
      <c r="F513">
        <v>2</v>
      </c>
      <c r="G513">
        <v>0.1</v>
      </c>
      <c r="H513">
        <v>0</v>
      </c>
      <c r="I513">
        <v>0</v>
      </c>
      <c r="J513">
        <f t="shared" si="14"/>
        <v>0.05</v>
      </c>
      <c r="K513">
        <f t="shared" si="15"/>
        <v>0.05</v>
      </c>
    </row>
    <row r="514" spans="5:11" x14ac:dyDescent="0.3">
      <c r="E514" t="s">
        <v>107</v>
      </c>
      <c r="F514">
        <v>1</v>
      </c>
      <c r="G514">
        <v>0.57599999999999996</v>
      </c>
      <c r="H514">
        <v>0</v>
      </c>
      <c r="I514">
        <v>0</v>
      </c>
      <c r="J514">
        <f t="shared" si="14"/>
        <v>0.57599999999999996</v>
      </c>
      <c r="K514">
        <f t="shared" si="15"/>
        <v>0.57599999999999996</v>
      </c>
    </row>
    <row r="515" spans="5:11" x14ac:dyDescent="0.3">
      <c r="E515" t="s">
        <v>107</v>
      </c>
      <c r="F515">
        <v>1</v>
      </c>
      <c r="G515">
        <v>5.1999999999999998E-2</v>
      </c>
      <c r="H515">
        <v>0</v>
      </c>
      <c r="I515">
        <v>0</v>
      </c>
      <c r="J515">
        <f t="shared" ref="J515:J578" si="16">IF(G515=0,0,G515/F515)</f>
        <v>5.1999999999999998E-2</v>
      </c>
      <c r="K515">
        <f t="shared" ref="K515:K578" si="17">IF(G515=0,"",G515/F515)</f>
        <v>5.1999999999999998E-2</v>
      </c>
    </row>
    <row r="516" spans="5:11" x14ac:dyDescent="0.3">
      <c r="E516" t="s">
        <v>107</v>
      </c>
      <c r="F516">
        <v>1</v>
      </c>
      <c r="G516">
        <v>5.1999999999999998E-2</v>
      </c>
      <c r="H516">
        <v>0</v>
      </c>
      <c r="I516">
        <v>0</v>
      </c>
      <c r="J516">
        <f t="shared" si="16"/>
        <v>5.1999999999999998E-2</v>
      </c>
      <c r="K516">
        <f t="shared" si="17"/>
        <v>5.1999999999999998E-2</v>
      </c>
    </row>
    <row r="517" spans="5:11" x14ac:dyDescent="0.3">
      <c r="E517" t="s">
        <v>107</v>
      </c>
      <c r="F517">
        <v>2</v>
      </c>
      <c r="G517">
        <v>0.112</v>
      </c>
      <c r="H517">
        <v>0</v>
      </c>
      <c r="I517">
        <v>0</v>
      </c>
      <c r="J517">
        <f t="shared" si="16"/>
        <v>5.6000000000000001E-2</v>
      </c>
      <c r="K517">
        <f t="shared" si="17"/>
        <v>5.6000000000000001E-2</v>
      </c>
    </row>
    <row r="518" spans="5:11" x14ac:dyDescent="0.3">
      <c r="E518" t="s">
        <v>107</v>
      </c>
      <c r="F518">
        <v>10</v>
      </c>
      <c r="G518">
        <v>0.503</v>
      </c>
      <c r="H518">
        <v>0</v>
      </c>
      <c r="I518">
        <v>0</v>
      </c>
      <c r="J518">
        <f t="shared" si="16"/>
        <v>5.0299999999999997E-2</v>
      </c>
      <c r="K518">
        <f t="shared" si="17"/>
        <v>5.0299999999999997E-2</v>
      </c>
    </row>
    <row r="519" spans="5:11" x14ac:dyDescent="0.3">
      <c r="E519" t="s">
        <v>107</v>
      </c>
      <c r="F519">
        <v>5</v>
      </c>
      <c r="G519">
        <v>0.26</v>
      </c>
      <c r="H519">
        <v>0</v>
      </c>
      <c r="I519">
        <v>0</v>
      </c>
      <c r="J519">
        <f t="shared" si="16"/>
        <v>5.2000000000000005E-2</v>
      </c>
      <c r="K519">
        <f t="shared" si="17"/>
        <v>5.2000000000000005E-2</v>
      </c>
    </row>
    <row r="520" spans="5:11" x14ac:dyDescent="0.3">
      <c r="E520" t="s">
        <v>107</v>
      </c>
      <c r="F520">
        <v>10</v>
      </c>
      <c r="G520">
        <v>0.48399999999999999</v>
      </c>
      <c r="H520">
        <v>0</v>
      </c>
      <c r="I520">
        <v>0</v>
      </c>
      <c r="J520">
        <f t="shared" si="16"/>
        <v>4.8399999999999999E-2</v>
      </c>
      <c r="K520">
        <f t="shared" si="17"/>
        <v>4.8399999999999999E-2</v>
      </c>
    </row>
    <row r="521" spans="5:11" x14ac:dyDescent="0.3">
      <c r="E521" t="s">
        <v>107</v>
      </c>
      <c r="F521">
        <v>18</v>
      </c>
      <c r="G521">
        <v>0.9</v>
      </c>
      <c r="H521">
        <v>0</v>
      </c>
      <c r="I521">
        <v>0</v>
      </c>
      <c r="J521">
        <f t="shared" si="16"/>
        <v>0.05</v>
      </c>
      <c r="K521">
        <f t="shared" si="17"/>
        <v>0.05</v>
      </c>
    </row>
    <row r="522" spans="5:11" x14ac:dyDescent="0.3">
      <c r="E522" t="s">
        <v>107</v>
      </c>
      <c r="F522">
        <v>18</v>
      </c>
      <c r="G522">
        <v>0.99299999999999999</v>
      </c>
      <c r="H522">
        <v>0</v>
      </c>
      <c r="I522">
        <v>0</v>
      </c>
      <c r="J522">
        <f t="shared" si="16"/>
        <v>5.5166666666666669E-2</v>
      </c>
      <c r="K522">
        <f t="shared" si="17"/>
        <v>5.5166666666666669E-2</v>
      </c>
    </row>
    <row r="523" spans="5:11" x14ac:dyDescent="0.3">
      <c r="E523" t="s">
        <v>107</v>
      </c>
      <c r="F523">
        <v>9</v>
      </c>
      <c r="G523">
        <v>0.40500000000000003</v>
      </c>
      <c r="H523">
        <v>0</v>
      </c>
      <c r="I523">
        <v>0</v>
      </c>
      <c r="J523">
        <f t="shared" si="16"/>
        <v>4.5000000000000005E-2</v>
      </c>
      <c r="K523">
        <f t="shared" si="17"/>
        <v>4.5000000000000005E-2</v>
      </c>
    </row>
    <row r="524" spans="5:11" x14ac:dyDescent="0.3">
      <c r="E524" t="s">
        <v>107</v>
      </c>
      <c r="F524">
        <v>3</v>
      </c>
      <c r="G524">
        <v>0.14199999999999999</v>
      </c>
      <c r="H524">
        <v>0</v>
      </c>
      <c r="I524">
        <v>0</v>
      </c>
      <c r="J524">
        <f t="shared" si="16"/>
        <v>4.7333333333333331E-2</v>
      </c>
      <c r="K524">
        <f t="shared" si="17"/>
        <v>4.7333333333333331E-2</v>
      </c>
    </row>
    <row r="525" spans="5:11" x14ac:dyDescent="0.3">
      <c r="E525" t="s">
        <v>107</v>
      </c>
      <c r="F525">
        <v>1</v>
      </c>
      <c r="G525">
        <v>5.5E-2</v>
      </c>
      <c r="H525">
        <v>0</v>
      </c>
      <c r="I525">
        <v>0</v>
      </c>
      <c r="J525">
        <f t="shared" si="16"/>
        <v>5.5E-2</v>
      </c>
      <c r="K525">
        <f t="shared" si="17"/>
        <v>5.5E-2</v>
      </c>
    </row>
    <row r="526" spans="5:11" x14ac:dyDescent="0.3">
      <c r="E526" t="s">
        <v>107</v>
      </c>
      <c r="F526">
        <v>12</v>
      </c>
      <c r="G526">
        <v>0.65500000000000003</v>
      </c>
      <c r="H526">
        <v>0</v>
      </c>
      <c r="I526">
        <v>0</v>
      </c>
      <c r="J526">
        <f t="shared" si="16"/>
        <v>5.4583333333333338E-2</v>
      </c>
      <c r="K526">
        <f t="shared" si="17"/>
        <v>5.4583333333333338E-2</v>
      </c>
    </row>
    <row r="527" spans="5:11" x14ac:dyDescent="0.3">
      <c r="E527" t="s">
        <v>107</v>
      </c>
      <c r="F527">
        <v>44</v>
      </c>
      <c r="G527">
        <v>1.72</v>
      </c>
      <c r="H527">
        <v>0</v>
      </c>
      <c r="I527">
        <v>0</v>
      </c>
      <c r="J527">
        <f t="shared" si="16"/>
        <v>3.9090909090909093E-2</v>
      </c>
      <c r="K527">
        <f t="shared" si="17"/>
        <v>3.9090909090909093E-2</v>
      </c>
    </row>
    <row r="528" spans="5:11" x14ac:dyDescent="0.3">
      <c r="E528" t="s">
        <v>107</v>
      </c>
      <c r="F528">
        <v>243</v>
      </c>
      <c r="G528">
        <v>10.5</v>
      </c>
      <c r="H528">
        <v>0</v>
      </c>
      <c r="I528">
        <v>0</v>
      </c>
      <c r="J528">
        <f t="shared" si="16"/>
        <v>4.3209876543209874E-2</v>
      </c>
      <c r="K528">
        <f t="shared" si="17"/>
        <v>4.3209876543209874E-2</v>
      </c>
    </row>
    <row r="529" spans="5:11" x14ac:dyDescent="0.3">
      <c r="E529" t="s">
        <v>107</v>
      </c>
      <c r="F529">
        <v>25</v>
      </c>
      <c r="G529">
        <v>1.0900000000000001</v>
      </c>
      <c r="H529">
        <v>0</v>
      </c>
      <c r="I529">
        <v>0</v>
      </c>
      <c r="J529">
        <f t="shared" si="16"/>
        <v>4.36E-2</v>
      </c>
      <c r="K529">
        <f t="shared" si="17"/>
        <v>4.36E-2</v>
      </c>
    </row>
    <row r="530" spans="5:11" x14ac:dyDescent="0.3">
      <c r="E530" t="s">
        <v>107</v>
      </c>
      <c r="F530">
        <v>17</v>
      </c>
      <c r="G530">
        <v>0.96</v>
      </c>
      <c r="H530">
        <v>0</v>
      </c>
      <c r="I530">
        <v>0</v>
      </c>
      <c r="J530">
        <f t="shared" si="16"/>
        <v>5.6470588235294113E-2</v>
      </c>
      <c r="K530">
        <f t="shared" si="17"/>
        <v>5.6470588235294113E-2</v>
      </c>
    </row>
    <row r="531" spans="5:11" x14ac:dyDescent="0.3">
      <c r="E531" t="s">
        <v>228</v>
      </c>
      <c r="F531">
        <v>1</v>
      </c>
      <c r="G531">
        <v>0.1</v>
      </c>
      <c r="H531">
        <v>0</v>
      </c>
      <c r="I531">
        <v>0</v>
      </c>
      <c r="J531">
        <f t="shared" si="16"/>
        <v>0.1</v>
      </c>
      <c r="K531">
        <f t="shared" si="17"/>
        <v>0.1</v>
      </c>
    </row>
    <row r="532" spans="5:11" x14ac:dyDescent="0.3">
      <c r="E532" t="s">
        <v>228</v>
      </c>
      <c r="F532">
        <v>1</v>
      </c>
      <c r="G532">
        <v>0.1</v>
      </c>
      <c r="H532">
        <v>0</v>
      </c>
      <c r="I532">
        <v>0</v>
      </c>
      <c r="J532">
        <f t="shared" si="16"/>
        <v>0.1</v>
      </c>
      <c r="K532">
        <f t="shared" si="17"/>
        <v>0.1</v>
      </c>
    </row>
    <row r="533" spans="5:11" x14ac:dyDescent="0.3">
      <c r="E533" t="s">
        <v>107</v>
      </c>
      <c r="F533">
        <v>17</v>
      </c>
      <c r="G533">
        <v>0.745</v>
      </c>
      <c r="H533">
        <v>0</v>
      </c>
      <c r="I533">
        <v>0</v>
      </c>
      <c r="J533">
        <f t="shared" si="16"/>
        <v>4.3823529411764706E-2</v>
      </c>
      <c r="K533">
        <f t="shared" si="17"/>
        <v>4.3823529411764706E-2</v>
      </c>
    </row>
    <row r="534" spans="5:11" x14ac:dyDescent="0.3">
      <c r="E534" t="s">
        <v>107</v>
      </c>
      <c r="F534">
        <v>878</v>
      </c>
      <c r="G534">
        <v>43.97</v>
      </c>
      <c r="H534">
        <v>0</v>
      </c>
      <c r="I534">
        <v>0</v>
      </c>
      <c r="J534">
        <f t="shared" si="16"/>
        <v>5.0079726651480638E-2</v>
      </c>
      <c r="K534">
        <f t="shared" si="17"/>
        <v>5.0079726651480638E-2</v>
      </c>
    </row>
    <row r="535" spans="5:11" x14ac:dyDescent="0.3">
      <c r="E535" t="s">
        <v>228</v>
      </c>
      <c r="F535">
        <v>4</v>
      </c>
      <c r="G535">
        <v>0.2</v>
      </c>
      <c r="H535">
        <v>0</v>
      </c>
      <c r="I535">
        <v>0</v>
      </c>
      <c r="J535">
        <f t="shared" si="16"/>
        <v>0.05</v>
      </c>
      <c r="K535">
        <f t="shared" si="17"/>
        <v>0.05</v>
      </c>
    </row>
    <row r="536" spans="5:11" x14ac:dyDescent="0.3">
      <c r="E536" t="s">
        <v>107</v>
      </c>
      <c r="F536">
        <v>4</v>
      </c>
      <c r="G536">
        <v>0.19</v>
      </c>
      <c r="H536">
        <v>0</v>
      </c>
      <c r="I536">
        <v>0</v>
      </c>
      <c r="J536">
        <f t="shared" si="16"/>
        <v>4.7500000000000001E-2</v>
      </c>
      <c r="K536">
        <f t="shared" si="17"/>
        <v>4.7500000000000001E-2</v>
      </c>
    </row>
    <row r="537" spans="5:11" x14ac:dyDescent="0.3">
      <c r="E537" t="s">
        <v>107</v>
      </c>
      <c r="F537">
        <v>8</v>
      </c>
      <c r="G537">
        <v>0.39</v>
      </c>
      <c r="H537">
        <v>0</v>
      </c>
      <c r="I537">
        <v>0</v>
      </c>
      <c r="J537">
        <f t="shared" si="16"/>
        <v>4.8750000000000002E-2</v>
      </c>
      <c r="K537">
        <f t="shared" si="17"/>
        <v>4.8750000000000002E-2</v>
      </c>
    </row>
    <row r="538" spans="5:11" x14ac:dyDescent="0.3">
      <c r="E538" t="s">
        <v>228</v>
      </c>
      <c r="F538">
        <v>2</v>
      </c>
      <c r="G538">
        <v>0.1</v>
      </c>
      <c r="H538">
        <v>0</v>
      </c>
      <c r="I538">
        <v>0</v>
      </c>
      <c r="J538">
        <f t="shared" si="16"/>
        <v>0.05</v>
      </c>
      <c r="K538">
        <f t="shared" si="17"/>
        <v>0.05</v>
      </c>
    </row>
    <row r="539" spans="5:11" x14ac:dyDescent="0.3">
      <c r="E539" t="s">
        <v>107</v>
      </c>
      <c r="F539">
        <v>1</v>
      </c>
      <c r="G539">
        <v>5.3999999999999999E-2</v>
      </c>
      <c r="H539">
        <v>0</v>
      </c>
      <c r="I539">
        <v>0</v>
      </c>
      <c r="J539">
        <f t="shared" si="16"/>
        <v>5.3999999999999999E-2</v>
      </c>
      <c r="K539">
        <f t="shared" si="17"/>
        <v>5.3999999999999999E-2</v>
      </c>
    </row>
    <row r="540" spans="5:11" x14ac:dyDescent="0.3">
      <c r="E540" t="s">
        <v>107</v>
      </c>
      <c r="F540">
        <v>24</v>
      </c>
      <c r="G540">
        <v>1.0900000000000001</v>
      </c>
      <c r="H540">
        <v>0</v>
      </c>
      <c r="I540">
        <v>0</v>
      </c>
      <c r="J540">
        <f t="shared" si="16"/>
        <v>4.5416666666666668E-2</v>
      </c>
      <c r="K540">
        <f t="shared" si="17"/>
        <v>4.5416666666666668E-2</v>
      </c>
    </row>
    <row r="541" spans="5:11" x14ac:dyDescent="0.3">
      <c r="E541" t="s">
        <v>107</v>
      </c>
      <c r="F541">
        <v>3</v>
      </c>
      <c r="G541">
        <v>0.17</v>
      </c>
      <c r="H541">
        <v>0</v>
      </c>
      <c r="I541">
        <v>0</v>
      </c>
      <c r="J541">
        <f t="shared" si="16"/>
        <v>5.6666666666666671E-2</v>
      </c>
      <c r="K541">
        <f t="shared" si="17"/>
        <v>5.6666666666666671E-2</v>
      </c>
    </row>
    <row r="542" spans="5:11" x14ac:dyDescent="0.3">
      <c r="E542" t="s">
        <v>107</v>
      </c>
      <c r="F542">
        <v>1</v>
      </c>
      <c r="G542">
        <v>0.06</v>
      </c>
      <c r="H542">
        <v>0</v>
      </c>
      <c r="I542">
        <v>0</v>
      </c>
      <c r="J542">
        <f t="shared" si="16"/>
        <v>0.06</v>
      </c>
      <c r="K542">
        <f t="shared" si="17"/>
        <v>0.06</v>
      </c>
    </row>
    <row r="543" spans="5:11" x14ac:dyDescent="0.3">
      <c r="E543" t="s">
        <v>107</v>
      </c>
      <c r="F543">
        <v>384</v>
      </c>
      <c r="G543">
        <v>21.58</v>
      </c>
      <c r="H543">
        <v>0</v>
      </c>
      <c r="I543">
        <v>0</v>
      </c>
      <c r="J543">
        <f t="shared" si="16"/>
        <v>5.619791666666666E-2</v>
      </c>
      <c r="K543">
        <f t="shared" si="17"/>
        <v>5.619791666666666E-2</v>
      </c>
    </row>
    <row r="544" spans="5:11" x14ac:dyDescent="0.3">
      <c r="E544" t="s">
        <v>107</v>
      </c>
      <c r="F544">
        <v>18</v>
      </c>
      <c r="G544">
        <v>1</v>
      </c>
      <c r="H544">
        <v>0</v>
      </c>
      <c r="I544">
        <v>0</v>
      </c>
      <c r="J544">
        <f t="shared" si="16"/>
        <v>5.5555555555555552E-2</v>
      </c>
      <c r="K544">
        <f t="shared" si="17"/>
        <v>5.5555555555555552E-2</v>
      </c>
    </row>
    <row r="545" spans="5:11" x14ac:dyDescent="0.3">
      <c r="E545" t="s">
        <v>107</v>
      </c>
      <c r="F545">
        <v>2</v>
      </c>
      <c r="G545">
        <v>0.11</v>
      </c>
      <c r="H545">
        <v>0</v>
      </c>
      <c r="I545">
        <v>0</v>
      </c>
      <c r="J545">
        <f t="shared" si="16"/>
        <v>5.5E-2</v>
      </c>
      <c r="K545">
        <f t="shared" si="17"/>
        <v>5.5E-2</v>
      </c>
    </row>
    <row r="546" spans="5:11" x14ac:dyDescent="0.3">
      <c r="E546" t="s">
        <v>228</v>
      </c>
      <c r="F546">
        <v>0</v>
      </c>
      <c r="G546">
        <v>0</v>
      </c>
      <c r="H546">
        <v>0</v>
      </c>
      <c r="I546">
        <v>0</v>
      </c>
      <c r="J546">
        <f t="shared" si="16"/>
        <v>0</v>
      </c>
      <c r="K546" t="str">
        <f t="shared" si="17"/>
        <v/>
      </c>
    </row>
    <row r="547" spans="5:11" x14ac:dyDescent="0.3">
      <c r="E547" t="s">
        <v>107</v>
      </c>
      <c r="F547">
        <v>72</v>
      </c>
      <c r="G547">
        <v>3.67</v>
      </c>
      <c r="H547">
        <v>0</v>
      </c>
      <c r="I547">
        <v>0</v>
      </c>
      <c r="J547">
        <f t="shared" si="16"/>
        <v>5.0972222222222224E-2</v>
      </c>
      <c r="K547">
        <f t="shared" si="17"/>
        <v>5.0972222222222224E-2</v>
      </c>
    </row>
    <row r="548" spans="5:11" x14ac:dyDescent="0.3">
      <c r="E548" t="s">
        <v>107</v>
      </c>
      <c r="F548">
        <v>16</v>
      </c>
      <c r="G548">
        <v>0.78600000000000003</v>
      </c>
      <c r="H548">
        <v>0</v>
      </c>
      <c r="I548">
        <v>0</v>
      </c>
      <c r="J548">
        <f t="shared" si="16"/>
        <v>4.9125000000000002E-2</v>
      </c>
      <c r="K548">
        <f t="shared" si="17"/>
        <v>4.9125000000000002E-2</v>
      </c>
    </row>
    <row r="549" spans="5:11" x14ac:dyDescent="0.3">
      <c r="E549" t="s">
        <v>228</v>
      </c>
      <c r="F549">
        <v>39</v>
      </c>
      <c r="G549">
        <v>2.2000000000000002</v>
      </c>
      <c r="H549">
        <v>0</v>
      </c>
      <c r="I549">
        <v>0</v>
      </c>
      <c r="J549">
        <f t="shared" si="16"/>
        <v>5.6410256410256418E-2</v>
      </c>
      <c r="K549">
        <f t="shared" si="17"/>
        <v>5.6410256410256418E-2</v>
      </c>
    </row>
    <row r="550" spans="5:11" x14ac:dyDescent="0.3">
      <c r="E550" t="s">
        <v>107</v>
      </c>
      <c r="F550">
        <v>7</v>
      </c>
      <c r="G550">
        <v>0.38</v>
      </c>
      <c r="H550">
        <v>0</v>
      </c>
      <c r="I550">
        <v>0</v>
      </c>
      <c r="J550">
        <f t="shared" si="16"/>
        <v>5.4285714285714284E-2</v>
      </c>
      <c r="K550">
        <f t="shared" si="17"/>
        <v>5.4285714285714284E-2</v>
      </c>
    </row>
    <row r="551" spans="5:11" x14ac:dyDescent="0.3">
      <c r="E551" t="s">
        <v>107</v>
      </c>
      <c r="F551">
        <v>74</v>
      </c>
      <c r="G551">
        <v>3.85</v>
      </c>
      <c r="H551">
        <v>0</v>
      </c>
      <c r="I551">
        <v>0</v>
      </c>
      <c r="J551">
        <f t="shared" si="16"/>
        <v>5.202702702702703E-2</v>
      </c>
      <c r="K551">
        <f t="shared" si="17"/>
        <v>5.202702702702703E-2</v>
      </c>
    </row>
    <row r="552" spans="5:11" x14ac:dyDescent="0.3">
      <c r="E552" t="s">
        <v>228</v>
      </c>
      <c r="F552">
        <v>5</v>
      </c>
      <c r="G552">
        <v>0.3</v>
      </c>
      <c r="H552">
        <v>0</v>
      </c>
      <c r="I552">
        <v>0</v>
      </c>
      <c r="J552">
        <f t="shared" si="16"/>
        <v>0.06</v>
      </c>
      <c r="K552">
        <f t="shared" si="17"/>
        <v>0.06</v>
      </c>
    </row>
    <row r="553" spans="5:11" x14ac:dyDescent="0.3">
      <c r="E553" t="s">
        <v>107</v>
      </c>
      <c r="F553">
        <v>1</v>
      </c>
      <c r="G553">
        <v>0.05</v>
      </c>
      <c r="H553">
        <v>0</v>
      </c>
      <c r="I553">
        <v>0</v>
      </c>
      <c r="J553">
        <f t="shared" si="16"/>
        <v>0.05</v>
      </c>
      <c r="K553">
        <f t="shared" si="17"/>
        <v>0.05</v>
      </c>
    </row>
    <row r="554" spans="5:11" x14ac:dyDescent="0.3">
      <c r="E554" t="s">
        <v>107</v>
      </c>
      <c r="F554">
        <v>1</v>
      </c>
      <c r="G554">
        <v>0.06</v>
      </c>
      <c r="H554">
        <v>0</v>
      </c>
      <c r="I554">
        <v>0</v>
      </c>
      <c r="J554">
        <f t="shared" si="16"/>
        <v>0.06</v>
      </c>
      <c r="K554">
        <f t="shared" si="17"/>
        <v>0.06</v>
      </c>
    </row>
    <row r="555" spans="5:11" x14ac:dyDescent="0.3">
      <c r="E555" t="s">
        <v>107</v>
      </c>
      <c r="F555">
        <v>421</v>
      </c>
      <c r="G555">
        <v>24</v>
      </c>
      <c r="H555">
        <v>0</v>
      </c>
      <c r="I555">
        <v>0</v>
      </c>
      <c r="J555">
        <f t="shared" si="16"/>
        <v>5.7007125890736345E-2</v>
      </c>
      <c r="K555">
        <f t="shared" si="17"/>
        <v>5.7007125890736345E-2</v>
      </c>
    </row>
    <row r="556" spans="5:11" x14ac:dyDescent="0.3">
      <c r="E556" t="s">
        <v>107</v>
      </c>
      <c r="F556">
        <v>29</v>
      </c>
      <c r="G556">
        <v>1.5669999999999999</v>
      </c>
      <c r="H556">
        <v>0</v>
      </c>
      <c r="I556">
        <v>0</v>
      </c>
      <c r="J556">
        <f t="shared" si="16"/>
        <v>5.4034482758620689E-2</v>
      </c>
      <c r="K556">
        <f t="shared" si="17"/>
        <v>5.4034482758620689E-2</v>
      </c>
    </row>
    <row r="557" spans="5:11" x14ac:dyDescent="0.3">
      <c r="E557" t="s">
        <v>107</v>
      </c>
      <c r="F557">
        <v>2</v>
      </c>
      <c r="G557">
        <v>8.7999999999999995E-2</v>
      </c>
      <c r="H557">
        <v>0</v>
      </c>
      <c r="I557">
        <v>0</v>
      </c>
      <c r="J557">
        <f t="shared" si="16"/>
        <v>4.3999999999999997E-2</v>
      </c>
      <c r="K557">
        <f t="shared" si="17"/>
        <v>4.3999999999999997E-2</v>
      </c>
    </row>
    <row r="558" spans="5:11" x14ac:dyDescent="0.3">
      <c r="E558" t="s">
        <v>107</v>
      </c>
      <c r="F558">
        <v>4</v>
      </c>
      <c r="G558">
        <v>0.2</v>
      </c>
      <c r="H558">
        <v>0</v>
      </c>
      <c r="I558">
        <v>0</v>
      </c>
      <c r="J558">
        <f t="shared" si="16"/>
        <v>0.05</v>
      </c>
      <c r="K558">
        <f t="shared" si="17"/>
        <v>0.05</v>
      </c>
    </row>
    <row r="559" spans="5:11" x14ac:dyDescent="0.3">
      <c r="E559" t="s">
        <v>107</v>
      </c>
      <c r="F559">
        <v>6</v>
      </c>
      <c r="G559">
        <v>0.33200000000000002</v>
      </c>
      <c r="H559">
        <v>0</v>
      </c>
      <c r="I559">
        <v>0</v>
      </c>
      <c r="J559">
        <f t="shared" si="16"/>
        <v>5.5333333333333339E-2</v>
      </c>
      <c r="K559">
        <f t="shared" si="17"/>
        <v>5.5333333333333339E-2</v>
      </c>
    </row>
    <row r="560" spans="5:11" x14ac:dyDescent="0.3">
      <c r="E560" t="s">
        <v>228</v>
      </c>
      <c r="F560">
        <v>41</v>
      </c>
      <c r="G560">
        <v>2.1160000000000001</v>
      </c>
      <c r="H560">
        <v>0</v>
      </c>
      <c r="I560">
        <v>0</v>
      </c>
      <c r="J560">
        <f t="shared" si="16"/>
        <v>5.160975609756098E-2</v>
      </c>
      <c r="K560">
        <f t="shared" si="17"/>
        <v>5.160975609756098E-2</v>
      </c>
    </row>
    <row r="561" spans="5:11" x14ac:dyDescent="0.3">
      <c r="E561" t="s">
        <v>107</v>
      </c>
      <c r="F561">
        <v>12</v>
      </c>
      <c r="G561">
        <v>0.33100000000000002</v>
      </c>
      <c r="H561">
        <v>0</v>
      </c>
      <c r="I561">
        <v>0</v>
      </c>
      <c r="J561">
        <f t="shared" si="16"/>
        <v>2.7583333333333335E-2</v>
      </c>
      <c r="K561">
        <f t="shared" si="17"/>
        <v>2.7583333333333335E-2</v>
      </c>
    </row>
    <row r="562" spans="5:11" x14ac:dyDescent="0.3">
      <c r="E562" t="s">
        <v>228</v>
      </c>
      <c r="F562">
        <v>59</v>
      </c>
      <c r="G562">
        <v>3.1989999999999998</v>
      </c>
      <c r="H562">
        <v>0</v>
      </c>
      <c r="I562">
        <v>0</v>
      </c>
      <c r="J562">
        <f t="shared" si="16"/>
        <v>5.4220338983050842E-2</v>
      </c>
      <c r="K562">
        <f t="shared" si="17"/>
        <v>5.4220338983050842E-2</v>
      </c>
    </row>
    <row r="563" spans="5:11" x14ac:dyDescent="0.3">
      <c r="E563" t="s">
        <v>107</v>
      </c>
      <c r="F563">
        <v>8</v>
      </c>
      <c r="G563">
        <v>0.44</v>
      </c>
      <c r="H563">
        <v>0</v>
      </c>
      <c r="I563">
        <v>0</v>
      </c>
      <c r="J563">
        <f t="shared" si="16"/>
        <v>5.5E-2</v>
      </c>
      <c r="K563">
        <f t="shared" si="17"/>
        <v>5.5E-2</v>
      </c>
    </row>
    <row r="564" spans="5:11" x14ac:dyDescent="0.3">
      <c r="E564" t="s">
        <v>107</v>
      </c>
      <c r="F564">
        <v>6</v>
      </c>
      <c r="G564">
        <v>0.27600000000000002</v>
      </c>
      <c r="H564">
        <v>0</v>
      </c>
      <c r="I564">
        <v>0</v>
      </c>
      <c r="J564">
        <f t="shared" si="16"/>
        <v>4.6000000000000006E-2</v>
      </c>
      <c r="K564">
        <f t="shared" si="17"/>
        <v>4.6000000000000006E-2</v>
      </c>
    </row>
    <row r="565" spans="5:11" x14ac:dyDescent="0.3">
      <c r="E565" t="s">
        <v>107</v>
      </c>
      <c r="F565">
        <v>42</v>
      </c>
      <c r="G565">
        <v>1.913</v>
      </c>
      <c r="H565">
        <v>0</v>
      </c>
      <c r="I565">
        <v>0</v>
      </c>
      <c r="J565">
        <f t="shared" si="16"/>
        <v>4.5547619047619045E-2</v>
      </c>
      <c r="K565">
        <f t="shared" si="17"/>
        <v>4.5547619047619045E-2</v>
      </c>
    </row>
    <row r="566" spans="5:11" x14ac:dyDescent="0.3">
      <c r="E566" t="s">
        <v>228</v>
      </c>
      <c r="F566">
        <v>50</v>
      </c>
      <c r="G566">
        <v>2.6059999999999999</v>
      </c>
      <c r="H566">
        <v>0</v>
      </c>
      <c r="I566">
        <v>0</v>
      </c>
      <c r="J566">
        <f t="shared" si="16"/>
        <v>5.212E-2</v>
      </c>
      <c r="K566">
        <f t="shared" si="17"/>
        <v>5.212E-2</v>
      </c>
    </row>
    <row r="567" spans="5:11" x14ac:dyDescent="0.3">
      <c r="E567" t="s">
        <v>107</v>
      </c>
      <c r="F567">
        <v>3</v>
      </c>
      <c r="G567">
        <v>5.1999999999999998E-2</v>
      </c>
      <c r="H567">
        <v>0</v>
      </c>
      <c r="I567">
        <v>0</v>
      </c>
      <c r="J567">
        <f t="shared" si="16"/>
        <v>1.7333333333333333E-2</v>
      </c>
      <c r="K567">
        <f t="shared" si="17"/>
        <v>1.7333333333333333E-2</v>
      </c>
    </row>
    <row r="568" spans="5:11" x14ac:dyDescent="0.3">
      <c r="E568" t="s">
        <v>107</v>
      </c>
      <c r="F568">
        <v>2</v>
      </c>
      <c r="G568">
        <v>9.0999999999999998E-2</v>
      </c>
      <c r="H568">
        <v>0</v>
      </c>
      <c r="I568">
        <v>0</v>
      </c>
      <c r="J568">
        <f t="shared" si="16"/>
        <v>4.5499999999999999E-2</v>
      </c>
      <c r="K568">
        <f t="shared" si="17"/>
        <v>4.5499999999999999E-2</v>
      </c>
    </row>
    <row r="569" spans="5:11" x14ac:dyDescent="0.3">
      <c r="E569" t="s">
        <v>228</v>
      </c>
      <c r="F569">
        <v>76</v>
      </c>
      <c r="G569">
        <v>3.4470000000000001</v>
      </c>
      <c r="H569">
        <v>0</v>
      </c>
      <c r="I569">
        <v>0</v>
      </c>
      <c r="J569">
        <f t="shared" si="16"/>
        <v>4.5355263157894739E-2</v>
      </c>
      <c r="K569">
        <f t="shared" si="17"/>
        <v>4.5355263157894739E-2</v>
      </c>
    </row>
    <row r="570" spans="5:11" x14ac:dyDescent="0.3">
      <c r="E570" t="s">
        <v>107</v>
      </c>
      <c r="F570">
        <v>382</v>
      </c>
      <c r="G570">
        <v>21.675999999999998</v>
      </c>
      <c r="H570">
        <v>0</v>
      </c>
      <c r="I570">
        <v>0</v>
      </c>
      <c r="J570">
        <f t="shared" si="16"/>
        <v>5.6743455497382196E-2</v>
      </c>
      <c r="K570">
        <f t="shared" si="17"/>
        <v>5.6743455497382196E-2</v>
      </c>
    </row>
    <row r="571" spans="5:11" x14ac:dyDescent="0.3">
      <c r="E571" t="s">
        <v>107</v>
      </c>
      <c r="F571">
        <v>38</v>
      </c>
      <c r="G571">
        <v>2.2330000000000001</v>
      </c>
      <c r="H571">
        <v>0</v>
      </c>
      <c r="I571">
        <v>0</v>
      </c>
      <c r="J571">
        <f t="shared" si="16"/>
        <v>5.8763157894736844E-2</v>
      </c>
      <c r="K571">
        <f t="shared" si="17"/>
        <v>5.8763157894736844E-2</v>
      </c>
    </row>
    <row r="572" spans="5:11" x14ac:dyDescent="0.3">
      <c r="E572" t="s">
        <v>107</v>
      </c>
      <c r="F572">
        <v>4</v>
      </c>
      <c r="G572">
        <v>0.23599999999999999</v>
      </c>
      <c r="H572">
        <v>0</v>
      </c>
      <c r="I572">
        <v>0</v>
      </c>
      <c r="J572">
        <f t="shared" si="16"/>
        <v>5.8999999999999997E-2</v>
      </c>
      <c r="K572">
        <f t="shared" si="17"/>
        <v>5.8999999999999997E-2</v>
      </c>
    </row>
    <row r="573" spans="5:11" x14ac:dyDescent="0.3">
      <c r="E573" t="s">
        <v>107</v>
      </c>
      <c r="F573">
        <v>21</v>
      </c>
      <c r="G573">
        <v>1.2410000000000001</v>
      </c>
      <c r="H573">
        <v>0</v>
      </c>
      <c r="I573">
        <v>0</v>
      </c>
      <c r="J573">
        <f t="shared" si="16"/>
        <v>5.9095238095238103E-2</v>
      </c>
      <c r="K573">
        <f t="shared" si="17"/>
        <v>5.9095238095238103E-2</v>
      </c>
    </row>
    <row r="574" spans="5:11" x14ac:dyDescent="0.3">
      <c r="E574" t="s">
        <v>107</v>
      </c>
      <c r="F574">
        <v>22</v>
      </c>
      <c r="G574">
        <v>1.081</v>
      </c>
      <c r="H574">
        <v>0</v>
      </c>
      <c r="I574">
        <v>0</v>
      </c>
      <c r="J574">
        <f t="shared" si="16"/>
        <v>4.9136363636363638E-2</v>
      </c>
      <c r="K574">
        <f t="shared" si="17"/>
        <v>4.9136363636363638E-2</v>
      </c>
    </row>
    <row r="575" spans="5:11" x14ac:dyDescent="0.3">
      <c r="E575" t="s">
        <v>107</v>
      </c>
      <c r="F575">
        <v>10</v>
      </c>
      <c r="G575">
        <v>0.49199999999999999</v>
      </c>
      <c r="H575">
        <v>0</v>
      </c>
      <c r="I575">
        <v>0</v>
      </c>
      <c r="J575">
        <f t="shared" si="16"/>
        <v>4.9200000000000001E-2</v>
      </c>
      <c r="K575">
        <f t="shared" si="17"/>
        <v>4.9200000000000001E-2</v>
      </c>
    </row>
    <row r="576" spans="5:11" x14ac:dyDescent="0.3">
      <c r="E576" t="s">
        <v>107</v>
      </c>
      <c r="F576">
        <v>45</v>
      </c>
      <c r="G576">
        <v>0.27400000000000002</v>
      </c>
      <c r="H576">
        <v>0</v>
      </c>
      <c r="I576">
        <v>0</v>
      </c>
      <c r="J576">
        <f t="shared" si="16"/>
        <v>6.0888888888888893E-3</v>
      </c>
      <c r="K576">
        <f t="shared" si="17"/>
        <v>6.0888888888888893E-3</v>
      </c>
    </row>
    <row r="577" spans="5:11" x14ac:dyDescent="0.3">
      <c r="E577" t="s">
        <v>107</v>
      </c>
      <c r="F577">
        <v>7</v>
      </c>
      <c r="G577">
        <v>0.33700000000000002</v>
      </c>
      <c r="H577">
        <v>0</v>
      </c>
      <c r="I577">
        <v>0</v>
      </c>
      <c r="J577">
        <f t="shared" si="16"/>
        <v>4.8142857142857147E-2</v>
      </c>
      <c r="K577">
        <f t="shared" si="17"/>
        <v>4.8142857142857147E-2</v>
      </c>
    </row>
    <row r="578" spans="5:11" x14ac:dyDescent="0.3">
      <c r="E578" t="s">
        <v>107</v>
      </c>
      <c r="F578">
        <v>21</v>
      </c>
      <c r="G578">
        <v>0.86599999999999999</v>
      </c>
      <c r="H578">
        <v>0</v>
      </c>
      <c r="I578">
        <v>0</v>
      </c>
      <c r="J578">
        <f t="shared" si="16"/>
        <v>4.123809523809524E-2</v>
      </c>
      <c r="K578">
        <f t="shared" si="17"/>
        <v>4.123809523809524E-2</v>
      </c>
    </row>
    <row r="579" spans="5:11" x14ac:dyDescent="0.3">
      <c r="E579" t="s">
        <v>107</v>
      </c>
      <c r="F579">
        <v>25</v>
      </c>
      <c r="G579">
        <v>1.1599999999999999</v>
      </c>
      <c r="H579">
        <v>0</v>
      </c>
      <c r="I579">
        <v>0</v>
      </c>
      <c r="J579">
        <f t="shared" ref="J579:J617" si="18">IF(G579=0,0,G579/F579)</f>
        <v>4.6399999999999997E-2</v>
      </c>
      <c r="K579">
        <f t="shared" ref="K579:K617" si="19">IF(G579=0,"",G579/F579)</f>
        <v>4.6399999999999997E-2</v>
      </c>
    </row>
    <row r="580" spans="5:11" x14ac:dyDescent="0.3">
      <c r="E580" t="s">
        <v>107</v>
      </c>
      <c r="F580">
        <v>8</v>
      </c>
      <c r="G580">
        <v>0.36499999999999999</v>
      </c>
      <c r="H580">
        <v>0</v>
      </c>
      <c r="I580">
        <v>0</v>
      </c>
      <c r="J580">
        <f t="shared" si="18"/>
        <v>4.5624999999999999E-2</v>
      </c>
      <c r="K580">
        <f t="shared" si="19"/>
        <v>4.5624999999999999E-2</v>
      </c>
    </row>
    <row r="581" spans="5:11" x14ac:dyDescent="0.3">
      <c r="E581" t="s">
        <v>228</v>
      </c>
      <c r="F581">
        <v>58</v>
      </c>
      <c r="G581">
        <v>2.609</v>
      </c>
      <c r="H581">
        <v>0</v>
      </c>
      <c r="I581">
        <v>0</v>
      </c>
      <c r="J581">
        <f t="shared" si="18"/>
        <v>4.4982758620689657E-2</v>
      </c>
      <c r="K581">
        <f t="shared" si="19"/>
        <v>4.4982758620689657E-2</v>
      </c>
    </row>
    <row r="582" spans="5:11" x14ac:dyDescent="0.3">
      <c r="E582" t="s">
        <v>107</v>
      </c>
      <c r="F582">
        <v>15</v>
      </c>
      <c r="G582">
        <v>0.68300000000000005</v>
      </c>
      <c r="H582">
        <v>0</v>
      </c>
      <c r="I582">
        <v>0</v>
      </c>
      <c r="J582">
        <f t="shared" si="18"/>
        <v>4.5533333333333335E-2</v>
      </c>
      <c r="K582">
        <f t="shared" si="19"/>
        <v>4.5533333333333335E-2</v>
      </c>
    </row>
    <row r="583" spans="5:11" x14ac:dyDescent="0.3">
      <c r="E583" t="s">
        <v>228</v>
      </c>
      <c r="F583">
        <v>1</v>
      </c>
      <c r="G583">
        <v>5.0999999999999997E-2</v>
      </c>
      <c r="H583">
        <v>0</v>
      </c>
      <c r="I583">
        <v>0</v>
      </c>
      <c r="J583">
        <f t="shared" si="18"/>
        <v>5.0999999999999997E-2</v>
      </c>
      <c r="K583">
        <f t="shared" si="19"/>
        <v>5.0999999999999997E-2</v>
      </c>
    </row>
    <row r="584" spans="5:11" x14ac:dyDescent="0.3">
      <c r="E584" t="s">
        <v>107</v>
      </c>
      <c r="F584">
        <v>2</v>
      </c>
      <c r="G584">
        <v>5.3999999999999999E-2</v>
      </c>
      <c r="H584">
        <v>0</v>
      </c>
      <c r="I584">
        <v>0</v>
      </c>
      <c r="J584">
        <f t="shared" si="18"/>
        <v>2.7E-2</v>
      </c>
      <c r="K584">
        <f t="shared" si="19"/>
        <v>2.7E-2</v>
      </c>
    </row>
    <row r="585" spans="5:11" x14ac:dyDescent="0.3">
      <c r="E585" t="s">
        <v>107</v>
      </c>
      <c r="F585">
        <v>42</v>
      </c>
      <c r="G585">
        <v>1.9</v>
      </c>
      <c r="H585">
        <v>0</v>
      </c>
      <c r="I585">
        <v>0</v>
      </c>
      <c r="J585">
        <f t="shared" si="18"/>
        <v>4.5238095238095237E-2</v>
      </c>
      <c r="K585">
        <f t="shared" si="19"/>
        <v>4.5238095238095237E-2</v>
      </c>
    </row>
    <row r="586" spans="5:11" x14ac:dyDescent="0.3">
      <c r="E586" t="s">
        <v>107</v>
      </c>
      <c r="F586">
        <v>39</v>
      </c>
      <c r="G586">
        <v>1.7769999999999999</v>
      </c>
      <c r="H586">
        <v>0</v>
      </c>
      <c r="I586">
        <v>0</v>
      </c>
      <c r="J586">
        <f t="shared" si="18"/>
        <v>4.5564102564102558E-2</v>
      </c>
      <c r="K586">
        <f t="shared" si="19"/>
        <v>4.5564102564102558E-2</v>
      </c>
    </row>
    <row r="587" spans="5:11" x14ac:dyDescent="0.3">
      <c r="E587" t="s">
        <v>228</v>
      </c>
      <c r="F587">
        <v>167</v>
      </c>
      <c r="G587">
        <v>7.4050000000000002</v>
      </c>
      <c r="H587">
        <v>0</v>
      </c>
      <c r="I587">
        <v>0</v>
      </c>
      <c r="J587">
        <f t="shared" si="18"/>
        <v>4.4341317365269466E-2</v>
      </c>
      <c r="K587">
        <f t="shared" si="19"/>
        <v>4.4341317365269466E-2</v>
      </c>
    </row>
    <row r="588" spans="5:11" x14ac:dyDescent="0.3">
      <c r="E588" t="s">
        <v>107</v>
      </c>
      <c r="F588">
        <v>83</v>
      </c>
      <c r="G588">
        <v>4.9180000000000001</v>
      </c>
      <c r="H588">
        <v>0</v>
      </c>
      <c r="I588">
        <v>0</v>
      </c>
      <c r="J588">
        <f t="shared" si="18"/>
        <v>5.925301204819277E-2</v>
      </c>
      <c r="K588">
        <f t="shared" si="19"/>
        <v>5.925301204819277E-2</v>
      </c>
    </row>
    <row r="589" spans="5:11" x14ac:dyDescent="0.3">
      <c r="E589" t="s">
        <v>107</v>
      </c>
      <c r="F589">
        <v>1</v>
      </c>
      <c r="G589">
        <v>5.1999999999999998E-2</v>
      </c>
      <c r="H589">
        <v>0</v>
      </c>
      <c r="I589">
        <v>0</v>
      </c>
      <c r="J589">
        <f t="shared" si="18"/>
        <v>5.1999999999999998E-2</v>
      </c>
      <c r="K589">
        <f t="shared" si="19"/>
        <v>5.1999999999999998E-2</v>
      </c>
    </row>
    <row r="590" spans="5:11" x14ac:dyDescent="0.3">
      <c r="E590" t="s">
        <v>107</v>
      </c>
      <c r="F590">
        <v>14</v>
      </c>
      <c r="G590">
        <v>0.79400000000000004</v>
      </c>
      <c r="H590">
        <v>0</v>
      </c>
      <c r="I590">
        <v>0</v>
      </c>
      <c r="J590">
        <f t="shared" si="18"/>
        <v>5.6714285714285717E-2</v>
      </c>
      <c r="K590">
        <f t="shared" si="19"/>
        <v>5.6714285714285717E-2</v>
      </c>
    </row>
    <row r="591" spans="5:11" x14ac:dyDescent="0.3">
      <c r="E591" t="s">
        <v>107</v>
      </c>
      <c r="F591">
        <v>43</v>
      </c>
      <c r="G591">
        <v>2.1869999999999998</v>
      </c>
      <c r="H591">
        <v>0</v>
      </c>
      <c r="I591">
        <v>0</v>
      </c>
      <c r="J591">
        <f t="shared" si="18"/>
        <v>5.0860465116279063E-2</v>
      </c>
      <c r="K591">
        <f t="shared" si="19"/>
        <v>5.0860465116279063E-2</v>
      </c>
    </row>
    <row r="592" spans="5:11" x14ac:dyDescent="0.3">
      <c r="E592" t="s">
        <v>107</v>
      </c>
      <c r="F592">
        <v>2</v>
      </c>
      <c r="G592">
        <v>0.113</v>
      </c>
      <c r="H592">
        <v>0</v>
      </c>
      <c r="I592">
        <v>0</v>
      </c>
      <c r="J592">
        <f t="shared" si="18"/>
        <v>5.6500000000000002E-2</v>
      </c>
      <c r="K592">
        <f t="shared" si="19"/>
        <v>5.6500000000000002E-2</v>
      </c>
    </row>
    <row r="593" spans="5:11" x14ac:dyDescent="0.3">
      <c r="E593" t="s">
        <v>107</v>
      </c>
      <c r="F593">
        <v>10</v>
      </c>
      <c r="G593">
        <v>0.52200000000000002</v>
      </c>
      <c r="H593">
        <v>0</v>
      </c>
      <c r="I593">
        <v>0</v>
      </c>
      <c r="J593">
        <f t="shared" si="18"/>
        <v>5.2200000000000003E-2</v>
      </c>
      <c r="K593">
        <f t="shared" si="19"/>
        <v>5.2200000000000003E-2</v>
      </c>
    </row>
    <row r="594" spans="5:11" x14ac:dyDescent="0.3">
      <c r="E594" t="s">
        <v>107</v>
      </c>
      <c r="F594">
        <v>18</v>
      </c>
      <c r="G594">
        <v>0.81</v>
      </c>
      <c r="H594">
        <v>0</v>
      </c>
      <c r="I594">
        <v>0</v>
      </c>
      <c r="J594">
        <f t="shared" si="18"/>
        <v>4.5000000000000005E-2</v>
      </c>
      <c r="K594">
        <f t="shared" si="19"/>
        <v>4.5000000000000005E-2</v>
      </c>
    </row>
    <row r="595" spans="5:11" x14ac:dyDescent="0.3">
      <c r="E595" t="s">
        <v>107</v>
      </c>
      <c r="F595">
        <v>40</v>
      </c>
      <c r="G595">
        <v>1.915</v>
      </c>
      <c r="H595">
        <v>0</v>
      </c>
      <c r="I595">
        <v>0</v>
      </c>
      <c r="J595">
        <f t="shared" si="18"/>
        <v>4.7875000000000001E-2</v>
      </c>
      <c r="K595">
        <f t="shared" si="19"/>
        <v>4.7875000000000001E-2</v>
      </c>
    </row>
    <row r="596" spans="5:11" x14ac:dyDescent="0.3">
      <c r="E596" t="s">
        <v>107</v>
      </c>
      <c r="F596">
        <v>46</v>
      </c>
      <c r="G596">
        <v>2.2930000000000001</v>
      </c>
      <c r="H596">
        <v>0</v>
      </c>
      <c r="I596">
        <v>0</v>
      </c>
      <c r="J596">
        <f t="shared" si="18"/>
        <v>4.9847826086956523E-2</v>
      </c>
      <c r="K596">
        <f t="shared" si="19"/>
        <v>4.9847826086956523E-2</v>
      </c>
    </row>
    <row r="597" spans="5:11" x14ac:dyDescent="0.3">
      <c r="E597" t="s">
        <v>107</v>
      </c>
      <c r="F597">
        <v>10</v>
      </c>
      <c r="G597">
        <v>0.56699999999999995</v>
      </c>
      <c r="H597">
        <v>0</v>
      </c>
      <c r="I597">
        <v>0</v>
      </c>
      <c r="J597">
        <f t="shared" si="18"/>
        <v>5.6699999999999993E-2</v>
      </c>
      <c r="K597">
        <f t="shared" si="19"/>
        <v>5.6699999999999993E-2</v>
      </c>
    </row>
    <row r="598" spans="5:11" x14ac:dyDescent="0.3">
      <c r="E598" t="s">
        <v>107</v>
      </c>
      <c r="F598">
        <v>202</v>
      </c>
      <c r="G598">
        <v>9.52</v>
      </c>
      <c r="H598">
        <v>0</v>
      </c>
      <c r="I598">
        <v>0</v>
      </c>
      <c r="J598">
        <f t="shared" si="18"/>
        <v>4.7128712871287129E-2</v>
      </c>
      <c r="K598">
        <f t="shared" si="19"/>
        <v>4.7128712871287129E-2</v>
      </c>
    </row>
    <row r="599" spans="5:11" x14ac:dyDescent="0.3">
      <c r="E599" t="s">
        <v>107</v>
      </c>
      <c r="F599">
        <v>8</v>
      </c>
      <c r="G599">
        <v>0.38700000000000001</v>
      </c>
      <c r="H599">
        <v>0</v>
      </c>
      <c r="I599">
        <v>0</v>
      </c>
      <c r="J599">
        <f t="shared" si="18"/>
        <v>4.8375000000000001E-2</v>
      </c>
      <c r="K599">
        <f t="shared" si="19"/>
        <v>4.8375000000000001E-2</v>
      </c>
    </row>
    <row r="600" spans="5:11" x14ac:dyDescent="0.3">
      <c r="E600" t="s">
        <v>107</v>
      </c>
      <c r="F600">
        <v>41</v>
      </c>
      <c r="G600">
        <v>1.58</v>
      </c>
      <c r="H600">
        <v>0</v>
      </c>
      <c r="I600">
        <v>0</v>
      </c>
      <c r="J600">
        <f t="shared" si="18"/>
        <v>3.8536585365853658E-2</v>
      </c>
      <c r="K600">
        <f t="shared" si="19"/>
        <v>3.8536585365853658E-2</v>
      </c>
    </row>
    <row r="601" spans="5:11" x14ac:dyDescent="0.3">
      <c r="E601" t="s">
        <v>107</v>
      </c>
      <c r="F601">
        <v>4</v>
      </c>
      <c r="G601">
        <v>0.22800000000000001</v>
      </c>
      <c r="H601">
        <v>0</v>
      </c>
      <c r="I601">
        <v>0</v>
      </c>
      <c r="J601">
        <f t="shared" si="18"/>
        <v>5.7000000000000002E-2</v>
      </c>
      <c r="K601">
        <f t="shared" si="19"/>
        <v>5.7000000000000002E-2</v>
      </c>
    </row>
    <row r="602" spans="5:11" x14ac:dyDescent="0.3">
      <c r="E602" t="s">
        <v>107</v>
      </c>
      <c r="F602">
        <v>2</v>
      </c>
      <c r="G602">
        <v>0.10100000000000001</v>
      </c>
      <c r="H602">
        <v>0</v>
      </c>
      <c r="I602">
        <v>0</v>
      </c>
      <c r="J602">
        <f t="shared" si="18"/>
        <v>5.0500000000000003E-2</v>
      </c>
      <c r="K602">
        <f t="shared" si="19"/>
        <v>5.0500000000000003E-2</v>
      </c>
    </row>
    <row r="603" spans="5:11" x14ac:dyDescent="0.3">
      <c r="E603" t="s">
        <v>107</v>
      </c>
      <c r="F603">
        <v>1</v>
      </c>
      <c r="G603">
        <v>5.0999999999999997E-2</v>
      </c>
      <c r="H603">
        <v>0</v>
      </c>
      <c r="I603">
        <v>0</v>
      </c>
      <c r="J603">
        <f t="shared" si="18"/>
        <v>5.0999999999999997E-2</v>
      </c>
      <c r="K603">
        <f t="shared" si="19"/>
        <v>5.0999999999999997E-2</v>
      </c>
    </row>
    <row r="604" spans="5:11" x14ac:dyDescent="0.3">
      <c r="E604" t="s">
        <v>107</v>
      </c>
      <c r="F604">
        <v>19</v>
      </c>
      <c r="G604">
        <v>0.96199999999999997</v>
      </c>
      <c r="H604">
        <v>0</v>
      </c>
      <c r="I604">
        <v>0</v>
      </c>
      <c r="J604">
        <f t="shared" si="18"/>
        <v>5.0631578947368416E-2</v>
      </c>
      <c r="K604">
        <f t="shared" si="19"/>
        <v>5.0631578947368416E-2</v>
      </c>
    </row>
    <row r="605" spans="5:11" x14ac:dyDescent="0.3">
      <c r="E605" t="s">
        <v>107</v>
      </c>
      <c r="F605">
        <v>1</v>
      </c>
      <c r="G605">
        <v>5.1999999999999998E-2</v>
      </c>
      <c r="H605">
        <v>0</v>
      </c>
      <c r="I605">
        <v>0</v>
      </c>
      <c r="J605">
        <f t="shared" si="18"/>
        <v>5.1999999999999998E-2</v>
      </c>
      <c r="K605">
        <f t="shared" si="19"/>
        <v>5.1999999999999998E-2</v>
      </c>
    </row>
    <row r="606" spans="5:11" x14ac:dyDescent="0.3">
      <c r="E606" t="s">
        <v>228</v>
      </c>
      <c r="F606">
        <v>3</v>
      </c>
      <c r="G606">
        <v>0.15</v>
      </c>
      <c r="H606">
        <v>0</v>
      </c>
      <c r="I606">
        <v>0</v>
      </c>
      <c r="J606">
        <f t="shared" si="18"/>
        <v>4.9999999999999996E-2</v>
      </c>
      <c r="K606">
        <f t="shared" si="19"/>
        <v>4.9999999999999996E-2</v>
      </c>
    </row>
    <row r="607" spans="5:11" x14ac:dyDescent="0.3">
      <c r="E607" t="s">
        <v>107</v>
      </c>
      <c r="F607">
        <v>4</v>
      </c>
      <c r="G607">
        <v>0.20200000000000001</v>
      </c>
      <c r="H607">
        <v>0</v>
      </c>
      <c r="I607">
        <v>0</v>
      </c>
      <c r="J607">
        <f t="shared" si="18"/>
        <v>5.0500000000000003E-2</v>
      </c>
      <c r="K607">
        <f t="shared" si="19"/>
        <v>5.0500000000000003E-2</v>
      </c>
    </row>
    <row r="608" spans="5:11" x14ac:dyDescent="0.3">
      <c r="E608" t="s">
        <v>107</v>
      </c>
      <c r="F608">
        <v>102</v>
      </c>
      <c r="G608">
        <v>5.38</v>
      </c>
      <c r="H608">
        <v>0</v>
      </c>
      <c r="I608">
        <v>0</v>
      </c>
      <c r="J608">
        <f t="shared" si="18"/>
        <v>5.2745098039215683E-2</v>
      </c>
      <c r="K608">
        <f t="shared" si="19"/>
        <v>5.2745098039215683E-2</v>
      </c>
    </row>
    <row r="609" spans="5:11" x14ac:dyDescent="0.3">
      <c r="E609" t="s">
        <v>107</v>
      </c>
      <c r="F609">
        <v>30</v>
      </c>
      <c r="G609">
        <v>1.5920000000000001</v>
      </c>
      <c r="H609">
        <v>0</v>
      </c>
      <c r="I609">
        <v>0</v>
      </c>
      <c r="J609">
        <f t="shared" si="18"/>
        <v>5.3066666666666672E-2</v>
      </c>
      <c r="K609">
        <f t="shared" si="19"/>
        <v>5.3066666666666672E-2</v>
      </c>
    </row>
    <row r="610" spans="5:11" x14ac:dyDescent="0.3">
      <c r="E610" t="s">
        <v>228</v>
      </c>
      <c r="F610">
        <v>22</v>
      </c>
      <c r="G610">
        <v>1.2</v>
      </c>
      <c r="H610">
        <v>0</v>
      </c>
      <c r="I610">
        <v>0</v>
      </c>
      <c r="J610">
        <f t="shared" si="18"/>
        <v>5.4545454545454543E-2</v>
      </c>
      <c r="K610">
        <f t="shared" si="19"/>
        <v>5.4545454545454543E-2</v>
      </c>
    </row>
    <row r="611" spans="5:11" x14ac:dyDescent="0.3">
      <c r="E611" t="s">
        <v>107</v>
      </c>
      <c r="F611">
        <v>4</v>
      </c>
      <c r="G611">
        <v>0.21199999999999999</v>
      </c>
      <c r="H611">
        <v>0</v>
      </c>
      <c r="I611">
        <v>0</v>
      </c>
      <c r="J611">
        <f t="shared" si="18"/>
        <v>5.2999999999999999E-2</v>
      </c>
      <c r="K611">
        <f t="shared" si="19"/>
        <v>5.2999999999999999E-2</v>
      </c>
    </row>
    <row r="612" spans="5:11" x14ac:dyDescent="0.3">
      <c r="E612" t="s">
        <v>107</v>
      </c>
      <c r="F612">
        <v>1</v>
      </c>
      <c r="G612">
        <v>5.0999999999999997E-2</v>
      </c>
      <c r="H612">
        <v>0</v>
      </c>
      <c r="I612">
        <v>0</v>
      </c>
      <c r="J612">
        <f t="shared" si="18"/>
        <v>5.0999999999999997E-2</v>
      </c>
      <c r="K612">
        <f t="shared" si="19"/>
        <v>5.0999999999999997E-2</v>
      </c>
    </row>
    <row r="613" spans="5:11" x14ac:dyDescent="0.3">
      <c r="E613" t="s">
        <v>107</v>
      </c>
      <c r="F613">
        <v>58</v>
      </c>
      <c r="G613">
        <v>3.0249999999999999</v>
      </c>
      <c r="H613">
        <v>0</v>
      </c>
      <c r="I613">
        <v>0</v>
      </c>
      <c r="J613">
        <f t="shared" si="18"/>
        <v>5.2155172413793104E-2</v>
      </c>
      <c r="K613">
        <f t="shared" si="19"/>
        <v>5.2155172413793104E-2</v>
      </c>
    </row>
    <row r="614" spans="5:11" x14ac:dyDescent="0.3">
      <c r="E614" t="s">
        <v>107</v>
      </c>
      <c r="F614">
        <v>3</v>
      </c>
      <c r="G614">
        <v>0.161</v>
      </c>
      <c r="H614">
        <v>0</v>
      </c>
      <c r="I614">
        <v>0</v>
      </c>
      <c r="J614">
        <f t="shared" si="18"/>
        <v>5.3666666666666668E-2</v>
      </c>
      <c r="K614">
        <f t="shared" si="19"/>
        <v>5.3666666666666668E-2</v>
      </c>
    </row>
    <row r="615" spans="5:11" x14ac:dyDescent="0.3">
      <c r="E615" t="s">
        <v>107</v>
      </c>
      <c r="F615">
        <v>3</v>
      </c>
      <c r="G615">
        <v>0.16800000000000001</v>
      </c>
      <c r="H615">
        <v>0</v>
      </c>
      <c r="I615">
        <v>0</v>
      </c>
      <c r="J615">
        <f t="shared" si="18"/>
        <v>5.6000000000000001E-2</v>
      </c>
      <c r="K615">
        <f t="shared" si="19"/>
        <v>5.6000000000000001E-2</v>
      </c>
    </row>
    <row r="616" spans="5:11" x14ac:dyDescent="0.3">
      <c r="E616" t="s">
        <v>107</v>
      </c>
      <c r="F616">
        <v>3</v>
      </c>
      <c r="G616">
        <v>0.121</v>
      </c>
      <c r="H616">
        <v>0</v>
      </c>
      <c r="I616">
        <v>0</v>
      </c>
      <c r="J616">
        <f t="shared" si="18"/>
        <v>4.0333333333333332E-2</v>
      </c>
      <c r="K616">
        <f t="shared" si="19"/>
        <v>4.0333333333333332E-2</v>
      </c>
    </row>
    <row r="617" spans="5:11" x14ac:dyDescent="0.3">
      <c r="E617" t="s">
        <v>107</v>
      </c>
      <c r="F617">
        <v>0</v>
      </c>
      <c r="G617">
        <v>0</v>
      </c>
      <c r="H617">
        <v>0</v>
      </c>
      <c r="I617">
        <v>0</v>
      </c>
      <c r="J617">
        <f t="shared" si="18"/>
        <v>0</v>
      </c>
      <c r="K617" t="str">
        <f t="shared" si="19"/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71"/>
  <sheetViews>
    <sheetView workbookViewId="0">
      <selection activeCell="N3" sqref="N3"/>
    </sheetView>
  </sheetViews>
  <sheetFormatPr defaultRowHeight="14.4" x14ac:dyDescent="0.3"/>
  <sheetData>
    <row r="1" spans="1:14" x14ac:dyDescent="0.3">
      <c r="A1" t="s">
        <v>843</v>
      </c>
      <c r="B1" t="s">
        <v>845</v>
      </c>
      <c r="C1" t="s">
        <v>846</v>
      </c>
      <c r="D1" t="s">
        <v>848</v>
      </c>
      <c r="E1" t="s">
        <v>849</v>
      </c>
      <c r="F1" t="s">
        <v>850</v>
      </c>
      <c r="G1" t="s">
        <v>851</v>
      </c>
      <c r="H1" t="s">
        <v>852</v>
      </c>
      <c r="I1" t="s">
        <v>853</v>
      </c>
    </row>
    <row r="2" spans="1:14" x14ac:dyDescent="0.3">
      <c r="E2" t="s">
        <v>107</v>
      </c>
      <c r="F2">
        <v>0</v>
      </c>
      <c r="G2">
        <v>0</v>
      </c>
      <c r="H2">
        <v>0</v>
      </c>
      <c r="I2">
        <v>0</v>
      </c>
      <c r="J2">
        <f>IF(I2=0,0,I2/H2)</f>
        <v>0</v>
      </c>
      <c r="K2" t="str">
        <f>IF(I2=0,"",I2/H2)</f>
        <v/>
      </c>
      <c r="L2">
        <f>AVERAGE(J2:J307)</f>
        <v>4.8925984123134262E-3</v>
      </c>
      <c r="M2">
        <f>AVERAGE(K2:K307)</f>
        <v>2.0145993462467048E-2</v>
      </c>
      <c r="N2">
        <f>SUM(H2:H71)</f>
        <v>327</v>
      </c>
    </row>
    <row r="3" spans="1:14" x14ac:dyDescent="0.3">
      <c r="E3" t="s">
        <v>107</v>
      </c>
      <c r="F3">
        <v>0</v>
      </c>
      <c r="G3">
        <v>0</v>
      </c>
      <c r="H3">
        <v>0</v>
      </c>
      <c r="I3">
        <v>0</v>
      </c>
      <c r="J3">
        <f t="shared" ref="J3:J66" si="0">IF(I3=0,0,I3/H3)</f>
        <v>0</v>
      </c>
      <c r="K3" t="str">
        <f t="shared" ref="K3:K66" si="1">IF(I3=0,"",I3/H3)</f>
        <v/>
      </c>
    </row>
    <row r="4" spans="1:14" x14ac:dyDescent="0.3">
      <c r="E4" t="s">
        <v>107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 t="str">
        <f t="shared" si="1"/>
        <v/>
      </c>
    </row>
    <row r="5" spans="1:14" x14ac:dyDescent="0.3">
      <c r="E5" t="s">
        <v>107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 t="str">
        <f t="shared" si="1"/>
        <v/>
      </c>
    </row>
    <row r="6" spans="1:14" x14ac:dyDescent="0.3">
      <c r="E6" t="s">
        <v>107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 t="str">
        <f t="shared" si="1"/>
        <v/>
      </c>
    </row>
    <row r="7" spans="1:14" x14ac:dyDescent="0.3">
      <c r="E7" t="s">
        <v>107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t="str">
        <f t="shared" si="1"/>
        <v/>
      </c>
    </row>
    <row r="8" spans="1:14" x14ac:dyDescent="0.3">
      <c r="E8" t="s">
        <v>107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 t="str">
        <f t="shared" si="1"/>
        <v/>
      </c>
    </row>
    <row r="9" spans="1:14" x14ac:dyDescent="0.3">
      <c r="E9" t="s">
        <v>107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 t="str">
        <f t="shared" si="1"/>
        <v/>
      </c>
    </row>
    <row r="10" spans="1:14" x14ac:dyDescent="0.3">
      <c r="E10" t="s">
        <v>107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 t="str">
        <f t="shared" si="1"/>
        <v/>
      </c>
    </row>
    <row r="11" spans="1:14" x14ac:dyDescent="0.3">
      <c r="E11" t="s">
        <v>228</v>
      </c>
      <c r="F11">
        <v>0</v>
      </c>
      <c r="G11">
        <v>1.2999999999999999E-2</v>
      </c>
      <c r="H11">
        <v>12</v>
      </c>
      <c r="I11">
        <v>1.2999999999999999E-2</v>
      </c>
      <c r="J11">
        <f t="shared" si="0"/>
        <v>1.0833333333333333E-3</v>
      </c>
      <c r="K11">
        <f t="shared" si="1"/>
        <v>1.0833333333333333E-3</v>
      </c>
    </row>
    <row r="12" spans="1:14" x14ac:dyDescent="0.3">
      <c r="E12" t="s">
        <v>107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 t="str">
        <f t="shared" si="1"/>
        <v/>
      </c>
    </row>
    <row r="13" spans="1:14" x14ac:dyDescent="0.3">
      <c r="E13" t="s">
        <v>228</v>
      </c>
      <c r="F13">
        <v>0</v>
      </c>
      <c r="G13">
        <v>0</v>
      </c>
      <c r="H13">
        <v>30</v>
      </c>
      <c r="I13">
        <v>0.3</v>
      </c>
      <c r="J13">
        <f t="shared" si="0"/>
        <v>0.01</v>
      </c>
      <c r="K13">
        <f t="shared" si="1"/>
        <v>0.01</v>
      </c>
    </row>
    <row r="14" spans="1:14" x14ac:dyDescent="0.3">
      <c r="E14" t="s">
        <v>228</v>
      </c>
      <c r="F14">
        <v>0</v>
      </c>
      <c r="G14">
        <v>7.5999999999999998E-2</v>
      </c>
      <c r="H14">
        <v>19</v>
      </c>
      <c r="I14">
        <v>2.1000000000000001E-2</v>
      </c>
      <c r="J14">
        <f t="shared" si="0"/>
        <v>1.105263157894737E-3</v>
      </c>
      <c r="K14">
        <f t="shared" si="1"/>
        <v>1.105263157894737E-3</v>
      </c>
    </row>
    <row r="15" spans="1:14" x14ac:dyDescent="0.3">
      <c r="E15" t="s">
        <v>228</v>
      </c>
      <c r="F15">
        <v>0</v>
      </c>
      <c r="G15">
        <v>0</v>
      </c>
      <c r="H15">
        <v>1</v>
      </c>
      <c r="I15">
        <v>1E-3</v>
      </c>
      <c r="J15">
        <f t="shared" si="0"/>
        <v>1E-3</v>
      </c>
      <c r="K15">
        <f t="shared" si="1"/>
        <v>1E-3</v>
      </c>
    </row>
    <row r="16" spans="1:14" x14ac:dyDescent="0.3">
      <c r="E16" t="s">
        <v>228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 t="str">
        <f t="shared" si="1"/>
        <v/>
      </c>
    </row>
    <row r="17" spans="5:11" x14ac:dyDescent="0.3">
      <c r="E17" t="s">
        <v>228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 t="str">
        <f t="shared" si="1"/>
        <v/>
      </c>
    </row>
    <row r="18" spans="5:11" x14ac:dyDescent="0.3">
      <c r="E18" t="s">
        <v>228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 t="str">
        <f t="shared" si="1"/>
        <v/>
      </c>
    </row>
    <row r="19" spans="5:11" x14ac:dyDescent="0.3">
      <c r="E19" t="s">
        <v>228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 t="str">
        <f t="shared" si="1"/>
        <v/>
      </c>
    </row>
    <row r="20" spans="5:11" x14ac:dyDescent="0.3">
      <c r="E20" t="s">
        <v>228</v>
      </c>
      <c r="F20">
        <v>0</v>
      </c>
      <c r="G20">
        <v>0</v>
      </c>
      <c r="H20">
        <v>1</v>
      </c>
      <c r="I20">
        <v>0</v>
      </c>
      <c r="J20">
        <f t="shared" si="0"/>
        <v>0</v>
      </c>
      <c r="K20" t="str">
        <f t="shared" si="1"/>
        <v/>
      </c>
    </row>
    <row r="21" spans="5:11" x14ac:dyDescent="0.3">
      <c r="E21" t="s">
        <v>107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 t="str">
        <f t="shared" si="1"/>
        <v/>
      </c>
    </row>
    <row r="22" spans="5:11" x14ac:dyDescent="0.3">
      <c r="E22" t="s">
        <v>228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 t="str">
        <f t="shared" si="1"/>
        <v/>
      </c>
    </row>
    <row r="23" spans="5:11" x14ac:dyDescent="0.3">
      <c r="E23" t="s">
        <v>228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 t="str">
        <f t="shared" si="1"/>
        <v/>
      </c>
    </row>
    <row r="24" spans="5:11" x14ac:dyDescent="0.3">
      <c r="E24" t="s">
        <v>228</v>
      </c>
      <c r="F24">
        <v>0</v>
      </c>
      <c r="G24">
        <v>0</v>
      </c>
      <c r="H24">
        <v>7</v>
      </c>
      <c r="I24">
        <v>0</v>
      </c>
      <c r="J24">
        <f t="shared" si="0"/>
        <v>0</v>
      </c>
      <c r="K24" t="str">
        <f t="shared" si="1"/>
        <v/>
      </c>
    </row>
    <row r="25" spans="5:11" x14ac:dyDescent="0.3">
      <c r="E25" t="s">
        <v>107</v>
      </c>
      <c r="F25">
        <v>0</v>
      </c>
      <c r="G25">
        <v>0</v>
      </c>
      <c r="H25">
        <v>2</v>
      </c>
      <c r="I25">
        <v>3.6999999999999998E-2</v>
      </c>
      <c r="J25">
        <f t="shared" si="0"/>
        <v>1.8499999999999999E-2</v>
      </c>
      <c r="K25">
        <f t="shared" si="1"/>
        <v>1.8499999999999999E-2</v>
      </c>
    </row>
    <row r="26" spans="5:11" x14ac:dyDescent="0.3">
      <c r="E26" t="s">
        <v>228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 t="str">
        <f t="shared" si="1"/>
        <v/>
      </c>
    </row>
    <row r="27" spans="5:11" x14ac:dyDescent="0.3">
      <c r="E27" t="s">
        <v>228</v>
      </c>
      <c r="F27">
        <v>0</v>
      </c>
      <c r="G27">
        <v>0.109</v>
      </c>
      <c r="H27">
        <v>36</v>
      </c>
      <c r="I27">
        <v>3.7999999999999999E-2</v>
      </c>
      <c r="J27">
        <f t="shared" si="0"/>
        <v>1.0555555555555555E-3</v>
      </c>
      <c r="K27">
        <f t="shared" si="1"/>
        <v>1.0555555555555555E-3</v>
      </c>
    </row>
    <row r="28" spans="5:11" x14ac:dyDescent="0.3">
      <c r="E28" t="s">
        <v>228</v>
      </c>
      <c r="F28">
        <v>0</v>
      </c>
      <c r="G28">
        <v>0</v>
      </c>
      <c r="H28">
        <v>5</v>
      </c>
      <c r="I28">
        <v>5.0000000000000001E-3</v>
      </c>
      <c r="J28">
        <f t="shared" si="0"/>
        <v>1E-3</v>
      </c>
      <c r="K28">
        <f t="shared" si="1"/>
        <v>1E-3</v>
      </c>
    </row>
    <row r="29" spans="5:11" x14ac:dyDescent="0.3">
      <c r="E29" t="s">
        <v>228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 t="str">
        <f t="shared" si="1"/>
        <v/>
      </c>
    </row>
    <row r="30" spans="5:11" x14ac:dyDescent="0.3">
      <c r="E30" t="s">
        <v>107</v>
      </c>
      <c r="F30">
        <v>0</v>
      </c>
      <c r="G30">
        <v>0</v>
      </c>
      <c r="H30">
        <v>7</v>
      </c>
      <c r="I30">
        <v>8.0000000000000002E-3</v>
      </c>
      <c r="J30">
        <f t="shared" si="0"/>
        <v>1.1428571428571429E-3</v>
      </c>
      <c r="K30">
        <f t="shared" si="1"/>
        <v>1.1428571428571429E-3</v>
      </c>
    </row>
    <row r="31" spans="5:11" x14ac:dyDescent="0.3">
      <c r="E31" t="s">
        <v>228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 t="str">
        <f t="shared" si="1"/>
        <v/>
      </c>
    </row>
    <row r="32" spans="5:11" x14ac:dyDescent="0.3">
      <c r="E32" t="s">
        <v>228</v>
      </c>
      <c r="F32">
        <v>0</v>
      </c>
      <c r="G32">
        <v>0</v>
      </c>
      <c r="H32">
        <v>1</v>
      </c>
      <c r="I32">
        <v>0</v>
      </c>
      <c r="J32">
        <f t="shared" si="0"/>
        <v>0</v>
      </c>
      <c r="K32" t="str">
        <f t="shared" si="1"/>
        <v/>
      </c>
    </row>
    <row r="33" spans="5:11" x14ac:dyDescent="0.3">
      <c r="E33" t="s">
        <v>228</v>
      </c>
      <c r="F33">
        <v>0</v>
      </c>
      <c r="G33">
        <v>0</v>
      </c>
      <c r="H33">
        <v>1</v>
      </c>
      <c r="I33">
        <v>0</v>
      </c>
      <c r="J33">
        <f t="shared" si="0"/>
        <v>0</v>
      </c>
      <c r="K33" t="str">
        <f t="shared" si="1"/>
        <v/>
      </c>
    </row>
    <row r="34" spans="5:11" x14ac:dyDescent="0.3">
      <c r="E34" t="s">
        <v>228</v>
      </c>
      <c r="F34">
        <v>0</v>
      </c>
      <c r="G34">
        <v>0</v>
      </c>
      <c r="H34">
        <v>1</v>
      </c>
      <c r="I34">
        <v>0</v>
      </c>
      <c r="J34">
        <f t="shared" si="0"/>
        <v>0</v>
      </c>
      <c r="K34" t="str">
        <f t="shared" si="1"/>
        <v/>
      </c>
    </row>
    <row r="35" spans="5:11" x14ac:dyDescent="0.3">
      <c r="E35" t="s">
        <v>228</v>
      </c>
      <c r="F35">
        <v>0</v>
      </c>
      <c r="G35">
        <v>0</v>
      </c>
      <c r="H35">
        <v>1</v>
      </c>
      <c r="I35">
        <v>0</v>
      </c>
      <c r="J35">
        <f t="shared" si="0"/>
        <v>0</v>
      </c>
      <c r="K35" t="str">
        <f t="shared" si="1"/>
        <v/>
      </c>
    </row>
    <row r="36" spans="5:11" x14ac:dyDescent="0.3">
      <c r="E36" t="s">
        <v>228</v>
      </c>
      <c r="F36">
        <v>0</v>
      </c>
      <c r="G36">
        <v>0</v>
      </c>
      <c r="H36">
        <v>1</v>
      </c>
      <c r="I36">
        <v>0</v>
      </c>
      <c r="J36">
        <f t="shared" si="0"/>
        <v>0</v>
      </c>
      <c r="K36" t="str">
        <f t="shared" si="1"/>
        <v/>
      </c>
    </row>
    <row r="37" spans="5:11" x14ac:dyDescent="0.3">
      <c r="E37" t="s">
        <v>413</v>
      </c>
      <c r="F37">
        <v>0</v>
      </c>
      <c r="G37">
        <v>0</v>
      </c>
      <c r="H37">
        <v>1</v>
      </c>
      <c r="I37">
        <v>1E-3</v>
      </c>
      <c r="J37">
        <f t="shared" si="0"/>
        <v>1E-3</v>
      </c>
      <c r="K37">
        <f t="shared" si="1"/>
        <v>1E-3</v>
      </c>
    </row>
    <row r="38" spans="5:11" x14ac:dyDescent="0.3">
      <c r="E38" t="s">
        <v>228</v>
      </c>
      <c r="F38">
        <v>0</v>
      </c>
      <c r="G38">
        <v>0</v>
      </c>
      <c r="H38">
        <v>2</v>
      </c>
      <c r="I38">
        <v>0</v>
      </c>
      <c r="J38">
        <f t="shared" si="0"/>
        <v>0</v>
      </c>
      <c r="K38" t="str">
        <f t="shared" si="1"/>
        <v/>
      </c>
    </row>
    <row r="39" spans="5:11" x14ac:dyDescent="0.3">
      <c r="E39" t="s">
        <v>228</v>
      </c>
      <c r="F39">
        <v>0</v>
      </c>
      <c r="G39">
        <v>0</v>
      </c>
      <c r="H39">
        <v>2</v>
      </c>
      <c r="I39">
        <v>0</v>
      </c>
      <c r="J39">
        <f t="shared" si="0"/>
        <v>0</v>
      </c>
      <c r="K39" t="str">
        <f t="shared" si="1"/>
        <v/>
      </c>
    </row>
    <row r="40" spans="5:11" x14ac:dyDescent="0.3">
      <c r="E40" t="s">
        <v>228</v>
      </c>
      <c r="F40">
        <v>0</v>
      </c>
      <c r="G40">
        <v>4.4870000000000001</v>
      </c>
      <c r="H40">
        <v>28</v>
      </c>
      <c r="I40">
        <v>0.63500000000000001</v>
      </c>
      <c r="J40">
        <f t="shared" si="0"/>
        <v>2.267857142857143E-2</v>
      </c>
      <c r="K40">
        <f t="shared" si="1"/>
        <v>2.267857142857143E-2</v>
      </c>
    </row>
    <row r="41" spans="5:11" x14ac:dyDescent="0.3">
      <c r="E41" t="s">
        <v>228</v>
      </c>
      <c r="F41">
        <v>0</v>
      </c>
      <c r="G41">
        <v>0</v>
      </c>
      <c r="H41">
        <v>1</v>
      </c>
      <c r="I41">
        <v>4.0000000000000001E-3</v>
      </c>
      <c r="J41">
        <f t="shared" si="0"/>
        <v>4.0000000000000001E-3</v>
      </c>
      <c r="K41">
        <f t="shared" si="1"/>
        <v>4.0000000000000001E-3</v>
      </c>
    </row>
    <row r="42" spans="5:11" x14ac:dyDescent="0.3">
      <c r="E42" t="s">
        <v>228</v>
      </c>
      <c r="F42">
        <v>0</v>
      </c>
      <c r="G42">
        <v>0</v>
      </c>
      <c r="H42">
        <v>31</v>
      </c>
      <c r="I42">
        <v>0</v>
      </c>
      <c r="J42">
        <f t="shared" si="0"/>
        <v>0</v>
      </c>
      <c r="K42" t="str">
        <f t="shared" si="1"/>
        <v/>
      </c>
    </row>
    <row r="43" spans="5:11" x14ac:dyDescent="0.3">
      <c r="E43" t="s">
        <v>228</v>
      </c>
      <c r="F43">
        <v>0</v>
      </c>
      <c r="G43">
        <v>0</v>
      </c>
      <c r="H43">
        <v>1</v>
      </c>
      <c r="I43">
        <v>0</v>
      </c>
      <c r="J43">
        <f t="shared" si="0"/>
        <v>0</v>
      </c>
      <c r="K43" t="str">
        <f t="shared" si="1"/>
        <v/>
      </c>
    </row>
    <row r="44" spans="5:11" x14ac:dyDescent="0.3">
      <c r="E44" t="s">
        <v>228</v>
      </c>
      <c r="F44">
        <v>0</v>
      </c>
      <c r="G44">
        <v>7.6180000000000003</v>
      </c>
      <c r="H44">
        <v>62</v>
      </c>
      <c r="I44">
        <v>1.0960000000000001</v>
      </c>
      <c r="J44">
        <f t="shared" si="0"/>
        <v>1.767741935483871E-2</v>
      </c>
      <c r="K44">
        <f t="shared" si="1"/>
        <v>1.767741935483871E-2</v>
      </c>
    </row>
    <row r="45" spans="5:11" x14ac:dyDescent="0.3">
      <c r="E45" t="s">
        <v>228</v>
      </c>
      <c r="F45">
        <v>0</v>
      </c>
      <c r="G45">
        <v>0</v>
      </c>
      <c r="H45">
        <v>9</v>
      </c>
      <c r="I45">
        <v>1.538</v>
      </c>
      <c r="J45">
        <f t="shared" si="0"/>
        <v>0.1708888888888889</v>
      </c>
      <c r="K45">
        <f t="shared" si="1"/>
        <v>0.1708888888888889</v>
      </c>
    </row>
    <row r="46" spans="5:11" x14ac:dyDescent="0.3">
      <c r="E46" t="s">
        <v>228</v>
      </c>
      <c r="F46">
        <v>0</v>
      </c>
      <c r="G46">
        <v>0.38</v>
      </c>
      <c r="H46">
        <v>16</v>
      </c>
      <c r="I46">
        <v>0.372</v>
      </c>
      <c r="J46">
        <f t="shared" si="0"/>
        <v>2.325E-2</v>
      </c>
      <c r="K46">
        <f t="shared" si="1"/>
        <v>2.325E-2</v>
      </c>
    </row>
    <row r="47" spans="5:11" x14ac:dyDescent="0.3">
      <c r="E47" t="s">
        <v>228</v>
      </c>
      <c r="F47">
        <v>0</v>
      </c>
      <c r="G47">
        <v>0</v>
      </c>
      <c r="H47">
        <v>1</v>
      </c>
      <c r="I47">
        <v>0</v>
      </c>
      <c r="J47">
        <f t="shared" si="0"/>
        <v>0</v>
      </c>
      <c r="K47" t="str">
        <f t="shared" si="1"/>
        <v/>
      </c>
    </row>
    <row r="48" spans="5:11" x14ac:dyDescent="0.3">
      <c r="E48" t="s">
        <v>228</v>
      </c>
      <c r="F48">
        <v>0</v>
      </c>
      <c r="G48">
        <v>0</v>
      </c>
      <c r="H48">
        <v>8</v>
      </c>
      <c r="I48">
        <v>0</v>
      </c>
      <c r="J48">
        <f t="shared" si="0"/>
        <v>0</v>
      </c>
      <c r="K48" t="str">
        <f t="shared" si="1"/>
        <v/>
      </c>
    </row>
    <row r="49" spans="5:11" x14ac:dyDescent="0.3">
      <c r="E49" t="s">
        <v>228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 t="str">
        <f t="shared" si="1"/>
        <v/>
      </c>
    </row>
    <row r="50" spans="5:11" x14ac:dyDescent="0.3">
      <c r="E50" t="s">
        <v>228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 t="str">
        <f t="shared" si="1"/>
        <v/>
      </c>
    </row>
    <row r="51" spans="5:11" x14ac:dyDescent="0.3">
      <c r="E51" t="s">
        <v>107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 t="str">
        <f t="shared" si="1"/>
        <v/>
      </c>
    </row>
    <row r="52" spans="5:11" x14ac:dyDescent="0.3">
      <c r="E52" t="s">
        <v>228</v>
      </c>
      <c r="F52">
        <v>0</v>
      </c>
      <c r="G52">
        <v>0</v>
      </c>
      <c r="H52">
        <v>1</v>
      </c>
      <c r="I52">
        <v>0</v>
      </c>
      <c r="J52">
        <f t="shared" si="0"/>
        <v>0</v>
      </c>
      <c r="K52" t="str">
        <f t="shared" si="1"/>
        <v/>
      </c>
    </row>
    <row r="53" spans="5:11" x14ac:dyDescent="0.3">
      <c r="E53" t="s">
        <v>228</v>
      </c>
      <c r="F53">
        <v>0</v>
      </c>
      <c r="G53">
        <v>0</v>
      </c>
      <c r="H53">
        <v>2</v>
      </c>
      <c r="I53">
        <v>0</v>
      </c>
      <c r="J53">
        <f t="shared" si="0"/>
        <v>0</v>
      </c>
      <c r="K53" t="str">
        <f t="shared" si="1"/>
        <v/>
      </c>
    </row>
    <row r="54" spans="5:11" x14ac:dyDescent="0.3">
      <c r="E54" t="s">
        <v>228</v>
      </c>
      <c r="F54">
        <v>0</v>
      </c>
      <c r="G54">
        <v>0</v>
      </c>
      <c r="H54">
        <v>1</v>
      </c>
      <c r="I54">
        <v>0</v>
      </c>
      <c r="J54">
        <f t="shared" si="0"/>
        <v>0</v>
      </c>
      <c r="K54" t="str">
        <f t="shared" si="1"/>
        <v/>
      </c>
    </row>
    <row r="55" spans="5:11" x14ac:dyDescent="0.3">
      <c r="E55" t="s">
        <v>228</v>
      </c>
      <c r="F55">
        <v>0</v>
      </c>
      <c r="G55">
        <v>0</v>
      </c>
      <c r="H55">
        <v>2</v>
      </c>
      <c r="I55">
        <v>0</v>
      </c>
      <c r="J55">
        <f t="shared" si="0"/>
        <v>0</v>
      </c>
      <c r="K55" t="str">
        <f t="shared" si="1"/>
        <v/>
      </c>
    </row>
    <row r="56" spans="5:11" x14ac:dyDescent="0.3">
      <c r="E56" t="s">
        <v>228</v>
      </c>
      <c r="F56">
        <v>0</v>
      </c>
      <c r="G56">
        <v>0</v>
      </c>
      <c r="H56">
        <v>1</v>
      </c>
      <c r="I56">
        <v>5.0999999999999997E-2</v>
      </c>
      <c r="J56">
        <f t="shared" si="0"/>
        <v>5.0999999999999997E-2</v>
      </c>
      <c r="K56">
        <f t="shared" si="1"/>
        <v>5.0999999999999997E-2</v>
      </c>
    </row>
    <row r="57" spans="5:11" x14ac:dyDescent="0.3">
      <c r="E57" t="s">
        <v>228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  <c r="K57" t="str">
        <f t="shared" si="1"/>
        <v/>
      </c>
    </row>
    <row r="58" spans="5:11" x14ac:dyDescent="0.3">
      <c r="E58" t="s">
        <v>228</v>
      </c>
      <c r="F58">
        <v>0</v>
      </c>
      <c r="G58">
        <v>0</v>
      </c>
      <c r="H58">
        <v>2</v>
      </c>
      <c r="I58">
        <v>0</v>
      </c>
      <c r="J58">
        <f t="shared" si="0"/>
        <v>0</v>
      </c>
      <c r="K58" t="str">
        <f t="shared" si="1"/>
        <v/>
      </c>
    </row>
    <row r="59" spans="5:11" x14ac:dyDescent="0.3">
      <c r="E59" t="s">
        <v>228</v>
      </c>
      <c r="F59">
        <v>0</v>
      </c>
      <c r="G59">
        <v>0</v>
      </c>
      <c r="H59">
        <v>2</v>
      </c>
      <c r="I59">
        <v>0</v>
      </c>
      <c r="J59">
        <f t="shared" si="0"/>
        <v>0</v>
      </c>
      <c r="K59" t="str">
        <f t="shared" si="1"/>
        <v/>
      </c>
    </row>
    <row r="60" spans="5:11" x14ac:dyDescent="0.3">
      <c r="E60" t="s">
        <v>107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 t="str">
        <f t="shared" si="1"/>
        <v/>
      </c>
    </row>
    <row r="61" spans="5:11" x14ac:dyDescent="0.3">
      <c r="E61" t="s">
        <v>228</v>
      </c>
      <c r="F61">
        <v>0</v>
      </c>
      <c r="G61">
        <v>0</v>
      </c>
      <c r="H61">
        <v>1</v>
      </c>
      <c r="I61">
        <v>1.6E-2</v>
      </c>
      <c r="J61">
        <f t="shared" si="0"/>
        <v>1.6E-2</v>
      </c>
      <c r="K61">
        <f t="shared" si="1"/>
        <v>1.6E-2</v>
      </c>
    </row>
    <row r="62" spans="5:11" x14ac:dyDescent="0.3">
      <c r="E62" t="s">
        <v>228</v>
      </c>
      <c r="F62">
        <v>0</v>
      </c>
      <c r="G62">
        <v>0</v>
      </c>
      <c r="H62">
        <v>10</v>
      </c>
      <c r="I62">
        <v>1.0999999999999999E-2</v>
      </c>
      <c r="J62">
        <f t="shared" si="0"/>
        <v>1.0999999999999998E-3</v>
      </c>
      <c r="K62">
        <f t="shared" si="1"/>
        <v>1.0999999999999998E-3</v>
      </c>
    </row>
    <row r="63" spans="5:11" x14ac:dyDescent="0.3">
      <c r="E63" t="s">
        <v>228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  <c r="K63" t="str">
        <f t="shared" si="1"/>
        <v/>
      </c>
    </row>
    <row r="64" spans="5:11" x14ac:dyDescent="0.3">
      <c r="E64" t="s">
        <v>107</v>
      </c>
      <c r="F64">
        <v>0</v>
      </c>
      <c r="G64">
        <v>0</v>
      </c>
      <c r="H64">
        <v>2</v>
      </c>
      <c r="I64">
        <v>0</v>
      </c>
      <c r="J64">
        <f t="shared" si="0"/>
        <v>0</v>
      </c>
      <c r="K64" t="str">
        <f t="shared" si="1"/>
        <v/>
      </c>
    </row>
    <row r="65" spans="5:11" x14ac:dyDescent="0.3">
      <c r="E65" t="s">
        <v>107</v>
      </c>
      <c r="F65">
        <v>0</v>
      </c>
      <c r="G65">
        <v>0</v>
      </c>
      <c r="H65">
        <v>7</v>
      </c>
      <c r="I65">
        <v>0</v>
      </c>
      <c r="J65">
        <f t="shared" si="0"/>
        <v>0</v>
      </c>
      <c r="K65" t="str">
        <f t="shared" si="1"/>
        <v/>
      </c>
    </row>
    <row r="66" spans="5:11" x14ac:dyDescent="0.3">
      <c r="E66" t="s">
        <v>107</v>
      </c>
      <c r="F66">
        <v>0</v>
      </c>
      <c r="G66">
        <v>0</v>
      </c>
      <c r="H66">
        <v>1</v>
      </c>
      <c r="I66">
        <v>0</v>
      </c>
      <c r="J66">
        <f t="shared" si="0"/>
        <v>0</v>
      </c>
      <c r="K66" t="str">
        <f t="shared" si="1"/>
        <v/>
      </c>
    </row>
    <row r="67" spans="5:11" x14ac:dyDescent="0.3">
      <c r="E67" t="s">
        <v>107</v>
      </c>
      <c r="F67">
        <v>0</v>
      </c>
      <c r="G67">
        <v>0</v>
      </c>
      <c r="H67">
        <v>1</v>
      </c>
      <c r="I67">
        <v>0</v>
      </c>
      <c r="J67">
        <f>IF(I67=0,0,I67/H67)</f>
        <v>0</v>
      </c>
      <c r="K67" t="str">
        <f>IF(I67=0,"",I67/H67)</f>
        <v/>
      </c>
    </row>
    <row r="68" spans="5:11" x14ac:dyDescent="0.3">
      <c r="E68" t="s">
        <v>107</v>
      </c>
      <c r="F68">
        <v>0</v>
      </c>
      <c r="G68">
        <v>0</v>
      </c>
      <c r="H68">
        <v>1</v>
      </c>
      <c r="I68">
        <v>0</v>
      </c>
      <c r="J68">
        <f>IF(I68=0,0,I68/H68)</f>
        <v>0</v>
      </c>
      <c r="K68" t="str">
        <f>IF(I68=0,"",I68/H68)</f>
        <v/>
      </c>
    </row>
    <row r="69" spans="5:11" x14ac:dyDescent="0.3">
      <c r="E69" t="s">
        <v>107</v>
      </c>
      <c r="F69">
        <v>0</v>
      </c>
      <c r="G69">
        <v>0</v>
      </c>
      <c r="H69">
        <v>4</v>
      </c>
      <c r="I69">
        <v>0</v>
      </c>
      <c r="J69">
        <f>IF(I69=0,0,I69/H69)</f>
        <v>0</v>
      </c>
      <c r="K69" t="str">
        <f>IF(I69=0,"",I69/H69)</f>
        <v/>
      </c>
    </row>
    <row r="70" spans="5:11" x14ac:dyDescent="0.3">
      <c r="E70" t="s">
        <v>107</v>
      </c>
      <c r="F70">
        <v>0</v>
      </c>
      <c r="G70">
        <v>0</v>
      </c>
      <c r="H70">
        <v>2</v>
      </c>
      <c r="I70">
        <v>0</v>
      </c>
      <c r="J70">
        <f>IF(I70=0,0,I70/H70)</f>
        <v>0</v>
      </c>
      <c r="K70" t="str">
        <f>IF(I70=0,"",I70/H70)</f>
        <v/>
      </c>
    </row>
    <row r="71" spans="5:11" x14ac:dyDescent="0.3">
      <c r="E71" t="s">
        <v>107</v>
      </c>
      <c r="F71">
        <v>0</v>
      </c>
      <c r="G71">
        <v>0</v>
      </c>
      <c r="H71">
        <v>0</v>
      </c>
      <c r="I71">
        <v>0</v>
      </c>
      <c r="J71">
        <f>IF(I71=0,0,I71/H71)</f>
        <v>0</v>
      </c>
      <c r="K71" t="str">
        <f>IF(I71=0,"",I71/H71)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24D8-521E-4B4E-83BA-F14AEFA02F56}">
  <dimension ref="A1:E31"/>
  <sheetViews>
    <sheetView tabSelected="1" topLeftCell="A12" workbookViewId="0">
      <selection activeCell="B21" sqref="B21"/>
    </sheetView>
  </sheetViews>
  <sheetFormatPr defaultRowHeight="14.4" x14ac:dyDescent="0.3"/>
  <cols>
    <col min="1" max="1" width="36.88671875" customWidth="1"/>
    <col min="2" max="2" width="17.109375" customWidth="1"/>
    <col min="3" max="3" width="15.5546875" customWidth="1"/>
    <col min="4" max="4" width="17.109375" customWidth="1"/>
  </cols>
  <sheetData>
    <row r="1" spans="1:4" ht="31.05" customHeight="1" x14ac:dyDescent="0.3">
      <c r="A1" s="18"/>
      <c r="B1" s="19" t="s">
        <v>895</v>
      </c>
      <c r="C1" s="19" t="s">
        <v>890</v>
      </c>
      <c r="D1" s="20" t="s">
        <v>896</v>
      </c>
    </row>
    <row r="2" spans="1:4" x14ac:dyDescent="0.3">
      <c r="A2" s="23" t="s">
        <v>875</v>
      </c>
      <c r="B2" s="23"/>
      <c r="C2" s="23"/>
      <c r="D2" s="23"/>
    </row>
    <row r="3" spans="1:4" x14ac:dyDescent="0.3">
      <c r="A3" s="10" t="s">
        <v>862</v>
      </c>
      <c r="B3" s="11">
        <f>Summary!B9</f>
        <v>17.389828639455789</v>
      </c>
      <c r="C3" s="12">
        <f>Summary!H9</f>
        <v>105</v>
      </c>
      <c r="D3" s="13">
        <f>Summary!J9</f>
        <v>1825.9320071428579</v>
      </c>
    </row>
    <row r="4" spans="1:4" x14ac:dyDescent="0.3">
      <c r="A4" s="10" t="s">
        <v>863</v>
      </c>
      <c r="B4" s="11">
        <f>Summary!B10</f>
        <v>6.9506369724928065</v>
      </c>
      <c r="C4" s="12">
        <f>Summary!H10</f>
        <v>326.30906332954117</v>
      </c>
      <c r="D4" s="13">
        <f>Summary!J10</f>
        <v>2268.0558400378054</v>
      </c>
    </row>
    <row r="5" spans="1:4" x14ac:dyDescent="0.3">
      <c r="A5" s="10" t="s">
        <v>864</v>
      </c>
      <c r="B5" s="11">
        <f>Summary!B11</f>
        <v>5.3121669363798185</v>
      </c>
      <c r="C5" s="12">
        <f>Summary!H11</f>
        <v>3052.8915434205537</v>
      </c>
      <c r="D5" s="13">
        <f>Summary!J11</f>
        <v>16217.469517312218</v>
      </c>
    </row>
    <row r="6" spans="1:4" x14ac:dyDescent="0.3">
      <c r="A6" s="10" t="s">
        <v>865</v>
      </c>
      <c r="B6" s="11">
        <f>Summary!B12</f>
        <v>5.2706846889690215</v>
      </c>
      <c r="C6" s="12">
        <f>Summary!H12</f>
        <v>1794.6998483124762</v>
      </c>
      <c r="D6" s="13">
        <f>Summary!J12</f>
        <v>9459.2970117955938</v>
      </c>
    </row>
    <row r="7" spans="1:4" x14ac:dyDescent="0.3">
      <c r="A7" s="10" t="s">
        <v>866</v>
      </c>
      <c r="B7" s="11">
        <f>Summary!B13</f>
        <v>5.9356361111111111</v>
      </c>
      <c r="C7" s="12">
        <f>Summary!H13</f>
        <v>601.65668552699901</v>
      </c>
      <c r="D7" s="13">
        <f>Summary!J13</f>
        <v>3571.2151491054769</v>
      </c>
    </row>
    <row r="8" spans="1:4" x14ac:dyDescent="0.3">
      <c r="A8" s="10" t="s">
        <v>867</v>
      </c>
      <c r="B8" s="11">
        <f>Summary!B14</f>
        <v>3.9282485875706215E-2</v>
      </c>
      <c r="C8" s="12">
        <f>Summary!H14</f>
        <v>188.47076896026482</v>
      </c>
      <c r="D8" s="13">
        <f>Summary!J14</f>
        <v>7.4036003196650917</v>
      </c>
    </row>
    <row r="9" spans="1:4" x14ac:dyDescent="0.3">
      <c r="A9" s="10" t="s">
        <v>868</v>
      </c>
      <c r="B9" s="11">
        <f>Summary!B15</f>
        <v>2.8350000000000004</v>
      </c>
      <c r="C9" s="12">
        <f>Summary!H15</f>
        <v>199.27683923705723</v>
      </c>
      <c r="D9" s="13">
        <f>Summary!J15</f>
        <v>564.94983923705729</v>
      </c>
    </row>
    <row r="10" spans="1:4" x14ac:dyDescent="0.3">
      <c r="A10" s="10" t="s">
        <v>869</v>
      </c>
      <c r="B10" s="11">
        <f>Summary!B16</f>
        <v>0.30650000000000005</v>
      </c>
      <c r="C10" s="12">
        <f>Summary!H16</f>
        <v>66.425613079019072</v>
      </c>
      <c r="D10" s="13">
        <f>Summary!J16</f>
        <v>20.359450408719351</v>
      </c>
    </row>
    <row r="11" spans="1:4" x14ac:dyDescent="0.3">
      <c r="A11" s="10" t="s">
        <v>870</v>
      </c>
      <c r="B11" s="11">
        <f>Summary!B17</f>
        <v>2.8226816882099488</v>
      </c>
      <c r="C11" s="12">
        <f>Summary!H17</f>
        <v>1833.3469209809266</v>
      </c>
      <c r="D11" s="13">
        <f>Summary!J17</f>
        <v>5174.9547819889531</v>
      </c>
    </row>
    <row r="12" spans="1:4" x14ac:dyDescent="0.3">
      <c r="A12" s="10" t="s">
        <v>871</v>
      </c>
      <c r="B12" s="11">
        <f>Summary!B18</f>
        <v>0.60054444444444455</v>
      </c>
      <c r="C12" s="12">
        <f>Summary!H18</f>
        <v>338.77062670299733</v>
      </c>
      <c r="D12" s="13">
        <f>Summary!J18</f>
        <v>203.44681780744784</v>
      </c>
    </row>
    <row r="13" spans="1:4" x14ac:dyDescent="0.3">
      <c r="A13" s="10" t="s">
        <v>872</v>
      </c>
      <c r="B13" s="11">
        <f>Summary!B19</f>
        <v>6.6019516748521537E-2</v>
      </c>
      <c r="C13" s="12">
        <f>Summary!H19</f>
        <v>7302.7792529499748</v>
      </c>
      <c r="D13" s="13">
        <f>Summary!J19</f>
        <v>482.12595720088643</v>
      </c>
    </row>
    <row r="14" spans="1:4" x14ac:dyDescent="0.3">
      <c r="A14" s="14" t="s">
        <v>873</v>
      </c>
      <c r="B14" s="15">
        <f>Summary!B20</f>
        <v>4.8925984123134262E-3</v>
      </c>
      <c r="C14" s="16">
        <f>Summary!H20</f>
        <v>349.30574705002493</v>
      </c>
      <c r="D14" s="17">
        <f>Summary!J20</f>
        <v>1.7090127434289073</v>
      </c>
    </row>
    <row r="15" spans="1:4" x14ac:dyDescent="0.3">
      <c r="A15" s="23" t="s">
        <v>876</v>
      </c>
      <c r="B15" s="23"/>
      <c r="C15" s="23"/>
      <c r="D15" s="23"/>
    </row>
    <row r="16" spans="1:4" x14ac:dyDescent="0.3">
      <c r="A16" s="10" t="s">
        <v>877</v>
      </c>
      <c r="B16" s="11">
        <f>Summary!B25</f>
        <v>17.389828639455789</v>
      </c>
      <c r="C16" s="12">
        <f>Summary!H25</f>
        <v>1494</v>
      </c>
      <c r="D16" s="13">
        <f>Summary!J25</f>
        <v>25980.403987346948</v>
      </c>
    </row>
    <row r="17" spans="1:5" x14ac:dyDescent="0.3">
      <c r="A17" s="10" t="s">
        <v>878</v>
      </c>
      <c r="B17" s="11">
        <f>Summary!B26</f>
        <v>6.9506369724928065</v>
      </c>
      <c r="C17" s="12">
        <f>Summary!H26</f>
        <v>1517</v>
      </c>
      <c r="D17" s="13">
        <f>Summary!J26</f>
        <v>10544.116287271587</v>
      </c>
    </row>
    <row r="18" spans="1:5" x14ac:dyDescent="0.3">
      <c r="A18" s="10" t="s">
        <v>879</v>
      </c>
      <c r="B18" s="11">
        <f>Summary!B27</f>
        <v>5.3121669363798185</v>
      </c>
      <c r="C18" s="12">
        <f>Summary!H27</f>
        <v>3630</v>
      </c>
      <c r="D18" s="13">
        <f>Summary!J27</f>
        <v>19283.16597905874</v>
      </c>
    </row>
    <row r="19" spans="1:5" x14ac:dyDescent="0.3">
      <c r="A19" s="10" t="s">
        <v>880</v>
      </c>
      <c r="B19" s="11">
        <f>Summary!B28</f>
        <v>5.2706846889690215</v>
      </c>
      <c r="C19" s="12">
        <f>Summary!H28</f>
        <v>5494</v>
      </c>
      <c r="D19" s="13">
        <f>Summary!J28</f>
        <v>28957.141681195804</v>
      </c>
    </row>
    <row r="20" spans="1:5" x14ac:dyDescent="0.3">
      <c r="A20" s="10" t="s">
        <v>881</v>
      </c>
      <c r="B20" s="11">
        <f>Summary!B29</f>
        <v>5.9356361111111111</v>
      </c>
      <c r="C20" s="12">
        <f>Summary!H29</f>
        <v>3610</v>
      </c>
      <c r="D20" s="13">
        <f>Summary!J29</f>
        <v>21427.64636111111</v>
      </c>
    </row>
    <row r="21" spans="1:5" x14ac:dyDescent="0.3">
      <c r="A21" s="10" t="s">
        <v>882</v>
      </c>
      <c r="B21" s="11">
        <f>Summary!B30</f>
        <v>3.9282485875706215E-2</v>
      </c>
      <c r="C21" s="12">
        <f>Summary!H30</f>
        <v>267</v>
      </c>
      <c r="D21" s="13">
        <f>Summary!J30</f>
        <v>10.48842372881356</v>
      </c>
    </row>
    <row r="22" spans="1:5" x14ac:dyDescent="0.3">
      <c r="A22" s="14" t="s">
        <v>883</v>
      </c>
      <c r="B22" s="15">
        <f>Summary!B31</f>
        <v>2.8350000000000004</v>
      </c>
      <c r="C22" s="16">
        <f>Summary!H31</f>
        <v>976</v>
      </c>
      <c r="D22" s="17">
        <f>Summary!J31</f>
        <v>2766.9600000000005</v>
      </c>
    </row>
    <row r="23" spans="1:5" x14ac:dyDescent="0.3">
      <c r="A23" s="10" t="s">
        <v>902</v>
      </c>
      <c r="B23" s="11"/>
      <c r="C23" s="12"/>
      <c r="D23" s="13"/>
    </row>
    <row r="24" spans="1:5" x14ac:dyDescent="0.3">
      <c r="B24" s="9" t="s">
        <v>899</v>
      </c>
      <c r="C24" s="9" t="s">
        <v>900</v>
      </c>
      <c r="D24" s="21" t="s">
        <v>901</v>
      </c>
      <c r="E24" s="22"/>
    </row>
    <row r="25" spans="1:5" x14ac:dyDescent="0.3">
      <c r="A25" s="10" t="s">
        <v>897</v>
      </c>
      <c r="B25">
        <f>(SUMPRODUCT(B3:B8,C3:C8)/SUM(C3:C8))*1000</f>
        <v>5495.010671023143</v>
      </c>
      <c r="C25" s="3">
        <f>SUM(C3:C8)</f>
        <v>6069.0279095498345</v>
      </c>
      <c r="D25">
        <f>(B25*C25)/10^9</f>
        <v>3.3349373125713622E-2</v>
      </c>
    </row>
    <row r="26" spans="1:5" x14ac:dyDescent="0.3">
      <c r="A26" s="10" t="s">
        <v>898</v>
      </c>
      <c r="B26">
        <f>(SUMPRODUCT(B16:B20,C16:C20)/SUM(C16:C20))*1000</f>
        <v>6744.5204379793076</v>
      </c>
      <c r="C26" s="3">
        <f>SUM(C16:C20)</f>
        <v>15745</v>
      </c>
      <c r="D26">
        <f>(B26*C26)/10^9</f>
        <v>0.10619247429598419</v>
      </c>
    </row>
    <row r="28" spans="1:5" x14ac:dyDescent="0.3">
      <c r="A28" s="10" t="s">
        <v>903</v>
      </c>
      <c r="B28" s="11"/>
      <c r="C28" s="12"/>
      <c r="D28" s="13"/>
    </row>
    <row r="29" spans="1:5" x14ac:dyDescent="0.3">
      <c r="B29" s="9" t="s">
        <v>899</v>
      </c>
      <c r="C29" s="9" t="s">
        <v>900</v>
      </c>
      <c r="D29" s="21" t="s">
        <v>901</v>
      </c>
    </row>
    <row r="30" spans="1:5" x14ac:dyDescent="0.3">
      <c r="A30" s="10" t="s">
        <v>897</v>
      </c>
      <c r="B30">
        <f>(SUMPRODUCT(B9:B14,C9:C14)/SUM(C9:C14))*1000</f>
        <v>639.00957039600405</v>
      </c>
      <c r="C30" s="3">
        <f>SUM(C9:C14)</f>
        <v>10089.904999999999</v>
      </c>
      <c r="D30">
        <f>(B30*C30)/10^9</f>
        <v>6.4475458593864924E-3</v>
      </c>
    </row>
    <row r="31" spans="1:5" x14ac:dyDescent="0.3">
      <c r="A31" s="10" t="s">
        <v>898</v>
      </c>
      <c r="B31">
        <f>(SUMPRODUCT(B21:B22,C21:C22)/SUM(C21:C22))*1000</f>
        <v>2234.4717809564067</v>
      </c>
      <c r="C31" s="3">
        <f>SUM(C21:C22)</f>
        <v>1243</v>
      </c>
      <c r="D31">
        <f>(B31*C31)/10^9</f>
        <v>2.7774484237288134E-3</v>
      </c>
    </row>
  </sheetData>
  <mergeCells count="2">
    <mergeCell ref="A2:D2"/>
    <mergeCell ref="A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822"/>
  <sheetViews>
    <sheetView workbookViewId="0">
      <selection activeCell="B43" sqref="B43"/>
    </sheetView>
  </sheetViews>
  <sheetFormatPr defaultRowHeight="14.4" x14ac:dyDescent="0.3"/>
  <sheetData>
    <row r="1" spans="1:18" x14ac:dyDescent="0.3">
      <c r="A1" t="s">
        <v>824</v>
      </c>
      <c r="B1" t="s">
        <v>825</v>
      </c>
      <c r="C1" t="s">
        <v>826</v>
      </c>
      <c r="D1" t="s">
        <v>827</v>
      </c>
      <c r="E1" t="s">
        <v>841</v>
      </c>
      <c r="F1" t="s">
        <v>829</v>
      </c>
      <c r="G1" t="s">
        <v>842</v>
      </c>
      <c r="H1" t="s">
        <v>843</v>
      </c>
      <c r="I1" t="s">
        <v>844</v>
      </c>
      <c r="J1" t="s">
        <v>845</v>
      </c>
      <c r="K1" t="s">
        <v>846</v>
      </c>
      <c r="L1" t="s">
        <v>847</v>
      </c>
      <c r="M1" t="s">
        <v>848</v>
      </c>
      <c r="N1" t="s">
        <v>849</v>
      </c>
      <c r="O1" t="s">
        <v>850</v>
      </c>
      <c r="P1" t="s">
        <v>851</v>
      </c>
      <c r="Q1" t="s">
        <v>852</v>
      </c>
      <c r="R1" t="s">
        <v>853</v>
      </c>
    </row>
    <row r="2" spans="1:18" x14ac:dyDescent="0.3">
      <c r="A2" t="s">
        <v>0</v>
      </c>
      <c r="B2">
        <v>1009308</v>
      </c>
      <c r="C2">
        <v>2015</v>
      </c>
      <c r="D2" t="s">
        <v>1</v>
      </c>
      <c r="E2" t="s">
        <v>2</v>
      </c>
      <c r="F2" t="s">
        <v>3</v>
      </c>
      <c r="G2" t="s">
        <v>4</v>
      </c>
      <c r="H2">
        <v>8</v>
      </c>
      <c r="I2">
        <v>2251.6999999999998</v>
      </c>
      <c r="J2">
        <v>303.42399999999998</v>
      </c>
    </row>
    <row r="3" spans="1:18" x14ac:dyDescent="0.3">
      <c r="A3" t="s">
        <v>0</v>
      </c>
      <c r="B3">
        <v>1009308</v>
      </c>
      <c r="C3">
        <v>2015</v>
      </c>
      <c r="D3" t="s">
        <v>1</v>
      </c>
      <c r="E3" t="s">
        <v>2</v>
      </c>
      <c r="F3" t="s">
        <v>3</v>
      </c>
      <c r="G3" t="s">
        <v>5</v>
      </c>
      <c r="H3">
        <v>6</v>
      </c>
      <c r="I3">
        <v>652.5</v>
      </c>
      <c r="J3">
        <v>215.327</v>
      </c>
    </row>
    <row r="4" spans="1:18" x14ac:dyDescent="0.3">
      <c r="A4" t="s">
        <v>0</v>
      </c>
      <c r="B4">
        <v>1009308</v>
      </c>
      <c r="C4">
        <v>2015</v>
      </c>
      <c r="D4" t="s">
        <v>1</v>
      </c>
      <c r="E4" t="s">
        <v>2</v>
      </c>
      <c r="F4" t="s">
        <v>3</v>
      </c>
      <c r="G4" t="s">
        <v>6</v>
      </c>
      <c r="H4">
        <v>15</v>
      </c>
      <c r="I4">
        <v>1342</v>
      </c>
      <c r="J4">
        <v>341.23700000000002</v>
      </c>
    </row>
    <row r="5" spans="1:18" x14ac:dyDescent="0.3">
      <c r="A5" t="s">
        <v>0</v>
      </c>
      <c r="B5">
        <v>1009308</v>
      </c>
      <c r="C5">
        <v>2015</v>
      </c>
      <c r="D5" t="s">
        <v>1</v>
      </c>
      <c r="E5" t="s">
        <v>2</v>
      </c>
      <c r="F5" t="s">
        <v>3</v>
      </c>
      <c r="G5" t="s">
        <v>7</v>
      </c>
      <c r="H5">
        <v>2</v>
      </c>
      <c r="I5">
        <v>666.5</v>
      </c>
      <c r="J5">
        <v>158.95400000000001</v>
      </c>
    </row>
    <row r="6" spans="1:18" x14ac:dyDescent="0.3">
      <c r="A6" t="s">
        <v>0</v>
      </c>
      <c r="B6">
        <v>1009308</v>
      </c>
      <c r="C6">
        <v>2015</v>
      </c>
      <c r="D6" t="s">
        <v>1</v>
      </c>
      <c r="E6" t="s">
        <v>2</v>
      </c>
      <c r="F6" t="s">
        <v>3</v>
      </c>
      <c r="G6" t="s">
        <v>8</v>
      </c>
      <c r="H6">
        <v>12</v>
      </c>
      <c r="I6">
        <v>1462.5</v>
      </c>
      <c r="J6">
        <v>320.31099999999998</v>
      </c>
    </row>
    <row r="7" spans="1:18" x14ac:dyDescent="0.3">
      <c r="A7" t="s">
        <v>9</v>
      </c>
      <c r="B7">
        <v>1008882</v>
      </c>
      <c r="C7">
        <v>2015</v>
      </c>
      <c r="D7" t="s">
        <v>1</v>
      </c>
      <c r="E7" t="s">
        <v>2</v>
      </c>
      <c r="F7" t="s">
        <v>3</v>
      </c>
      <c r="G7" t="s">
        <v>10</v>
      </c>
      <c r="H7">
        <v>1</v>
      </c>
      <c r="I7">
        <v>29</v>
      </c>
      <c r="J7">
        <v>11.276999999999999</v>
      </c>
    </row>
    <row r="8" spans="1:18" x14ac:dyDescent="0.3">
      <c r="A8" t="s">
        <v>11</v>
      </c>
      <c r="B8">
        <v>1010233</v>
      </c>
      <c r="C8">
        <v>2015</v>
      </c>
      <c r="D8" t="s">
        <v>1</v>
      </c>
      <c r="E8" t="s">
        <v>2</v>
      </c>
      <c r="F8" t="s">
        <v>3</v>
      </c>
      <c r="G8" t="s">
        <v>12</v>
      </c>
      <c r="H8">
        <v>1</v>
      </c>
      <c r="I8">
        <v>105</v>
      </c>
      <c r="J8">
        <v>32.880000000000003</v>
      </c>
    </row>
    <row r="9" spans="1:18" x14ac:dyDescent="0.3">
      <c r="A9" t="s">
        <v>13</v>
      </c>
      <c r="B9">
        <v>1011749</v>
      </c>
      <c r="C9">
        <v>2015</v>
      </c>
      <c r="D9" t="s">
        <v>1</v>
      </c>
      <c r="E9" t="s">
        <v>2</v>
      </c>
      <c r="F9" t="s">
        <v>3</v>
      </c>
      <c r="G9" t="s">
        <v>14</v>
      </c>
      <c r="H9">
        <v>2</v>
      </c>
      <c r="I9">
        <v>11</v>
      </c>
      <c r="J9">
        <v>14.675000000000001</v>
      </c>
    </row>
    <row r="10" spans="1:18" x14ac:dyDescent="0.3">
      <c r="A10" t="s">
        <v>15</v>
      </c>
      <c r="B10">
        <v>1009386</v>
      </c>
      <c r="C10">
        <v>2015</v>
      </c>
      <c r="D10" t="s">
        <v>1</v>
      </c>
      <c r="E10" t="s">
        <v>2</v>
      </c>
      <c r="F10" t="s">
        <v>3</v>
      </c>
      <c r="G10" t="s">
        <v>16</v>
      </c>
      <c r="H10">
        <v>0</v>
      </c>
      <c r="I10">
        <v>0</v>
      </c>
      <c r="J10">
        <v>0</v>
      </c>
    </row>
    <row r="11" spans="1:18" x14ac:dyDescent="0.3">
      <c r="A11" t="s">
        <v>17</v>
      </c>
      <c r="B11">
        <v>1010318</v>
      </c>
      <c r="C11">
        <v>2015</v>
      </c>
      <c r="D11" t="s">
        <v>1</v>
      </c>
      <c r="E11" t="s">
        <v>2</v>
      </c>
      <c r="F11" t="s">
        <v>3</v>
      </c>
      <c r="G11" t="s">
        <v>18</v>
      </c>
      <c r="H11">
        <v>0</v>
      </c>
      <c r="I11">
        <v>0</v>
      </c>
      <c r="J11">
        <v>0</v>
      </c>
    </row>
    <row r="12" spans="1:18" x14ac:dyDescent="0.3">
      <c r="A12" t="s">
        <v>17</v>
      </c>
      <c r="B12">
        <v>1010318</v>
      </c>
      <c r="C12">
        <v>2015</v>
      </c>
      <c r="D12" t="s">
        <v>1</v>
      </c>
      <c r="E12" t="s">
        <v>2</v>
      </c>
      <c r="F12" t="s">
        <v>3</v>
      </c>
      <c r="G12" t="s">
        <v>19</v>
      </c>
      <c r="H12">
        <v>0</v>
      </c>
      <c r="I12">
        <v>0</v>
      </c>
      <c r="J12">
        <v>0</v>
      </c>
    </row>
    <row r="13" spans="1:18" x14ac:dyDescent="0.3">
      <c r="A13" t="s">
        <v>20</v>
      </c>
      <c r="B13">
        <v>1010396</v>
      </c>
      <c r="C13">
        <v>2015</v>
      </c>
      <c r="D13" t="s">
        <v>1</v>
      </c>
      <c r="E13" t="s">
        <v>2</v>
      </c>
      <c r="F13" t="s">
        <v>3</v>
      </c>
      <c r="G13" t="s">
        <v>21</v>
      </c>
      <c r="H13">
        <v>0</v>
      </c>
      <c r="I13">
        <v>0</v>
      </c>
      <c r="J13">
        <v>0</v>
      </c>
    </row>
    <row r="14" spans="1:18" x14ac:dyDescent="0.3">
      <c r="A14" t="s">
        <v>20</v>
      </c>
      <c r="B14">
        <v>1010396</v>
      </c>
      <c r="C14">
        <v>2015</v>
      </c>
      <c r="D14" t="s">
        <v>1</v>
      </c>
      <c r="E14" t="s">
        <v>2</v>
      </c>
      <c r="F14" t="s">
        <v>3</v>
      </c>
      <c r="G14" t="s">
        <v>22</v>
      </c>
      <c r="H14">
        <v>0</v>
      </c>
      <c r="I14">
        <v>0</v>
      </c>
      <c r="J14">
        <v>0</v>
      </c>
    </row>
    <row r="15" spans="1:18" x14ac:dyDescent="0.3">
      <c r="A15" t="s">
        <v>20</v>
      </c>
      <c r="B15">
        <v>1010396</v>
      </c>
      <c r="C15">
        <v>2015</v>
      </c>
      <c r="D15" t="s">
        <v>1</v>
      </c>
      <c r="E15" t="s">
        <v>2</v>
      </c>
      <c r="F15" t="s">
        <v>3</v>
      </c>
      <c r="G15" t="s">
        <v>23</v>
      </c>
      <c r="H15">
        <v>0</v>
      </c>
      <c r="I15">
        <v>0</v>
      </c>
      <c r="J15">
        <v>0</v>
      </c>
    </row>
    <row r="16" spans="1:18" x14ac:dyDescent="0.3">
      <c r="A16" t="s">
        <v>20</v>
      </c>
      <c r="B16">
        <v>1010396</v>
      </c>
      <c r="C16">
        <v>2015</v>
      </c>
      <c r="D16" t="s">
        <v>1</v>
      </c>
      <c r="E16" t="s">
        <v>2</v>
      </c>
      <c r="F16" t="s">
        <v>3</v>
      </c>
      <c r="G16" t="s">
        <v>24</v>
      </c>
      <c r="H16">
        <v>0</v>
      </c>
      <c r="I16">
        <v>0</v>
      </c>
      <c r="J16">
        <v>0</v>
      </c>
    </row>
    <row r="17" spans="1:10" x14ac:dyDescent="0.3">
      <c r="A17" t="s">
        <v>25</v>
      </c>
      <c r="B17">
        <v>1008079</v>
      </c>
      <c r="C17">
        <v>2015</v>
      </c>
      <c r="D17" t="s">
        <v>1</v>
      </c>
      <c r="E17" t="s">
        <v>2</v>
      </c>
      <c r="F17" t="s">
        <v>3</v>
      </c>
      <c r="G17" t="s">
        <v>26</v>
      </c>
      <c r="H17">
        <v>2</v>
      </c>
      <c r="I17">
        <v>0</v>
      </c>
      <c r="J17">
        <v>27.23</v>
      </c>
    </row>
    <row r="18" spans="1:10" x14ac:dyDescent="0.3">
      <c r="A18" t="s">
        <v>27</v>
      </c>
      <c r="B18">
        <v>1009811</v>
      </c>
      <c r="C18">
        <v>2015</v>
      </c>
      <c r="D18" t="s">
        <v>1</v>
      </c>
      <c r="E18" t="s">
        <v>2</v>
      </c>
      <c r="F18" t="s">
        <v>3</v>
      </c>
      <c r="G18" t="s">
        <v>28</v>
      </c>
      <c r="H18">
        <v>0</v>
      </c>
      <c r="I18">
        <v>0</v>
      </c>
      <c r="J18">
        <v>0</v>
      </c>
    </row>
    <row r="19" spans="1:10" x14ac:dyDescent="0.3">
      <c r="A19" t="s">
        <v>29</v>
      </c>
      <c r="B19">
        <v>1008587</v>
      </c>
      <c r="C19">
        <v>2015</v>
      </c>
      <c r="D19" t="s">
        <v>1</v>
      </c>
      <c r="E19" t="s">
        <v>2</v>
      </c>
      <c r="F19" t="s">
        <v>3</v>
      </c>
      <c r="G19" t="s">
        <v>28</v>
      </c>
      <c r="H19">
        <v>1</v>
      </c>
      <c r="I19">
        <v>24</v>
      </c>
      <c r="J19">
        <v>1.29</v>
      </c>
    </row>
    <row r="20" spans="1:10" x14ac:dyDescent="0.3">
      <c r="A20" t="s">
        <v>25</v>
      </c>
      <c r="B20">
        <v>1008079</v>
      </c>
      <c r="C20">
        <v>2015</v>
      </c>
      <c r="D20" t="s">
        <v>1</v>
      </c>
      <c r="E20" t="s">
        <v>2</v>
      </c>
      <c r="F20" t="s">
        <v>3</v>
      </c>
      <c r="G20" t="s">
        <v>30</v>
      </c>
      <c r="H20">
        <v>0</v>
      </c>
      <c r="I20">
        <v>0</v>
      </c>
      <c r="J20">
        <v>0</v>
      </c>
    </row>
    <row r="21" spans="1:10" x14ac:dyDescent="0.3">
      <c r="A21" t="s">
        <v>29</v>
      </c>
      <c r="B21">
        <v>1008587</v>
      </c>
      <c r="C21">
        <v>2015</v>
      </c>
      <c r="D21" t="s">
        <v>1</v>
      </c>
      <c r="E21" t="s">
        <v>2</v>
      </c>
      <c r="F21" t="s">
        <v>3</v>
      </c>
      <c r="G21" t="s">
        <v>31</v>
      </c>
      <c r="H21">
        <v>8</v>
      </c>
      <c r="I21">
        <v>264</v>
      </c>
      <c r="J21">
        <v>212.99</v>
      </c>
    </row>
    <row r="22" spans="1:10" x14ac:dyDescent="0.3">
      <c r="A22" t="s">
        <v>29</v>
      </c>
      <c r="B22">
        <v>1008587</v>
      </c>
      <c r="C22">
        <v>2015</v>
      </c>
      <c r="D22" t="s">
        <v>1</v>
      </c>
      <c r="E22" t="s">
        <v>2</v>
      </c>
      <c r="F22" t="s">
        <v>3</v>
      </c>
      <c r="G22" t="s">
        <v>32</v>
      </c>
      <c r="H22">
        <v>1</v>
      </c>
      <c r="I22">
        <v>24</v>
      </c>
      <c r="J22">
        <v>0.108</v>
      </c>
    </row>
    <row r="23" spans="1:10" x14ac:dyDescent="0.3">
      <c r="A23" t="s">
        <v>25</v>
      </c>
      <c r="B23">
        <v>1008079</v>
      </c>
      <c r="C23">
        <v>2015</v>
      </c>
      <c r="D23" t="s">
        <v>1</v>
      </c>
      <c r="E23" t="s">
        <v>2</v>
      </c>
      <c r="F23" t="s">
        <v>3</v>
      </c>
      <c r="G23" t="s">
        <v>33</v>
      </c>
      <c r="H23">
        <v>0</v>
      </c>
      <c r="I23">
        <v>0</v>
      </c>
      <c r="J23">
        <v>0</v>
      </c>
    </row>
    <row r="24" spans="1:10" x14ac:dyDescent="0.3">
      <c r="A24" t="s">
        <v>20</v>
      </c>
      <c r="B24">
        <v>1010396</v>
      </c>
      <c r="C24">
        <v>2015</v>
      </c>
      <c r="D24" t="s">
        <v>1</v>
      </c>
      <c r="E24" t="s">
        <v>2</v>
      </c>
      <c r="F24" t="s">
        <v>3</v>
      </c>
      <c r="G24" t="s">
        <v>34</v>
      </c>
      <c r="H24">
        <v>0</v>
      </c>
      <c r="I24">
        <v>0</v>
      </c>
      <c r="J24">
        <v>0</v>
      </c>
    </row>
    <row r="25" spans="1:10" x14ac:dyDescent="0.3">
      <c r="A25" t="s">
        <v>20</v>
      </c>
      <c r="B25">
        <v>1010396</v>
      </c>
      <c r="C25">
        <v>2015</v>
      </c>
      <c r="D25" t="s">
        <v>1</v>
      </c>
      <c r="E25" t="s">
        <v>2</v>
      </c>
      <c r="F25" t="s">
        <v>3</v>
      </c>
      <c r="G25" t="s">
        <v>34</v>
      </c>
      <c r="H25">
        <v>0</v>
      </c>
      <c r="I25">
        <v>0</v>
      </c>
      <c r="J25">
        <v>0</v>
      </c>
    </row>
    <row r="26" spans="1:10" x14ac:dyDescent="0.3">
      <c r="A26" t="s">
        <v>25</v>
      </c>
      <c r="B26">
        <v>1008079</v>
      </c>
      <c r="C26">
        <v>2015</v>
      </c>
      <c r="D26" t="s">
        <v>1</v>
      </c>
      <c r="E26" t="s">
        <v>2</v>
      </c>
      <c r="F26" t="s">
        <v>3</v>
      </c>
      <c r="G26" t="s">
        <v>34</v>
      </c>
      <c r="H26">
        <v>0</v>
      </c>
      <c r="I26">
        <v>0</v>
      </c>
      <c r="J26">
        <v>0</v>
      </c>
    </row>
    <row r="27" spans="1:10" x14ac:dyDescent="0.3">
      <c r="A27" t="s">
        <v>25</v>
      </c>
      <c r="B27">
        <v>1008079</v>
      </c>
      <c r="C27">
        <v>2015</v>
      </c>
      <c r="D27" t="s">
        <v>1</v>
      </c>
      <c r="E27" t="s">
        <v>2</v>
      </c>
      <c r="F27" t="s">
        <v>3</v>
      </c>
      <c r="G27" t="s">
        <v>35</v>
      </c>
      <c r="H27">
        <v>0</v>
      </c>
      <c r="I27">
        <v>0</v>
      </c>
      <c r="J27">
        <v>0</v>
      </c>
    </row>
    <row r="28" spans="1:10" x14ac:dyDescent="0.3">
      <c r="A28" t="s">
        <v>29</v>
      </c>
      <c r="B28">
        <v>1008587</v>
      </c>
      <c r="C28">
        <v>2015</v>
      </c>
      <c r="D28" t="s">
        <v>1</v>
      </c>
      <c r="E28" t="s">
        <v>2</v>
      </c>
      <c r="F28" t="s">
        <v>3</v>
      </c>
      <c r="G28" t="s">
        <v>35</v>
      </c>
      <c r="H28">
        <v>3</v>
      </c>
      <c r="I28">
        <v>384</v>
      </c>
      <c r="J28">
        <v>109.40600000000001</v>
      </c>
    </row>
    <row r="29" spans="1:10" x14ac:dyDescent="0.3">
      <c r="A29" t="s">
        <v>25</v>
      </c>
      <c r="B29">
        <v>1008079</v>
      </c>
      <c r="C29">
        <v>2015</v>
      </c>
      <c r="D29" t="s">
        <v>1</v>
      </c>
      <c r="E29" t="s">
        <v>2</v>
      </c>
      <c r="F29" t="s">
        <v>3</v>
      </c>
      <c r="G29" t="s">
        <v>36</v>
      </c>
      <c r="H29">
        <v>0</v>
      </c>
      <c r="I29">
        <v>0</v>
      </c>
      <c r="J29">
        <v>0</v>
      </c>
    </row>
    <row r="30" spans="1:10" x14ac:dyDescent="0.3">
      <c r="A30" t="s">
        <v>29</v>
      </c>
      <c r="B30">
        <v>1008587</v>
      </c>
      <c r="C30">
        <v>2015</v>
      </c>
      <c r="D30" t="s">
        <v>1</v>
      </c>
      <c r="E30" t="s">
        <v>2</v>
      </c>
      <c r="F30" t="s">
        <v>3</v>
      </c>
      <c r="G30" t="s">
        <v>37</v>
      </c>
      <c r="H30">
        <v>1</v>
      </c>
      <c r="I30">
        <v>48</v>
      </c>
      <c r="J30">
        <v>72.823999999999998</v>
      </c>
    </row>
    <row r="31" spans="1:10" x14ac:dyDescent="0.3">
      <c r="A31" t="s">
        <v>25</v>
      </c>
      <c r="B31">
        <v>1008079</v>
      </c>
      <c r="C31">
        <v>2015</v>
      </c>
      <c r="D31" t="s">
        <v>1</v>
      </c>
      <c r="E31" t="s">
        <v>2</v>
      </c>
      <c r="F31" t="s">
        <v>3</v>
      </c>
      <c r="G31" t="s">
        <v>38</v>
      </c>
      <c r="H31">
        <v>0</v>
      </c>
      <c r="I31">
        <v>0</v>
      </c>
      <c r="J31">
        <v>0</v>
      </c>
    </row>
    <row r="32" spans="1:10" x14ac:dyDescent="0.3">
      <c r="A32" t="s">
        <v>27</v>
      </c>
      <c r="B32">
        <v>1009811</v>
      </c>
      <c r="C32">
        <v>2015</v>
      </c>
      <c r="D32" t="s">
        <v>1</v>
      </c>
      <c r="E32" t="s">
        <v>2</v>
      </c>
      <c r="F32" t="s">
        <v>3</v>
      </c>
      <c r="G32" t="s">
        <v>39</v>
      </c>
      <c r="H32">
        <v>0</v>
      </c>
      <c r="I32">
        <v>0</v>
      </c>
      <c r="J32">
        <v>0</v>
      </c>
    </row>
    <row r="33" spans="1:10" x14ac:dyDescent="0.3">
      <c r="A33" t="s">
        <v>15</v>
      </c>
      <c r="B33">
        <v>1009386</v>
      </c>
      <c r="C33">
        <v>2015</v>
      </c>
      <c r="D33" t="s">
        <v>1</v>
      </c>
      <c r="E33" t="s">
        <v>2</v>
      </c>
      <c r="F33" t="s">
        <v>3</v>
      </c>
      <c r="G33" t="s">
        <v>40</v>
      </c>
      <c r="H33">
        <v>0</v>
      </c>
      <c r="I33">
        <v>0</v>
      </c>
      <c r="J33">
        <v>0</v>
      </c>
    </row>
    <row r="34" spans="1:10" x14ac:dyDescent="0.3">
      <c r="A34" t="s">
        <v>41</v>
      </c>
      <c r="B34">
        <v>1009082</v>
      </c>
      <c r="C34">
        <v>2015</v>
      </c>
      <c r="D34" t="s">
        <v>1</v>
      </c>
      <c r="E34" t="s">
        <v>2</v>
      </c>
      <c r="F34" t="s">
        <v>3</v>
      </c>
      <c r="G34" t="s">
        <v>42</v>
      </c>
      <c r="H34">
        <v>0</v>
      </c>
      <c r="I34">
        <v>0</v>
      </c>
      <c r="J34">
        <v>0</v>
      </c>
    </row>
    <row r="35" spans="1:10" x14ac:dyDescent="0.3">
      <c r="A35" t="s">
        <v>43</v>
      </c>
      <c r="B35">
        <v>1009686</v>
      </c>
      <c r="C35">
        <v>2015</v>
      </c>
      <c r="D35" t="s">
        <v>1</v>
      </c>
      <c r="E35" t="s">
        <v>2</v>
      </c>
      <c r="F35" t="s">
        <v>3</v>
      </c>
      <c r="G35" t="s">
        <v>44</v>
      </c>
      <c r="H35">
        <v>1</v>
      </c>
      <c r="I35">
        <v>0</v>
      </c>
      <c r="J35">
        <v>0</v>
      </c>
    </row>
    <row r="36" spans="1:10" x14ac:dyDescent="0.3">
      <c r="A36" t="s">
        <v>41</v>
      </c>
      <c r="B36">
        <v>1009082</v>
      </c>
      <c r="C36">
        <v>2015</v>
      </c>
      <c r="D36" t="s">
        <v>1</v>
      </c>
      <c r="E36" t="s">
        <v>2</v>
      </c>
      <c r="F36" t="s">
        <v>3</v>
      </c>
      <c r="G36" t="s">
        <v>44</v>
      </c>
      <c r="H36">
        <v>0</v>
      </c>
      <c r="I36">
        <v>0</v>
      </c>
      <c r="J36">
        <v>0</v>
      </c>
    </row>
    <row r="37" spans="1:10" x14ac:dyDescent="0.3">
      <c r="A37" t="s">
        <v>45</v>
      </c>
      <c r="B37">
        <v>1009392</v>
      </c>
      <c r="C37">
        <v>2015</v>
      </c>
      <c r="D37" t="s">
        <v>1</v>
      </c>
      <c r="E37" t="s">
        <v>2</v>
      </c>
      <c r="F37" t="s">
        <v>3</v>
      </c>
      <c r="G37" t="s">
        <v>46</v>
      </c>
      <c r="H37">
        <v>0</v>
      </c>
      <c r="I37">
        <v>0</v>
      </c>
      <c r="J37">
        <v>0</v>
      </c>
    </row>
    <row r="38" spans="1:10" x14ac:dyDescent="0.3">
      <c r="A38" t="s">
        <v>45</v>
      </c>
      <c r="B38">
        <v>1009392</v>
      </c>
      <c r="C38">
        <v>2015</v>
      </c>
      <c r="D38" t="s">
        <v>1</v>
      </c>
      <c r="E38" t="s">
        <v>2</v>
      </c>
      <c r="F38" t="s">
        <v>3</v>
      </c>
      <c r="G38" t="s">
        <v>47</v>
      </c>
      <c r="H38">
        <v>0</v>
      </c>
      <c r="I38">
        <v>0</v>
      </c>
      <c r="J38">
        <v>0</v>
      </c>
    </row>
    <row r="39" spans="1:10" x14ac:dyDescent="0.3">
      <c r="A39" t="s">
        <v>45</v>
      </c>
      <c r="B39">
        <v>1009392</v>
      </c>
      <c r="C39">
        <v>2015</v>
      </c>
      <c r="D39" t="s">
        <v>1</v>
      </c>
      <c r="E39" t="s">
        <v>2</v>
      </c>
      <c r="F39" t="s">
        <v>3</v>
      </c>
      <c r="G39" t="s">
        <v>48</v>
      </c>
      <c r="H39">
        <v>0</v>
      </c>
      <c r="I39">
        <v>0</v>
      </c>
      <c r="J39">
        <v>0</v>
      </c>
    </row>
    <row r="40" spans="1:10" x14ac:dyDescent="0.3">
      <c r="A40" t="s">
        <v>49</v>
      </c>
      <c r="B40">
        <v>1008474</v>
      </c>
      <c r="C40">
        <v>2015</v>
      </c>
      <c r="D40" t="s">
        <v>1</v>
      </c>
      <c r="E40" t="s">
        <v>2</v>
      </c>
      <c r="F40" t="s">
        <v>3</v>
      </c>
      <c r="G40" t="s">
        <v>50</v>
      </c>
      <c r="H40">
        <v>1</v>
      </c>
      <c r="I40">
        <v>21</v>
      </c>
      <c r="J40">
        <v>12.689</v>
      </c>
    </row>
    <row r="41" spans="1:10" x14ac:dyDescent="0.3">
      <c r="A41" t="s">
        <v>45</v>
      </c>
      <c r="B41">
        <v>1009392</v>
      </c>
      <c r="C41">
        <v>2015</v>
      </c>
      <c r="D41" t="s">
        <v>1</v>
      </c>
      <c r="E41" t="s">
        <v>2</v>
      </c>
      <c r="F41" t="s">
        <v>3</v>
      </c>
      <c r="G41" t="s">
        <v>51</v>
      </c>
      <c r="H41">
        <v>1</v>
      </c>
      <c r="I41">
        <v>0</v>
      </c>
      <c r="J41">
        <v>0.4</v>
      </c>
    </row>
    <row r="42" spans="1:10" x14ac:dyDescent="0.3">
      <c r="A42" t="s">
        <v>45</v>
      </c>
      <c r="B42">
        <v>1009392</v>
      </c>
      <c r="C42">
        <v>2015</v>
      </c>
      <c r="D42" t="s">
        <v>1</v>
      </c>
      <c r="E42" t="s">
        <v>2</v>
      </c>
      <c r="F42" t="s">
        <v>3</v>
      </c>
      <c r="G42" t="s">
        <v>52</v>
      </c>
      <c r="H42">
        <v>0</v>
      </c>
      <c r="I42">
        <v>0</v>
      </c>
      <c r="J42">
        <v>0</v>
      </c>
    </row>
    <row r="43" spans="1:10" x14ac:dyDescent="0.3">
      <c r="A43" t="s">
        <v>20</v>
      </c>
      <c r="B43">
        <v>1010396</v>
      </c>
      <c r="C43">
        <v>2015</v>
      </c>
      <c r="D43" t="s">
        <v>1</v>
      </c>
      <c r="E43" t="s">
        <v>2</v>
      </c>
      <c r="F43" t="s">
        <v>3</v>
      </c>
      <c r="G43" t="s">
        <v>53</v>
      </c>
      <c r="H43">
        <v>0</v>
      </c>
      <c r="I43">
        <v>0</v>
      </c>
      <c r="J43">
        <v>0</v>
      </c>
    </row>
    <row r="44" spans="1:10" x14ac:dyDescent="0.3">
      <c r="A44" t="s">
        <v>20</v>
      </c>
      <c r="B44">
        <v>1010396</v>
      </c>
      <c r="C44">
        <v>2015</v>
      </c>
      <c r="D44" t="s">
        <v>1</v>
      </c>
      <c r="E44" t="s">
        <v>2</v>
      </c>
      <c r="F44" t="s">
        <v>3</v>
      </c>
      <c r="G44" t="s">
        <v>54</v>
      </c>
      <c r="H44">
        <v>0</v>
      </c>
      <c r="I44">
        <v>0</v>
      </c>
      <c r="J44">
        <v>0</v>
      </c>
    </row>
    <row r="45" spans="1:10" x14ac:dyDescent="0.3">
      <c r="A45" t="s">
        <v>20</v>
      </c>
      <c r="B45">
        <v>1010396</v>
      </c>
      <c r="C45">
        <v>2015</v>
      </c>
      <c r="D45" t="s">
        <v>1</v>
      </c>
      <c r="E45" t="s">
        <v>2</v>
      </c>
      <c r="F45" t="s">
        <v>3</v>
      </c>
      <c r="G45" t="s">
        <v>55</v>
      </c>
      <c r="H45">
        <v>0</v>
      </c>
      <c r="I45">
        <v>0</v>
      </c>
      <c r="J45">
        <v>0</v>
      </c>
    </row>
    <row r="46" spans="1:10" x14ac:dyDescent="0.3">
      <c r="A46" t="s">
        <v>56</v>
      </c>
      <c r="B46">
        <v>1009389</v>
      </c>
      <c r="C46">
        <v>2015</v>
      </c>
      <c r="D46" t="s">
        <v>1</v>
      </c>
      <c r="E46" t="s">
        <v>2</v>
      </c>
      <c r="F46" t="s">
        <v>3</v>
      </c>
      <c r="G46" t="s">
        <v>57</v>
      </c>
      <c r="H46">
        <v>0</v>
      </c>
      <c r="I46">
        <v>0</v>
      </c>
      <c r="J46">
        <v>0</v>
      </c>
    </row>
    <row r="47" spans="1:10" x14ac:dyDescent="0.3">
      <c r="A47" t="s">
        <v>58</v>
      </c>
      <c r="B47">
        <v>1008306</v>
      </c>
      <c r="C47">
        <v>2015</v>
      </c>
      <c r="D47" t="s">
        <v>1</v>
      </c>
      <c r="E47" t="s">
        <v>2</v>
      </c>
      <c r="F47" t="s">
        <v>3</v>
      </c>
      <c r="G47" t="s">
        <v>59</v>
      </c>
      <c r="H47">
        <v>0</v>
      </c>
      <c r="I47">
        <v>0</v>
      </c>
      <c r="J47">
        <v>0</v>
      </c>
    </row>
    <row r="48" spans="1:10" x14ac:dyDescent="0.3">
      <c r="A48" t="s">
        <v>58</v>
      </c>
      <c r="B48">
        <v>1008306</v>
      </c>
      <c r="C48">
        <v>2015</v>
      </c>
      <c r="D48" t="s">
        <v>1</v>
      </c>
      <c r="E48" t="s">
        <v>2</v>
      </c>
      <c r="F48" t="s">
        <v>3</v>
      </c>
      <c r="G48" t="s">
        <v>60</v>
      </c>
      <c r="H48">
        <v>0</v>
      </c>
      <c r="I48">
        <v>0</v>
      </c>
      <c r="J48">
        <v>0</v>
      </c>
    </row>
    <row r="49" spans="1:10" x14ac:dyDescent="0.3">
      <c r="A49" t="s">
        <v>58</v>
      </c>
      <c r="B49">
        <v>1008306</v>
      </c>
      <c r="C49">
        <v>2015</v>
      </c>
      <c r="D49" t="s">
        <v>1</v>
      </c>
      <c r="E49" t="s">
        <v>2</v>
      </c>
      <c r="F49" t="s">
        <v>3</v>
      </c>
      <c r="G49" t="s">
        <v>61</v>
      </c>
      <c r="H49">
        <v>0</v>
      </c>
      <c r="I49">
        <v>0</v>
      </c>
      <c r="J49">
        <v>0</v>
      </c>
    </row>
    <row r="50" spans="1:10" x14ac:dyDescent="0.3">
      <c r="A50" t="s">
        <v>58</v>
      </c>
      <c r="B50">
        <v>1008306</v>
      </c>
      <c r="C50">
        <v>2015</v>
      </c>
      <c r="D50" t="s">
        <v>1</v>
      </c>
      <c r="E50" t="s">
        <v>2</v>
      </c>
      <c r="F50" t="s">
        <v>3</v>
      </c>
      <c r="G50" t="s">
        <v>62</v>
      </c>
      <c r="H50">
        <v>0</v>
      </c>
      <c r="I50">
        <v>0</v>
      </c>
      <c r="J50">
        <v>0</v>
      </c>
    </row>
    <row r="51" spans="1:10" x14ac:dyDescent="0.3">
      <c r="A51" t="s">
        <v>58</v>
      </c>
      <c r="B51">
        <v>1008306</v>
      </c>
      <c r="C51">
        <v>2015</v>
      </c>
      <c r="D51" t="s">
        <v>1</v>
      </c>
      <c r="E51" t="s">
        <v>2</v>
      </c>
      <c r="F51" t="s">
        <v>3</v>
      </c>
      <c r="G51" t="s">
        <v>63</v>
      </c>
      <c r="H51">
        <v>0</v>
      </c>
      <c r="I51">
        <v>0</v>
      </c>
      <c r="J51">
        <v>0</v>
      </c>
    </row>
    <row r="52" spans="1:10" x14ac:dyDescent="0.3">
      <c r="A52" t="s">
        <v>58</v>
      </c>
      <c r="B52">
        <v>1008306</v>
      </c>
      <c r="C52">
        <v>2015</v>
      </c>
      <c r="D52" t="s">
        <v>1</v>
      </c>
      <c r="E52" t="s">
        <v>2</v>
      </c>
      <c r="F52" t="s">
        <v>3</v>
      </c>
      <c r="G52" t="s">
        <v>64</v>
      </c>
      <c r="H52">
        <v>0</v>
      </c>
      <c r="I52">
        <v>0</v>
      </c>
      <c r="J52">
        <v>0</v>
      </c>
    </row>
    <row r="53" spans="1:10" x14ac:dyDescent="0.3">
      <c r="A53" t="s">
        <v>58</v>
      </c>
      <c r="B53">
        <v>1008306</v>
      </c>
      <c r="C53">
        <v>2015</v>
      </c>
      <c r="D53" t="s">
        <v>1</v>
      </c>
      <c r="E53" t="s">
        <v>2</v>
      </c>
      <c r="F53" t="s">
        <v>3</v>
      </c>
      <c r="G53" t="s">
        <v>65</v>
      </c>
      <c r="H53">
        <v>0</v>
      </c>
      <c r="I53">
        <v>0</v>
      </c>
      <c r="J53">
        <v>0</v>
      </c>
    </row>
    <row r="54" spans="1:10" x14ac:dyDescent="0.3">
      <c r="A54" t="s">
        <v>58</v>
      </c>
      <c r="B54">
        <v>1008306</v>
      </c>
      <c r="C54">
        <v>2015</v>
      </c>
      <c r="D54" t="s">
        <v>1</v>
      </c>
      <c r="E54" t="s">
        <v>2</v>
      </c>
      <c r="F54" t="s">
        <v>3</v>
      </c>
      <c r="G54" t="s">
        <v>66</v>
      </c>
      <c r="H54">
        <v>0</v>
      </c>
      <c r="I54">
        <v>0</v>
      </c>
      <c r="J54">
        <v>0</v>
      </c>
    </row>
    <row r="55" spans="1:10" x14ac:dyDescent="0.3">
      <c r="A55" t="s">
        <v>58</v>
      </c>
      <c r="B55">
        <v>1008306</v>
      </c>
      <c r="C55">
        <v>2015</v>
      </c>
      <c r="D55" t="s">
        <v>1</v>
      </c>
      <c r="E55" t="s">
        <v>2</v>
      </c>
      <c r="F55" t="s">
        <v>3</v>
      </c>
      <c r="G55" t="s">
        <v>67</v>
      </c>
      <c r="H55">
        <v>0</v>
      </c>
      <c r="I55">
        <v>0</v>
      </c>
      <c r="J55">
        <v>0</v>
      </c>
    </row>
    <row r="56" spans="1:10" x14ac:dyDescent="0.3">
      <c r="A56" t="s">
        <v>68</v>
      </c>
      <c r="B56">
        <v>1010176</v>
      </c>
      <c r="C56">
        <v>2015</v>
      </c>
      <c r="D56" t="s">
        <v>1</v>
      </c>
      <c r="E56" t="s">
        <v>2</v>
      </c>
      <c r="F56" t="s">
        <v>3</v>
      </c>
      <c r="G56" t="s">
        <v>69</v>
      </c>
      <c r="H56">
        <v>6</v>
      </c>
      <c r="I56">
        <v>288</v>
      </c>
      <c r="J56">
        <v>36.4</v>
      </c>
    </row>
    <row r="57" spans="1:10" x14ac:dyDescent="0.3">
      <c r="A57" t="s">
        <v>70</v>
      </c>
      <c r="B57">
        <v>1008141</v>
      </c>
      <c r="C57">
        <v>2015</v>
      </c>
      <c r="D57" t="s">
        <v>1</v>
      </c>
      <c r="E57" t="s">
        <v>2</v>
      </c>
      <c r="F57" t="s">
        <v>3</v>
      </c>
      <c r="G57" t="s">
        <v>71</v>
      </c>
      <c r="H57">
        <v>1</v>
      </c>
      <c r="I57">
        <v>72</v>
      </c>
      <c r="J57">
        <v>0</v>
      </c>
    </row>
    <row r="58" spans="1:10" x14ac:dyDescent="0.3">
      <c r="A58" t="s">
        <v>72</v>
      </c>
      <c r="B58">
        <v>1009387</v>
      </c>
      <c r="C58">
        <v>2015</v>
      </c>
      <c r="D58" t="s">
        <v>1</v>
      </c>
      <c r="E58" t="s">
        <v>2</v>
      </c>
      <c r="F58" t="s">
        <v>3</v>
      </c>
      <c r="G58" t="s">
        <v>73</v>
      </c>
      <c r="H58">
        <v>3</v>
      </c>
      <c r="I58">
        <v>0</v>
      </c>
      <c r="J58">
        <v>8.7799999999999994</v>
      </c>
    </row>
    <row r="59" spans="1:10" x14ac:dyDescent="0.3">
      <c r="A59" t="s">
        <v>74</v>
      </c>
      <c r="B59">
        <v>1008230</v>
      </c>
      <c r="C59">
        <v>2015</v>
      </c>
      <c r="D59" t="s">
        <v>1</v>
      </c>
      <c r="E59" t="s">
        <v>2</v>
      </c>
      <c r="F59" t="s">
        <v>3</v>
      </c>
      <c r="G59" t="s">
        <v>75</v>
      </c>
      <c r="H59">
        <v>5</v>
      </c>
      <c r="I59">
        <v>0</v>
      </c>
      <c r="J59">
        <v>0</v>
      </c>
    </row>
    <row r="60" spans="1:10" x14ac:dyDescent="0.3">
      <c r="A60" t="s">
        <v>58</v>
      </c>
      <c r="B60">
        <v>1008306</v>
      </c>
      <c r="C60">
        <v>2015</v>
      </c>
      <c r="D60" t="s">
        <v>1</v>
      </c>
      <c r="E60" t="s">
        <v>2</v>
      </c>
      <c r="F60" t="s">
        <v>3</v>
      </c>
      <c r="G60" t="s">
        <v>76</v>
      </c>
      <c r="H60">
        <v>0</v>
      </c>
      <c r="I60">
        <v>0</v>
      </c>
      <c r="J60">
        <v>0</v>
      </c>
    </row>
    <row r="61" spans="1:10" x14ac:dyDescent="0.3">
      <c r="A61" t="s">
        <v>58</v>
      </c>
      <c r="B61">
        <v>1008306</v>
      </c>
      <c r="C61">
        <v>2015</v>
      </c>
      <c r="D61" t="s">
        <v>1</v>
      </c>
      <c r="E61" t="s">
        <v>2</v>
      </c>
      <c r="F61" t="s">
        <v>3</v>
      </c>
      <c r="G61" t="s">
        <v>77</v>
      </c>
      <c r="H61">
        <v>0</v>
      </c>
      <c r="I61">
        <v>0</v>
      </c>
      <c r="J61">
        <v>0</v>
      </c>
    </row>
    <row r="62" spans="1:10" x14ac:dyDescent="0.3">
      <c r="A62" t="s">
        <v>58</v>
      </c>
      <c r="B62">
        <v>1008306</v>
      </c>
      <c r="C62">
        <v>2015</v>
      </c>
      <c r="D62" t="s">
        <v>1</v>
      </c>
      <c r="E62" t="s">
        <v>2</v>
      </c>
      <c r="F62" t="s">
        <v>3</v>
      </c>
      <c r="G62" t="s">
        <v>78</v>
      </c>
      <c r="H62">
        <v>0</v>
      </c>
      <c r="I62">
        <v>0</v>
      </c>
      <c r="J62">
        <v>0</v>
      </c>
    </row>
    <row r="63" spans="1:10" x14ac:dyDescent="0.3">
      <c r="A63" t="s">
        <v>58</v>
      </c>
      <c r="B63">
        <v>1008306</v>
      </c>
      <c r="C63">
        <v>2015</v>
      </c>
      <c r="D63" t="s">
        <v>1</v>
      </c>
      <c r="E63" t="s">
        <v>2</v>
      </c>
      <c r="F63" t="s">
        <v>3</v>
      </c>
      <c r="G63" t="s">
        <v>79</v>
      </c>
      <c r="H63">
        <v>0</v>
      </c>
      <c r="I63">
        <v>0</v>
      </c>
      <c r="J63">
        <v>0</v>
      </c>
    </row>
    <row r="64" spans="1:10" x14ac:dyDescent="0.3">
      <c r="A64" t="s">
        <v>58</v>
      </c>
      <c r="B64">
        <v>1008306</v>
      </c>
      <c r="C64">
        <v>2015</v>
      </c>
      <c r="D64" t="s">
        <v>1</v>
      </c>
      <c r="E64" t="s">
        <v>2</v>
      </c>
      <c r="F64" t="s">
        <v>3</v>
      </c>
      <c r="G64" t="s">
        <v>80</v>
      </c>
      <c r="H64">
        <v>0</v>
      </c>
      <c r="I64">
        <v>0</v>
      </c>
      <c r="J64">
        <v>0</v>
      </c>
    </row>
    <row r="65" spans="1:13" x14ac:dyDescent="0.3">
      <c r="A65" t="s">
        <v>58</v>
      </c>
      <c r="B65">
        <v>1008306</v>
      </c>
      <c r="C65">
        <v>2015</v>
      </c>
      <c r="D65" t="s">
        <v>1</v>
      </c>
      <c r="E65" t="s">
        <v>2</v>
      </c>
      <c r="F65" t="s">
        <v>3</v>
      </c>
      <c r="G65" t="s">
        <v>81</v>
      </c>
      <c r="H65">
        <v>0</v>
      </c>
      <c r="I65">
        <v>0</v>
      </c>
      <c r="J65">
        <v>0</v>
      </c>
    </row>
    <row r="66" spans="1:13" x14ac:dyDescent="0.3">
      <c r="A66" t="s">
        <v>82</v>
      </c>
      <c r="B66">
        <v>1008616</v>
      </c>
      <c r="C66">
        <v>2015</v>
      </c>
      <c r="D66" t="s">
        <v>1</v>
      </c>
      <c r="E66" t="s">
        <v>2</v>
      </c>
      <c r="F66" t="s">
        <v>3</v>
      </c>
      <c r="G66" t="s">
        <v>83</v>
      </c>
      <c r="H66">
        <v>0</v>
      </c>
      <c r="I66">
        <v>0</v>
      </c>
      <c r="J66">
        <v>0</v>
      </c>
    </row>
    <row r="67" spans="1:13" x14ac:dyDescent="0.3">
      <c r="A67" t="s">
        <v>58</v>
      </c>
      <c r="B67">
        <v>1008306</v>
      </c>
      <c r="C67">
        <v>2015</v>
      </c>
      <c r="D67" t="s">
        <v>1</v>
      </c>
      <c r="E67" t="s">
        <v>2</v>
      </c>
      <c r="F67" t="s">
        <v>3</v>
      </c>
      <c r="G67" t="s">
        <v>84</v>
      </c>
      <c r="H67">
        <v>0</v>
      </c>
      <c r="I67">
        <v>0</v>
      </c>
      <c r="J67">
        <v>0</v>
      </c>
    </row>
    <row r="68" spans="1:13" x14ac:dyDescent="0.3">
      <c r="A68" t="s">
        <v>58</v>
      </c>
      <c r="B68">
        <v>1008306</v>
      </c>
      <c r="C68">
        <v>2015</v>
      </c>
      <c r="D68" t="s">
        <v>1</v>
      </c>
      <c r="E68" t="s">
        <v>2</v>
      </c>
      <c r="F68" t="s">
        <v>3</v>
      </c>
      <c r="G68" t="s">
        <v>85</v>
      </c>
      <c r="H68">
        <v>0</v>
      </c>
      <c r="I68">
        <v>0</v>
      </c>
      <c r="J68">
        <v>0</v>
      </c>
    </row>
    <row r="69" spans="1:13" x14ac:dyDescent="0.3">
      <c r="A69" t="s">
        <v>58</v>
      </c>
      <c r="B69">
        <v>1008306</v>
      </c>
      <c r="C69">
        <v>2015</v>
      </c>
      <c r="D69" t="s">
        <v>1</v>
      </c>
      <c r="E69" t="s">
        <v>2</v>
      </c>
      <c r="F69" t="s">
        <v>3</v>
      </c>
      <c r="G69" t="s">
        <v>86</v>
      </c>
      <c r="H69">
        <v>0</v>
      </c>
      <c r="I69">
        <v>0</v>
      </c>
      <c r="J69">
        <v>0</v>
      </c>
    </row>
    <row r="70" spans="1:13" x14ac:dyDescent="0.3">
      <c r="A70" t="s">
        <v>87</v>
      </c>
      <c r="B70">
        <v>1009142</v>
      </c>
      <c r="C70">
        <v>2015</v>
      </c>
      <c r="D70" t="s">
        <v>1</v>
      </c>
      <c r="E70" t="s">
        <v>2</v>
      </c>
      <c r="F70" t="s">
        <v>3</v>
      </c>
      <c r="G70" t="s">
        <v>88</v>
      </c>
      <c r="H70">
        <v>0</v>
      </c>
      <c r="I70">
        <v>0</v>
      </c>
      <c r="J70">
        <v>0</v>
      </c>
    </row>
    <row r="71" spans="1:13" x14ac:dyDescent="0.3">
      <c r="A71" t="s">
        <v>87</v>
      </c>
      <c r="B71">
        <v>1009142</v>
      </c>
      <c r="C71">
        <v>2015</v>
      </c>
      <c r="D71" t="s">
        <v>1</v>
      </c>
      <c r="E71" t="s">
        <v>2</v>
      </c>
      <c r="F71" t="s">
        <v>3</v>
      </c>
      <c r="G71" t="s">
        <v>89</v>
      </c>
      <c r="H71">
        <v>2</v>
      </c>
      <c r="I71">
        <v>0</v>
      </c>
      <c r="J71">
        <v>0.25</v>
      </c>
    </row>
    <row r="72" spans="1:13" x14ac:dyDescent="0.3">
      <c r="A72" t="s">
        <v>87</v>
      </c>
      <c r="B72">
        <v>1009142</v>
      </c>
      <c r="C72">
        <v>2015</v>
      </c>
      <c r="D72" t="s">
        <v>1</v>
      </c>
      <c r="E72" t="s">
        <v>2</v>
      </c>
      <c r="F72" t="s">
        <v>3</v>
      </c>
      <c r="G72" t="s">
        <v>90</v>
      </c>
      <c r="H72">
        <v>0</v>
      </c>
      <c r="I72">
        <v>0</v>
      </c>
      <c r="J72">
        <v>0</v>
      </c>
    </row>
    <row r="73" spans="1:13" x14ac:dyDescent="0.3">
      <c r="A73" t="s">
        <v>91</v>
      </c>
      <c r="B73">
        <v>1011831</v>
      </c>
      <c r="C73">
        <v>2015</v>
      </c>
      <c r="D73" t="s">
        <v>1</v>
      </c>
      <c r="E73" t="s">
        <v>2</v>
      </c>
      <c r="F73" t="s">
        <v>3</v>
      </c>
      <c r="G73" t="s">
        <v>92</v>
      </c>
      <c r="H73">
        <v>0</v>
      </c>
      <c r="I73">
        <v>0</v>
      </c>
      <c r="J73">
        <v>0</v>
      </c>
    </row>
    <row r="74" spans="1:13" x14ac:dyDescent="0.3">
      <c r="A74" t="s">
        <v>93</v>
      </c>
      <c r="B74">
        <v>1009967</v>
      </c>
      <c r="C74">
        <v>2015</v>
      </c>
      <c r="D74" t="s">
        <v>94</v>
      </c>
      <c r="E74" t="s">
        <v>95</v>
      </c>
      <c r="F74" t="s">
        <v>3</v>
      </c>
      <c r="G74" t="s">
        <v>96</v>
      </c>
      <c r="K74">
        <v>3</v>
      </c>
      <c r="L74">
        <v>3</v>
      </c>
      <c r="M74">
        <v>2E-3</v>
      </c>
    </row>
    <row r="75" spans="1:13" x14ac:dyDescent="0.3">
      <c r="A75" t="s">
        <v>97</v>
      </c>
      <c r="B75">
        <v>1008093</v>
      </c>
      <c r="C75">
        <v>2015</v>
      </c>
      <c r="D75" t="s">
        <v>94</v>
      </c>
      <c r="E75" t="s">
        <v>95</v>
      </c>
      <c r="F75" t="s">
        <v>3</v>
      </c>
      <c r="G75" t="s">
        <v>98</v>
      </c>
      <c r="K75">
        <v>1</v>
      </c>
      <c r="L75">
        <v>35</v>
      </c>
      <c r="M75">
        <v>0.127</v>
      </c>
    </row>
    <row r="76" spans="1:13" x14ac:dyDescent="0.3">
      <c r="A76" t="s">
        <v>13</v>
      </c>
      <c r="B76">
        <v>1011749</v>
      </c>
      <c r="C76">
        <v>2015</v>
      </c>
      <c r="D76" t="s">
        <v>94</v>
      </c>
      <c r="E76" t="s">
        <v>95</v>
      </c>
      <c r="F76" t="s">
        <v>3</v>
      </c>
      <c r="G76" t="s">
        <v>14</v>
      </c>
      <c r="K76">
        <v>1</v>
      </c>
      <c r="L76">
        <v>38</v>
      </c>
      <c r="M76">
        <v>1.0229999999999999</v>
      </c>
    </row>
    <row r="77" spans="1:13" x14ac:dyDescent="0.3">
      <c r="A77" t="s">
        <v>97</v>
      </c>
      <c r="B77">
        <v>1008093</v>
      </c>
      <c r="C77">
        <v>2015</v>
      </c>
      <c r="D77" t="s">
        <v>94</v>
      </c>
      <c r="E77" t="s">
        <v>95</v>
      </c>
      <c r="F77" t="s">
        <v>3</v>
      </c>
      <c r="G77" t="s">
        <v>99</v>
      </c>
      <c r="K77">
        <v>1</v>
      </c>
      <c r="L77">
        <v>90</v>
      </c>
      <c r="M77">
        <v>7.3999999999999996E-2</v>
      </c>
    </row>
    <row r="78" spans="1:13" x14ac:dyDescent="0.3">
      <c r="A78" t="s">
        <v>15</v>
      </c>
      <c r="B78">
        <v>1009386</v>
      </c>
      <c r="C78">
        <v>2015</v>
      </c>
      <c r="D78" t="s">
        <v>94</v>
      </c>
      <c r="E78" t="s">
        <v>95</v>
      </c>
      <c r="F78" t="s">
        <v>3</v>
      </c>
      <c r="G78" t="s">
        <v>16</v>
      </c>
      <c r="K78">
        <v>0</v>
      </c>
      <c r="L78">
        <v>0</v>
      </c>
      <c r="M78">
        <v>0</v>
      </c>
    </row>
    <row r="79" spans="1:13" x14ac:dyDescent="0.3">
      <c r="A79" t="s">
        <v>17</v>
      </c>
      <c r="B79">
        <v>1010318</v>
      </c>
      <c r="C79">
        <v>2015</v>
      </c>
      <c r="D79" t="s">
        <v>94</v>
      </c>
      <c r="E79" t="s">
        <v>95</v>
      </c>
      <c r="F79" t="s">
        <v>3</v>
      </c>
      <c r="G79" t="s">
        <v>18</v>
      </c>
      <c r="K79">
        <v>0</v>
      </c>
      <c r="L79">
        <v>0</v>
      </c>
      <c r="M79">
        <v>0</v>
      </c>
    </row>
    <row r="80" spans="1:13" x14ac:dyDescent="0.3">
      <c r="A80" t="s">
        <v>17</v>
      </c>
      <c r="B80">
        <v>1010318</v>
      </c>
      <c r="C80">
        <v>2015</v>
      </c>
      <c r="D80" t="s">
        <v>94</v>
      </c>
      <c r="E80" t="s">
        <v>95</v>
      </c>
      <c r="F80" t="s">
        <v>3</v>
      </c>
      <c r="G80" t="s">
        <v>19</v>
      </c>
      <c r="K80">
        <v>0</v>
      </c>
      <c r="L80">
        <v>0</v>
      </c>
      <c r="M80">
        <v>0</v>
      </c>
    </row>
    <row r="81" spans="1:13" x14ac:dyDescent="0.3">
      <c r="A81" t="s">
        <v>20</v>
      </c>
      <c r="B81">
        <v>1010396</v>
      </c>
      <c r="C81">
        <v>2015</v>
      </c>
      <c r="D81" t="s">
        <v>94</v>
      </c>
      <c r="E81" t="s">
        <v>95</v>
      </c>
      <c r="F81" t="s">
        <v>3</v>
      </c>
      <c r="G81" t="s">
        <v>21</v>
      </c>
      <c r="K81">
        <v>0</v>
      </c>
      <c r="L81">
        <v>0</v>
      </c>
      <c r="M81">
        <v>0</v>
      </c>
    </row>
    <row r="82" spans="1:13" x14ac:dyDescent="0.3">
      <c r="A82" t="s">
        <v>20</v>
      </c>
      <c r="B82">
        <v>1010396</v>
      </c>
      <c r="C82">
        <v>2015</v>
      </c>
      <c r="D82" t="s">
        <v>94</v>
      </c>
      <c r="E82" t="s">
        <v>95</v>
      </c>
      <c r="F82" t="s">
        <v>3</v>
      </c>
      <c r="G82" t="s">
        <v>22</v>
      </c>
      <c r="K82">
        <v>0</v>
      </c>
      <c r="L82">
        <v>0</v>
      </c>
      <c r="M82">
        <v>0</v>
      </c>
    </row>
    <row r="83" spans="1:13" x14ac:dyDescent="0.3">
      <c r="A83" t="s">
        <v>20</v>
      </c>
      <c r="B83">
        <v>1010396</v>
      </c>
      <c r="C83">
        <v>2015</v>
      </c>
      <c r="D83" t="s">
        <v>94</v>
      </c>
      <c r="E83" t="s">
        <v>95</v>
      </c>
      <c r="F83" t="s">
        <v>3</v>
      </c>
      <c r="G83" t="s">
        <v>23</v>
      </c>
      <c r="K83">
        <v>0</v>
      </c>
      <c r="L83">
        <v>0</v>
      </c>
      <c r="M83">
        <v>0</v>
      </c>
    </row>
    <row r="84" spans="1:13" x14ac:dyDescent="0.3">
      <c r="A84" t="s">
        <v>20</v>
      </c>
      <c r="B84">
        <v>1010396</v>
      </c>
      <c r="C84">
        <v>2015</v>
      </c>
      <c r="D84" t="s">
        <v>94</v>
      </c>
      <c r="E84" t="s">
        <v>95</v>
      </c>
      <c r="F84" t="s">
        <v>3</v>
      </c>
      <c r="G84" t="s">
        <v>24</v>
      </c>
      <c r="K84">
        <v>0</v>
      </c>
      <c r="L84">
        <v>0</v>
      </c>
      <c r="M84">
        <v>0</v>
      </c>
    </row>
    <row r="85" spans="1:13" x14ac:dyDescent="0.3">
      <c r="A85" t="s">
        <v>25</v>
      </c>
      <c r="B85">
        <v>1008079</v>
      </c>
      <c r="C85">
        <v>2015</v>
      </c>
      <c r="D85" t="s">
        <v>94</v>
      </c>
      <c r="E85" t="s">
        <v>95</v>
      </c>
      <c r="F85" t="s">
        <v>3</v>
      </c>
      <c r="G85" t="s">
        <v>26</v>
      </c>
      <c r="K85">
        <v>0</v>
      </c>
      <c r="L85">
        <v>0</v>
      </c>
      <c r="M85">
        <v>0</v>
      </c>
    </row>
    <row r="86" spans="1:13" x14ac:dyDescent="0.3">
      <c r="A86" t="s">
        <v>25</v>
      </c>
      <c r="B86">
        <v>1008079</v>
      </c>
      <c r="C86">
        <v>2015</v>
      </c>
      <c r="D86" t="s">
        <v>94</v>
      </c>
      <c r="E86" t="s">
        <v>95</v>
      </c>
      <c r="F86" t="s">
        <v>3</v>
      </c>
      <c r="G86" t="s">
        <v>30</v>
      </c>
      <c r="K86">
        <v>0</v>
      </c>
      <c r="L86">
        <v>0</v>
      </c>
      <c r="M86">
        <v>0</v>
      </c>
    </row>
    <row r="87" spans="1:13" x14ac:dyDescent="0.3">
      <c r="A87" t="s">
        <v>25</v>
      </c>
      <c r="B87">
        <v>1008079</v>
      </c>
      <c r="C87">
        <v>2015</v>
      </c>
      <c r="D87" t="s">
        <v>94</v>
      </c>
      <c r="E87" t="s">
        <v>95</v>
      </c>
      <c r="F87" t="s">
        <v>3</v>
      </c>
      <c r="G87" t="s">
        <v>33</v>
      </c>
      <c r="K87">
        <v>2</v>
      </c>
      <c r="L87">
        <v>9</v>
      </c>
      <c r="M87">
        <v>0.33</v>
      </c>
    </row>
    <row r="88" spans="1:13" x14ac:dyDescent="0.3">
      <c r="A88" t="s">
        <v>20</v>
      </c>
      <c r="B88">
        <v>1010396</v>
      </c>
      <c r="C88">
        <v>2015</v>
      </c>
      <c r="D88" t="s">
        <v>94</v>
      </c>
      <c r="E88" t="s">
        <v>95</v>
      </c>
      <c r="F88" t="s">
        <v>3</v>
      </c>
      <c r="G88" t="s">
        <v>34</v>
      </c>
      <c r="K88">
        <v>0</v>
      </c>
      <c r="L88">
        <v>0</v>
      </c>
      <c r="M88">
        <v>0</v>
      </c>
    </row>
    <row r="89" spans="1:13" x14ac:dyDescent="0.3">
      <c r="A89" t="s">
        <v>20</v>
      </c>
      <c r="B89">
        <v>1010396</v>
      </c>
      <c r="C89">
        <v>2015</v>
      </c>
      <c r="D89" t="s">
        <v>94</v>
      </c>
      <c r="E89" t="s">
        <v>95</v>
      </c>
      <c r="F89" t="s">
        <v>3</v>
      </c>
      <c r="G89" t="s">
        <v>34</v>
      </c>
      <c r="K89">
        <v>0</v>
      </c>
      <c r="L89">
        <v>0</v>
      </c>
      <c r="M89">
        <v>0</v>
      </c>
    </row>
    <row r="90" spans="1:13" x14ac:dyDescent="0.3">
      <c r="A90" t="s">
        <v>25</v>
      </c>
      <c r="B90">
        <v>1008079</v>
      </c>
      <c r="C90">
        <v>2015</v>
      </c>
      <c r="D90" t="s">
        <v>94</v>
      </c>
      <c r="E90" t="s">
        <v>95</v>
      </c>
      <c r="F90" t="s">
        <v>3</v>
      </c>
      <c r="G90" t="s">
        <v>34</v>
      </c>
      <c r="K90">
        <v>0</v>
      </c>
      <c r="L90">
        <v>0</v>
      </c>
      <c r="M90">
        <v>0</v>
      </c>
    </row>
    <row r="91" spans="1:13" x14ac:dyDescent="0.3">
      <c r="A91" t="s">
        <v>25</v>
      </c>
      <c r="B91">
        <v>1008079</v>
      </c>
      <c r="C91">
        <v>2015</v>
      </c>
      <c r="D91" t="s">
        <v>94</v>
      </c>
      <c r="E91" t="s">
        <v>95</v>
      </c>
      <c r="F91" t="s">
        <v>3</v>
      </c>
      <c r="G91" t="s">
        <v>35</v>
      </c>
      <c r="K91">
        <v>0</v>
      </c>
      <c r="L91">
        <v>0</v>
      </c>
      <c r="M91">
        <v>0</v>
      </c>
    </row>
    <row r="92" spans="1:13" x14ac:dyDescent="0.3">
      <c r="A92" t="s">
        <v>25</v>
      </c>
      <c r="B92">
        <v>1008079</v>
      </c>
      <c r="C92">
        <v>2015</v>
      </c>
      <c r="D92" t="s">
        <v>94</v>
      </c>
      <c r="E92" t="s">
        <v>95</v>
      </c>
      <c r="F92" t="s">
        <v>3</v>
      </c>
      <c r="G92" t="s">
        <v>36</v>
      </c>
      <c r="K92">
        <v>0</v>
      </c>
      <c r="L92">
        <v>0</v>
      </c>
      <c r="M92">
        <v>0</v>
      </c>
    </row>
    <row r="93" spans="1:13" x14ac:dyDescent="0.3">
      <c r="A93" t="s">
        <v>25</v>
      </c>
      <c r="B93">
        <v>1008079</v>
      </c>
      <c r="C93">
        <v>2015</v>
      </c>
      <c r="D93" t="s">
        <v>94</v>
      </c>
      <c r="E93" t="s">
        <v>95</v>
      </c>
      <c r="F93" t="s">
        <v>3</v>
      </c>
      <c r="G93" t="s">
        <v>38</v>
      </c>
      <c r="K93">
        <v>0</v>
      </c>
      <c r="L93">
        <v>0</v>
      </c>
      <c r="M93">
        <v>0</v>
      </c>
    </row>
    <row r="94" spans="1:13" x14ac:dyDescent="0.3">
      <c r="A94" t="s">
        <v>15</v>
      </c>
      <c r="B94">
        <v>1009386</v>
      </c>
      <c r="C94">
        <v>2015</v>
      </c>
      <c r="D94" t="s">
        <v>94</v>
      </c>
      <c r="E94" t="s">
        <v>95</v>
      </c>
      <c r="F94" t="s">
        <v>3</v>
      </c>
      <c r="G94" t="s">
        <v>40</v>
      </c>
      <c r="K94">
        <v>0</v>
      </c>
      <c r="L94">
        <v>0</v>
      </c>
      <c r="M94">
        <v>0</v>
      </c>
    </row>
    <row r="95" spans="1:13" x14ac:dyDescent="0.3">
      <c r="A95" t="s">
        <v>41</v>
      </c>
      <c r="B95">
        <v>1009082</v>
      </c>
      <c r="C95">
        <v>2015</v>
      </c>
      <c r="D95" t="s">
        <v>94</v>
      </c>
      <c r="E95" t="s">
        <v>95</v>
      </c>
      <c r="F95" t="s">
        <v>3</v>
      </c>
      <c r="G95" t="s">
        <v>42</v>
      </c>
      <c r="K95">
        <v>0</v>
      </c>
      <c r="L95">
        <v>0</v>
      </c>
      <c r="M95">
        <v>0</v>
      </c>
    </row>
    <row r="96" spans="1:13" x14ac:dyDescent="0.3">
      <c r="A96" t="s">
        <v>41</v>
      </c>
      <c r="B96">
        <v>1009082</v>
      </c>
      <c r="C96">
        <v>2015</v>
      </c>
      <c r="D96" t="s">
        <v>94</v>
      </c>
      <c r="E96" t="s">
        <v>95</v>
      </c>
      <c r="F96" t="s">
        <v>3</v>
      </c>
      <c r="G96" t="s">
        <v>44</v>
      </c>
      <c r="K96">
        <v>0</v>
      </c>
      <c r="L96">
        <v>0</v>
      </c>
      <c r="M96">
        <v>0</v>
      </c>
    </row>
    <row r="97" spans="1:13" x14ac:dyDescent="0.3">
      <c r="A97" t="s">
        <v>45</v>
      </c>
      <c r="B97">
        <v>1009392</v>
      </c>
      <c r="C97">
        <v>2015</v>
      </c>
      <c r="D97" t="s">
        <v>94</v>
      </c>
      <c r="E97" t="s">
        <v>95</v>
      </c>
      <c r="F97" t="s">
        <v>3</v>
      </c>
      <c r="G97" t="s">
        <v>46</v>
      </c>
      <c r="K97">
        <v>0</v>
      </c>
      <c r="L97">
        <v>0</v>
      </c>
      <c r="M97">
        <v>0</v>
      </c>
    </row>
    <row r="98" spans="1:13" x14ac:dyDescent="0.3">
      <c r="A98" t="s">
        <v>45</v>
      </c>
      <c r="B98">
        <v>1009392</v>
      </c>
      <c r="C98">
        <v>2015</v>
      </c>
      <c r="D98" t="s">
        <v>94</v>
      </c>
      <c r="E98" t="s">
        <v>95</v>
      </c>
      <c r="F98" t="s">
        <v>3</v>
      </c>
      <c r="G98" t="s">
        <v>47</v>
      </c>
      <c r="K98">
        <v>0</v>
      </c>
      <c r="L98">
        <v>0</v>
      </c>
      <c r="M98">
        <v>0</v>
      </c>
    </row>
    <row r="99" spans="1:13" x14ac:dyDescent="0.3">
      <c r="A99" t="s">
        <v>45</v>
      </c>
      <c r="B99">
        <v>1009392</v>
      </c>
      <c r="C99">
        <v>2015</v>
      </c>
      <c r="D99" t="s">
        <v>94</v>
      </c>
      <c r="E99" t="s">
        <v>95</v>
      </c>
      <c r="F99" t="s">
        <v>3</v>
      </c>
      <c r="G99" t="s">
        <v>48</v>
      </c>
      <c r="K99">
        <v>5</v>
      </c>
      <c r="L99">
        <v>11.83</v>
      </c>
      <c r="M99">
        <v>0.26</v>
      </c>
    </row>
    <row r="100" spans="1:13" x14ac:dyDescent="0.3">
      <c r="A100" t="s">
        <v>45</v>
      </c>
      <c r="B100">
        <v>1009392</v>
      </c>
      <c r="C100">
        <v>2015</v>
      </c>
      <c r="D100" t="s">
        <v>94</v>
      </c>
      <c r="E100" t="s">
        <v>95</v>
      </c>
      <c r="F100" t="s">
        <v>3</v>
      </c>
      <c r="G100" t="s">
        <v>51</v>
      </c>
      <c r="K100">
        <v>4</v>
      </c>
      <c r="L100">
        <v>96</v>
      </c>
      <c r="M100">
        <v>2.68</v>
      </c>
    </row>
    <row r="101" spans="1:13" x14ac:dyDescent="0.3">
      <c r="A101" t="s">
        <v>45</v>
      </c>
      <c r="B101">
        <v>1009392</v>
      </c>
      <c r="C101">
        <v>2015</v>
      </c>
      <c r="D101" t="s">
        <v>94</v>
      </c>
      <c r="E101" t="s">
        <v>95</v>
      </c>
      <c r="F101" t="s">
        <v>3</v>
      </c>
      <c r="G101" t="s">
        <v>52</v>
      </c>
      <c r="K101">
        <v>3</v>
      </c>
      <c r="L101">
        <v>9.0500000000000007</v>
      </c>
      <c r="M101">
        <v>0.27</v>
      </c>
    </row>
    <row r="102" spans="1:13" x14ac:dyDescent="0.3">
      <c r="A102" t="s">
        <v>20</v>
      </c>
      <c r="B102">
        <v>1010396</v>
      </c>
      <c r="C102">
        <v>2015</v>
      </c>
      <c r="D102" t="s">
        <v>94</v>
      </c>
      <c r="E102" t="s">
        <v>95</v>
      </c>
      <c r="F102" t="s">
        <v>3</v>
      </c>
      <c r="G102" t="s">
        <v>53</v>
      </c>
      <c r="K102">
        <v>0</v>
      </c>
      <c r="L102">
        <v>0</v>
      </c>
      <c r="M102">
        <v>0</v>
      </c>
    </row>
    <row r="103" spans="1:13" x14ac:dyDescent="0.3">
      <c r="A103" t="s">
        <v>20</v>
      </c>
      <c r="B103">
        <v>1010396</v>
      </c>
      <c r="C103">
        <v>2015</v>
      </c>
      <c r="D103" t="s">
        <v>94</v>
      </c>
      <c r="E103" t="s">
        <v>95</v>
      </c>
      <c r="F103" t="s">
        <v>3</v>
      </c>
      <c r="G103" t="s">
        <v>54</v>
      </c>
      <c r="K103">
        <v>0</v>
      </c>
      <c r="L103">
        <v>0</v>
      </c>
      <c r="M103">
        <v>0</v>
      </c>
    </row>
    <row r="104" spans="1:13" x14ac:dyDescent="0.3">
      <c r="A104" t="s">
        <v>20</v>
      </c>
      <c r="B104">
        <v>1010396</v>
      </c>
      <c r="C104">
        <v>2015</v>
      </c>
      <c r="D104" t="s">
        <v>94</v>
      </c>
      <c r="E104" t="s">
        <v>95</v>
      </c>
      <c r="F104" t="s">
        <v>3</v>
      </c>
      <c r="G104" t="s">
        <v>55</v>
      </c>
      <c r="K104">
        <v>0</v>
      </c>
      <c r="L104">
        <v>0</v>
      </c>
      <c r="M104">
        <v>0</v>
      </c>
    </row>
    <row r="105" spans="1:13" x14ac:dyDescent="0.3">
      <c r="A105" t="s">
        <v>56</v>
      </c>
      <c r="B105">
        <v>1009389</v>
      </c>
      <c r="C105">
        <v>2015</v>
      </c>
      <c r="D105" t="s">
        <v>94</v>
      </c>
      <c r="E105" t="s">
        <v>95</v>
      </c>
      <c r="F105" t="s">
        <v>3</v>
      </c>
      <c r="G105" t="s">
        <v>57</v>
      </c>
      <c r="K105">
        <v>0</v>
      </c>
      <c r="L105">
        <v>0</v>
      </c>
      <c r="M105">
        <v>0</v>
      </c>
    </row>
    <row r="106" spans="1:13" x14ac:dyDescent="0.3">
      <c r="A106" t="s">
        <v>58</v>
      </c>
      <c r="B106">
        <v>1008306</v>
      </c>
      <c r="C106">
        <v>2015</v>
      </c>
      <c r="D106" t="s">
        <v>94</v>
      </c>
      <c r="E106" t="s">
        <v>95</v>
      </c>
      <c r="F106" t="s">
        <v>3</v>
      </c>
      <c r="G106" t="s">
        <v>59</v>
      </c>
      <c r="K106">
        <v>0</v>
      </c>
      <c r="L106">
        <v>0</v>
      </c>
      <c r="M106">
        <v>0</v>
      </c>
    </row>
    <row r="107" spans="1:13" x14ac:dyDescent="0.3">
      <c r="A107" t="s">
        <v>58</v>
      </c>
      <c r="B107">
        <v>1008306</v>
      </c>
      <c r="C107">
        <v>2015</v>
      </c>
      <c r="D107" t="s">
        <v>94</v>
      </c>
      <c r="E107" t="s">
        <v>95</v>
      </c>
      <c r="F107" t="s">
        <v>3</v>
      </c>
      <c r="G107" t="s">
        <v>60</v>
      </c>
      <c r="K107">
        <v>0</v>
      </c>
      <c r="L107">
        <v>0</v>
      </c>
      <c r="M107">
        <v>0</v>
      </c>
    </row>
    <row r="108" spans="1:13" x14ac:dyDescent="0.3">
      <c r="A108" t="s">
        <v>58</v>
      </c>
      <c r="B108">
        <v>1008306</v>
      </c>
      <c r="C108">
        <v>2015</v>
      </c>
      <c r="D108" t="s">
        <v>94</v>
      </c>
      <c r="E108" t="s">
        <v>95</v>
      </c>
      <c r="F108" t="s">
        <v>3</v>
      </c>
      <c r="G108" t="s">
        <v>61</v>
      </c>
      <c r="K108">
        <v>0</v>
      </c>
      <c r="L108">
        <v>0</v>
      </c>
      <c r="M108">
        <v>0</v>
      </c>
    </row>
    <row r="109" spans="1:13" x14ac:dyDescent="0.3">
      <c r="A109" t="s">
        <v>58</v>
      </c>
      <c r="B109">
        <v>1008306</v>
      </c>
      <c r="C109">
        <v>2015</v>
      </c>
      <c r="D109" t="s">
        <v>94</v>
      </c>
      <c r="E109" t="s">
        <v>95</v>
      </c>
      <c r="F109" t="s">
        <v>3</v>
      </c>
      <c r="G109" t="s">
        <v>62</v>
      </c>
      <c r="K109">
        <v>0</v>
      </c>
      <c r="L109">
        <v>0</v>
      </c>
      <c r="M109">
        <v>0</v>
      </c>
    </row>
    <row r="110" spans="1:13" x14ac:dyDescent="0.3">
      <c r="A110" t="s">
        <v>58</v>
      </c>
      <c r="B110">
        <v>1008306</v>
      </c>
      <c r="C110">
        <v>2015</v>
      </c>
      <c r="D110" t="s">
        <v>94</v>
      </c>
      <c r="E110" t="s">
        <v>95</v>
      </c>
      <c r="F110" t="s">
        <v>3</v>
      </c>
      <c r="G110" t="s">
        <v>63</v>
      </c>
      <c r="K110">
        <v>0</v>
      </c>
      <c r="L110">
        <v>0</v>
      </c>
      <c r="M110">
        <v>0</v>
      </c>
    </row>
    <row r="111" spans="1:13" x14ac:dyDescent="0.3">
      <c r="A111" t="s">
        <v>58</v>
      </c>
      <c r="B111">
        <v>1008306</v>
      </c>
      <c r="C111">
        <v>2015</v>
      </c>
      <c r="D111" t="s">
        <v>94</v>
      </c>
      <c r="E111" t="s">
        <v>95</v>
      </c>
      <c r="F111" t="s">
        <v>3</v>
      </c>
      <c r="G111" t="s">
        <v>64</v>
      </c>
      <c r="K111">
        <v>0</v>
      </c>
      <c r="L111">
        <v>0</v>
      </c>
      <c r="M111">
        <v>0</v>
      </c>
    </row>
    <row r="112" spans="1:13" x14ac:dyDescent="0.3">
      <c r="A112" t="s">
        <v>58</v>
      </c>
      <c r="B112">
        <v>1008306</v>
      </c>
      <c r="C112">
        <v>2015</v>
      </c>
      <c r="D112" t="s">
        <v>94</v>
      </c>
      <c r="E112" t="s">
        <v>95</v>
      </c>
      <c r="F112" t="s">
        <v>3</v>
      </c>
      <c r="G112" t="s">
        <v>65</v>
      </c>
      <c r="K112">
        <v>0</v>
      </c>
      <c r="L112">
        <v>0</v>
      </c>
      <c r="M112">
        <v>0</v>
      </c>
    </row>
    <row r="113" spans="1:13" x14ac:dyDescent="0.3">
      <c r="A113" t="s">
        <v>58</v>
      </c>
      <c r="B113">
        <v>1008306</v>
      </c>
      <c r="C113">
        <v>2015</v>
      </c>
      <c r="D113" t="s">
        <v>94</v>
      </c>
      <c r="E113" t="s">
        <v>95</v>
      </c>
      <c r="F113" t="s">
        <v>3</v>
      </c>
      <c r="G113" t="s">
        <v>66</v>
      </c>
      <c r="K113">
        <v>0</v>
      </c>
      <c r="L113">
        <v>0</v>
      </c>
      <c r="M113">
        <v>0</v>
      </c>
    </row>
    <row r="114" spans="1:13" x14ac:dyDescent="0.3">
      <c r="A114" t="s">
        <v>58</v>
      </c>
      <c r="B114">
        <v>1008306</v>
      </c>
      <c r="C114">
        <v>2015</v>
      </c>
      <c r="D114" t="s">
        <v>94</v>
      </c>
      <c r="E114" t="s">
        <v>95</v>
      </c>
      <c r="F114" t="s">
        <v>3</v>
      </c>
      <c r="G114" t="s">
        <v>67</v>
      </c>
      <c r="K114">
        <v>0</v>
      </c>
      <c r="L114">
        <v>0</v>
      </c>
      <c r="M114">
        <v>0</v>
      </c>
    </row>
    <row r="115" spans="1:13" x14ac:dyDescent="0.3">
      <c r="A115" t="s">
        <v>70</v>
      </c>
      <c r="B115">
        <v>1008141</v>
      </c>
      <c r="C115">
        <v>2015</v>
      </c>
      <c r="D115" t="s">
        <v>94</v>
      </c>
      <c r="E115" t="s">
        <v>95</v>
      </c>
      <c r="F115" t="s">
        <v>3</v>
      </c>
      <c r="G115" t="s">
        <v>71</v>
      </c>
      <c r="K115">
        <v>2</v>
      </c>
      <c r="L115">
        <v>216</v>
      </c>
      <c r="M115">
        <v>4.2000000000000003E-2</v>
      </c>
    </row>
    <row r="116" spans="1:13" x14ac:dyDescent="0.3">
      <c r="A116" t="s">
        <v>72</v>
      </c>
      <c r="B116">
        <v>1009387</v>
      </c>
      <c r="C116">
        <v>2015</v>
      </c>
      <c r="D116" t="s">
        <v>94</v>
      </c>
      <c r="E116" t="s">
        <v>95</v>
      </c>
      <c r="F116" t="s">
        <v>3</v>
      </c>
      <c r="G116" t="s">
        <v>73</v>
      </c>
      <c r="K116">
        <v>0</v>
      </c>
      <c r="L116">
        <v>0</v>
      </c>
      <c r="M116">
        <v>0</v>
      </c>
    </row>
    <row r="117" spans="1:13" x14ac:dyDescent="0.3">
      <c r="A117" t="s">
        <v>58</v>
      </c>
      <c r="B117">
        <v>1008306</v>
      </c>
      <c r="C117">
        <v>2015</v>
      </c>
      <c r="D117" t="s">
        <v>94</v>
      </c>
      <c r="E117" t="s">
        <v>95</v>
      </c>
      <c r="F117" t="s">
        <v>3</v>
      </c>
      <c r="G117" t="s">
        <v>76</v>
      </c>
      <c r="K117">
        <v>0</v>
      </c>
      <c r="L117">
        <v>0</v>
      </c>
      <c r="M117">
        <v>0</v>
      </c>
    </row>
    <row r="118" spans="1:13" x14ac:dyDescent="0.3">
      <c r="A118" t="s">
        <v>58</v>
      </c>
      <c r="B118">
        <v>1008306</v>
      </c>
      <c r="C118">
        <v>2015</v>
      </c>
      <c r="D118" t="s">
        <v>94</v>
      </c>
      <c r="E118" t="s">
        <v>95</v>
      </c>
      <c r="F118" t="s">
        <v>3</v>
      </c>
      <c r="G118" t="s">
        <v>77</v>
      </c>
      <c r="K118">
        <v>0</v>
      </c>
      <c r="L118">
        <v>0</v>
      </c>
      <c r="M118">
        <v>0</v>
      </c>
    </row>
    <row r="119" spans="1:13" x14ac:dyDescent="0.3">
      <c r="A119" t="s">
        <v>58</v>
      </c>
      <c r="B119">
        <v>1008306</v>
      </c>
      <c r="C119">
        <v>2015</v>
      </c>
      <c r="D119" t="s">
        <v>94</v>
      </c>
      <c r="E119" t="s">
        <v>95</v>
      </c>
      <c r="F119" t="s">
        <v>3</v>
      </c>
      <c r="G119" t="s">
        <v>78</v>
      </c>
      <c r="K119">
        <v>0</v>
      </c>
      <c r="L119">
        <v>0</v>
      </c>
      <c r="M119">
        <v>0</v>
      </c>
    </row>
    <row r="120" spans="1:13" x14ac:dyDescent="0.3">
      <c r="A120" t="s">
        <v>58</v>
      </c>
      <c r="B120">
        <v>1008306</v>
      </c>
      <c r="C120">
        <v>2015</v>
      </c>
      <c r="D120" t="s">
        <v>94</v>
      </c>
      <c r="E120" t="s">
        <v>95</v>
      </c>
      <c r="F120" t="s">
        <v>3</v>
      </c>
      <c r="G120" t="s">
        <v>79</v>
      </c>
      <c r="K120">
        <v>0</v>
      </c>
      <c r="L120">
        <v>0</v>
      </c>
      <c r="M120">
        <v>0</v>
      </c>
    </row>
    <row r="121" spans="1:13" x14ac:dyDescent="0.3">
      <c r="A121" t="s">
        <v>58</v>
      </c>
      <c r="B121">
        <v>1008306</v>
      </c>
      <c r="C121">
        <v>2015</v>
      </c>
      <c r="D121" t="s">
        <v>94</v>
      </c>
      <c r="E121" t="s">
        <v>95</v>
      </c>
      <c r="F121" t="s">
        <v>3</v>
      </c>
      <c r="G121" t="s">
        <v>80</v>
      </c>
      <c r="K121">
        <v>0</v>
      </c>
      <c r="L121">
        <v>0</v>
      </c>
      <c r="M121">
        <v>0</v>
      </c>
    </row>
    <row r="122" spans="1:13" x14ac:dyDescent="0.3">
      <c r="A122" t="s">
        <v>58</v>
      </c>
      <c r="B122">
        <v>1008306</v>
      </c>
      <c r="C122">
        <v>2015</v>
      </c>
      <c r="D122" t="s">
        <v>94</v>
      </c>
      <c r="E122" t="s">
        <v>95</v>
      </c>
      <c r="F122" t="s">
        <v>3</v>
      </c>
      <c r="G122" t="s">
        <v>81</v>
      </c>
      <c r="K122">
        <v>0</v>
      </c>
      <c r="L122">
        <v>0</v>
      </c>
      <c r="M122">
        <v>0</v>
      </c>
    </row>
    <row r="123" spans="1:13" x14ac:dyDescent="0.3">
      <c r="A123" t="s">
        <v>82</v>
      </c>
      <c r="B123">
        <v>1008616</v>
      </c>
      <c r="C123">
        <v>2015</v>
      </c>
      <c r="D123" t="s">
        <v>94</v>
      </c>
      <c r="E123" t="s">
        <v>95</v>
      </c>
      <c r="F123" t="s">
        <v>3</v>
      </c>
      <c r="G123" t="s">
        <v>83</v>
      </c>
      <c r="K123">
        <v>2</v>
      </c>
      <c r="L123">
        <v>35</v>
      </c>
      <c r="M123">
        <v>0.19</v>
      </c>
    </row>
    <row r="124" spans="1:13" x14ac:dyDescent="0.3">
      <c r="A124" t="s">
        <v>58</v>
      </c>
      <c r="B124">
        <v>1008306</v>
      </c>
      <c r="C124">
        <v>2015</v>
      </c>
      <c r="D124" t="s">
        <v>94</v>
      </c>
      <c r="E124" t="s">
        <v>95</v>
      </c>
      <c r="F124" t="s">
        <v>3</v>
      </c>
      <c r="G124" t="s">
        <v>84</v>
      </c>
      <c r="K124">
        <v>0</v>
      </c>
      <c r="L124">
        <v>0</v>
      </c>
      <c r="M124">
        <v>0</v>
      </c>
    </row>
    <row r="125" spans="1:13" x14ac:dyDescent="0.3">
      <c r="A125" t="s">
        <v>58</v>
      </c>
      <c r="B125">
        <v>1008306</v>
      </c>
      <c r="C125">
        <v>2015</v>
      </c>
      <c r="D125" t="s">
        <v>94</v>
      </c>
      <c r="E125" t="s">
        <v>95</v>
      </c>
      <c r="F125" t="s">
        <v>3</v>
      </c>
      <c r="G125" t="s">
        <v>85</v>
      </c>
      <c r="K125">
        <v>0</v>
      </c>
      <c r="L125">
        <v>0</v>
      </c>
      <c r="M125">
        <v>0</v>
      </c>
    </row>
    <row r="126" spans="1:13" x14ac:dyDescent="0.3">
      <c r="A126" t="s">
        <v>58</v>
      </c>
      <c r="B126">
        <v>1008306</v>
      </c>
      <c r="C126">
        <v>2015</v>
      </c>
      <c r="D126" t="s">
        <v>94</v>
      </c>
      <c r="E126" t="s">
        <v>95</v>
      </c>
      <c r="F126" t="s">
        <v>3</v>
      </c>
      <c r="G126" t="s">
        <v>86</v>
      </c>
      <c r="K126">
        <v>0</v>
      </c>
      <c r="L126">
        <v>0</v>
      </c>
      <c r="M126">
        <v>0</v>
      </c>
    </row>
    <row r="127" spans="1:13" x14ac:dyDescent="0.3">
      <c r="A127" t="s">
        <v>87</v>
      </c>
      <c r="B127">
        <v>1009142</v>
      </c>
      <c r="C127">
        <v>2015</v>
      </c>
      <c r="D127" t="s">
        <v>94</v>
      </c>
      <c r="E127" t="s">
        <v>95</v>
      </c>
      <c r="F127" t="s">
        <v>3</v>
      </c>
      <c r="G127" t="s">
        <v>88</v>
      </c>
      <c r="K127">
        <v>0</v>
      </c>
      <c r="L127">
        <v>0</v>
      </c>
      <c r="M127">
        <v>0</v>
      </c>
    </row>
    <row r="128" spans="1:13" x14ac:dyDescent="0.3">
      <c r="A128" t="s">
        <v>87</v>
      </c>
      <c r="B128">
        <v>1009142</v>
      </c>
      <c r="C128">
        <v>2015</v>
      </c>
      <c r="D128" t="s">
        <v>94</v>
      </c>
      <c r="E128" t="s">
        <v>95</v>
      </c>
      <c r="F128" t="s">
        <v>3</v>
      </c>
      <c r="G128" t="s">
        <v>89</v>
      </c>
      <c r="K128">
        <v>0</v>
      </c>
      <c r="L128">
        <v>0</v>
      </c>
      <c r="M128">
        <v>0</v>
      </c>
    </row>
    <row r="129" spans="1:18" x14ac:dyDescent="0.3">
      <c r="A129" t="s">
        <v>87</v>
      </c>
      <c r="B129">
        <v>1009142</v>
      </c>
      <c r="C129">
        <v>2015</v>
      </c>
      <c r="D129" t="s">
        <v>94</v>
      </c>
      <c r="E129" t="s">
        <v>95</v>
      </c>
      <c r="F129" t="s">
        <v>3</v>
      </c>
      <c r="G129" t="s">
        <v>90</v>
      </c>
      <c r="K129">
        <v>0</v>
      </c>
      <c r="L129">
        <v>0</v>
      </c>
      <c r="M129">
        <v>0</v>
      </c>
    </row>
    <row r="130" spans="1:18" x14ac:dyDescent="0.3">
      <c r="A130" t="s">
        <v>100</v>
      </c>
      <c r="B130">
        <v>1008066</v>
      </c>
      <c r="C130">
        <v>2015</v>
      </c>
      <c r="D130" t="s">
        <v>94</v>
      </c>
      <c r="E130" t="s">
        <v>95</v>
      </c>
      <c r="F130" t="s">
        <v>3</v>
      </c>
      <c r="G130" t="s">
        <v>101</v>
      </c>
      <c r="K130">
        <v>1</v>
      </c>
      <c r="L130">
        <v>24</v>
      </c>
      <c r="M130">
        <v>0</v>
      </c>
    </row>
    <row r="131" spans="1:18" x14ac:dyDescent="0.3">
      <c r="A131" t="s">
        <v>100</v>
      </c>
      <c r="B131">
        <v>1008066</v>
      </c>
      <c r="C131">
        <v>2015</v>
      </c>
      <c r="D131" t="s">
        <v>94</v>
      </c>
      <c r="E131" t="s">
        <v>95</v>
      </c>
      <c r="F131" t="s">
        <v>3</v>
      </c>
      <c r="G131" t="s">
        <v>102</v>
      </c>
      <c r="K131">
        <v>1</v>
      </c>
      <c r="L131">
        <v>72</v>
      </c>
      <c r="M131">
        <v>0</v>
      </c>
    </row>
    <row r="132" spans="1:18" x14ac:dyDescent="0.3">
      <c r="A132" t="s">
        <v>91</v>
      </c>
      <c r="B132">
        <v>1011831</v>
      </c>
      <c r="C132">
        <v>2015</v>
      </c>
      <c r="D132" t="s">
        <v>94</v>
      </c>
      <c r="E132" t="s">
        <v>95</v>
      </c>
      <c r="F132" t="s">
        <v>3</v>
      </c>
      <c r="G132" t="s">
        <v>92</v>
      </c>
      <c r="K132">
        <v>0</v>
      </c>
      <c r="L132">
        <v>0</v>
      </c>
      <c r="M132">
        <v>0</v>
      </c>
    </row>
    <row r="133" spans="1:18" x14ac:dyDescent="0.3">
      <c r="A133" t="s">
        <v>103</v>
      </c>
      <c r="B133">
        <v>1008521</v>
      </c>
      <c r="C133">
        <v>2015</v>
      </c>
      <c r="D133" t="s">
        <v>104</v>
      </c>
      <c r="E133" t="s">
        <v>105</v>
      </c>
      <c r="F133" t="s">
        <v>3</v>
      </c>
      <c r="G133" t="s">
        <v>106</v>
      </c>
      <c r="N133" t="s">
        <v>107</v>
      </c>
      <c r="O133">
        <v>1</v>
      </c>
      <c r="P133">
        <v>4.9000000000000002E-2</v>
      </c>
      <c r="Q133">
        <v>0</v>
      </c>
      <c r="R133">
        <v>0</v>
      </c>
    </row>
    <row r="134" spans="1:18" x14ac:dyDescent="0.3">
      <c r="A134" t="s">
        <v>103</v>
      </c>
      <c r="B134">
        <v>1008521</v>
      </c>
      <c r="C134">
        <v>2015</v>
      </c>
      <c r="D134" t="s">
        <v>104</v>
      </c>
      <c r="E134" t="s">
        <v>105</v>
      </c>
      <c r="F134" t="s">
        <v>3</v>
      </c>
      <c r="G134" t="s">
        <v>108</v>
      </c>
      <c r="N134" t="s">
        <v>107</v>
      </c>
      <c r="O134">
        <v>2</v>
      </c>
      <c r="P134">
        <v>7.5999999999999998E-2</v>
      </c>
      <c r="Q134">
        <v>0</v>
      </c>
      <c r="R134">
        <v>0</v>
      </c>
    </row>
    <row r="135" spans="1:18" x14ac:dyDescent="0.3">
      <c r="A135" t="s">
        <v>93</v>
      </c>
      <c r="B135">
        <v>1009967</v>
      </c>
      <c r="C135">
        <v>2015</v>
      </c>
      <c r="D135" t="s">
        <v>104</v>
      </c>
      <c r="E135" t="s">
        <v>105</v>
      </c>
      <c r="F135" t="s">
        <v>3</v>
      </c>
      <c r="G135" t="s">
        <v>109</v>
      </c>
      <c r="N135" t="s">
        <v>107</v>
      </c>
      <c r="O135">
        <v>1</v>
      </c>
      <c r="P135">
        <v>0.04</v>
      </c>
      <c r="Q135">
        <v>0</v>
      </c>
      <c r="R135">
        <v>0</v>
      </c>
    </row>
    <row r="136" spans="1:18" x14ac:dyDescent="0.3">
      <c r="A136" t="s">
        <v>103</v>
      </c>
      <c r="B136">
        <v>1008521</v>
      </c>
      <c r="C136">
        <v>2015</v>
      </c>
      <c r="D136" t="s">
        <v>104</v>
      </c>
      <c r="E136" t="s">
        <v>105</v>
      </c>
      <c r="F136" t="s">
        <v>3</v>
      </c>
      <c r="G136" t="s">
        <v>110</v>
      </c>
      <c r="N136" t="s">
        <v>107</v>
      </c>
      <c r="O136">
        <v>4</v>
      </c>
      <c r="P136">
        <v>0.151</v>
      </c>
      <c r="Q136">
        <v>0</v>
      </c>
      <c r="R136">
        <v>0</v>
      </c>
    </row>
    <row r="137" spans="1:18" x14ac:dyDescent="0.3">
      <c r="A137" t="s">
        <v>103</v>
      </c>
      <c r="B137">
        <v>1008521</v>
      </c>
      <c r="C137">
        <v>2015</v>
      </c>
      <c r="D137" t="s">
        <v>104</v>
      </c>
      <c r="E137" t="s">
        <v>105</v>
      </c>
      <c r="F137" t="s">
        <v>3</v>
      </c>
      <c r="G137" t="s">
        <v>111</v>
      </c>
      <c r="N137" t="s">
        <v>107</v>
      </c>
      <c r="O137">
        <v>1</v>
      </c>
      <c r="P137">
        <v>4.4999999999999998E-2</v>
      </c>
      <c r="Q137">
        <v>0</v>
      </c>
      <c r="R137">
        <v>0</v>
      </c>
    </row>
    <row r="138" spans="1:18" x14ac:dyDescent="0.3">
      <c r="A138" t="s">
        <v>103</v>
      </c>
      <c r="B138">
        <v>1008521</v>
      </c>
      <c r="C138">
        <v>2015</v>
      </c>
      <c r="D138" t="s">
        <v>104</v>
      </c>
      <c r="E138" t="s">
        <v>105</v>
      </c>
      <c r="F138" t="s">
        <v>3</v>
      </c>
      <c r="G138" t="s">
        <v>112</v>
      </c>
      <c r="N138" t="s">
        <v>107</v>
      </c>
      <c r="O138">
        <v>1</v>
      </c>
      <c r="P138">
        <v>5.0999999999999997E-2</v>
      </c>
      <c r="Q138">
        <v>0</v>
      </c>
      <c r="R138">
        <v>0</v>
      </c>
    </row>
    <row r="139" spans="1:18" x14ac:dyDescent="0.3">
      <c r="A139" t="s">
        <v>103</v>
      </c>
      <c r="B139">
        <v>1008521</v>
      </c>
      <c r="C139">
        <v>2015</v>
      </c>
      <c r="D139" t="s">
        <v>104</v>
      </c>
      <c r="E139" t="s">
        <v>105</v>
      </c>
      <c r="F139" t="s">
        <v>3</v>
      </c>
      <c r="G139" t="s">
        <v>113</v>
      </c>
      <c r="N139" t="s">
        <v>107</v>
      </c>
      <c r="O139">
        <v>1</v>
      </c>
      <c r="P139">
        <v>4.2999999999999997E-2</v>
      </c>
      <c r="Q139">
        <v>0</v>
      </c>
      <c r="R139">
        <v>0</v>
      </c>
    </row>
    <row r="140" spans="1:18" x14ac:dyDescent="0.3">
      <c r="A140" t="s">
        <v>103</v>
      </c>
      <c r="B140">
        <v>1008521</v>
      </c>
      <c r="C140">
        <v>2015</v>
      </c>
      <c r="D140" t="s">
        <v>104</v>
      </c>
      <c r="E140" t="s">
        <v>105</v>
      </c>
      <c r="F140" t="s">
        <v>3</v>
      </c>
      <c r="G140" t="s">
        <v>114</v>
      </c>
      <c r="N140" t="s">
        <v>107</v>
      </c>
      <c r="O140">
        <v>3</v>
      </c>
      <c r="P140">
        <v>0.14499999999999999</v>
      </c>
      <c r="Q140">
        <v>0</v>
      </c>
      <c r="R140">
        <v>0</v>
      </c>
    </row>
    <row r="141" spans="1:18" x14ac:dyDescent="0.3">
      <c r="A141" t="s">
        <v>0</v>
      </c>
      <c r="B141">
        <v>1009308</v>
      </c>
      <c r="C141">
        <v>2015</v>
      </c>
      <c r="D141" t="s">
        <v>104</v>
      </c>
      <c r="E141" t="s">
        <v>105</v>
      </c>
      <c r="F141" t="s">
        <v>3</v>
      </c>
      <c r="G141" t="s">
        <v>4</v>
      </c>
      <c r="N141" t="s">
        <v>107</v>
      </c>
      <c r="O141">
        <v>2</v>
      </c>
      <c r="P141">
        <v>8.5999999999999993E-2</v>
      </c>
      <c r="Q141">
        <v>0</v>
      </c>
      <c r="R141">
        <v>0</v>
      </c>
    </row>
    <row r="142" spans="1:18" x14ac:dyDescent="0.3">
      <c r="A142" t="s">
        <v>103</v>
      </c>
      <c r="B142">
        <v>1008521</v>
      </c>
      <c r="C142">
        <v>2015</v>
      </c>
      <c r="D142" t="s">
        <v>104</v>
      </c>
      <c r="E142" t="s">
        <v>105</v>
      </c>
      <c r="F142" t="s">
        <v>3</v>
      </c>
      <c r="G142" t="s">
        <v>4</v>
      </c>
      <c r="N142" t="s">
        <v>107</v>
      </c>
      <c r="O142">
        <v>1</v>
      </c>
      <c r="P142">
        <v>4.2000000000000003E-2</v>
      </c>
      <c r="Q142">
        <v>0</v>
      </c>
      <c r="R142">
        <v>0</v>
      </c>
    </row>
    <row r="143" spans="1:18" x14ac:dyDescent="0.3">
      <c r="A143" t="s">
        <v>0</v>
      </c>
      <c r="B143">
        <v>1009308</v>
      </c>
      <c r="C143">
        <v>2015</v>
      </c>
      <c r="D143" t="s">
        <v>104</v>
      </c>
      <c r="E143" t="s">
        <v>105</v>
      </c>
      <c r="F143" t="s">
        <v>3</v>
      </c>
      <c r="G143" t="s">
        <v>115</v>
      </c>
      <c r="N143" t="s">
        <v>107</v>
      </c>
      <c r="O143">
        <v>9</v>
      </c>
      <c r="P143">
        <v>0.38700000000000001</v>
      </c>
      <c r="Q143">
        <v>0</v>
      </c>
      <c r="R143">
        <v>0</v>
      </c>
    </row>
    <row r="144" spans="1:18" x14ac:dyDescent="0.3">
      <c r="A144" t="s">
        <v>103</v>
      </c>
      <c r="B144">
        <v>1008521</v>
      </c>
      <c r="C144">
        <v>2015</v>
      </c>
      <c r="D144" t="s">
        <v>104</v>
      </c>
      <c r="E144" t="s">
        <v>105</v>
      </c>
      <c r="F144" t="s">
        <v>3</v>
      </c>
      <c r="G144" t="s">
        <v>115</v>
      </c>
      <c r="N144" t="s">
        <v>107</v>
      </c>
      <c r="O144">
        <v>11</v>
      </c>
      <c r="P144">
        <v>0.498</v>
      </c>
      <c r="Q144">
        <v>0</v>
      </c>
      <c r="R144">
        <v>0</v>
      </c>
    </row>
    <row r="145" spans="1:18" x14ac:dyDescent="0.3">
      <c r="A145" t="s">
        <v>0</v>
      </c>
      <c r="B145">
        <v>1009308</v>
      </c>
      <c r="C145">
        <v>2015</v>
      </c>
      <c r="D145" t="s">
        <v>104</v>
      </c>
      <c r="E145" t="s">
        <v>105</v>
      </c>
      <c r="F145" t="s">
        <v>3</v>
      </c>
      <c r="G145" t="s">
        <v>116</v>
      </c>
      <c r="N145" t="s">
        <v>107</v>
      </c>
      <c r="O145">
        <v>16</v>
      </c>
      <c r="P145">
        <v>0.68700000000000006</v>
      </c>
      <c r="Q145">
        <v>0</v>
      </c>
      <c r="R145">
        <v>0</v>
      </c>
    </row>
    <row r="146" spans="1:18" x14ac:dyDescent="0.3">
      <c r="A146" t="s">
        <v>103</v>
      </c>
      <c r="B146">
        <v>1008521</v>
      </c>
      <c r="C146">
        <v>2015</v>
      </c>
      <c r="D146" t="s">
        <v>104</v>
      </c>
      <c r="E146" t="s">
        <v>105</v>
      </c>
      <c r="F146" t="s">
        <v>3</v>
      </c>
      <c r="G146" t="s">
        <v>116</v>
      </c>
      <c r="N146" t="s">
        <v>107</v>
      </c>
      <c r="O146">
        <v>1</v>
      </c>
      <c r="P146">
        <v>4.4999999999999998E-2</v>
      </c>
      <c r="Q146">
        <v>0</v>
      </c>
      <c r="R146">
        <v>0</v>
      </c>
    </row>
    <row r="147" spans="1:18" x14ac:dyDescent="0.3">
      <c r="A147" t="s">
        <v>0</v>
      </c>
      <c r="B147">
        <v>1009308</v>
      </c>
      <c r="C147">
        <v>2015</v>
      </c>
      <c r="D147" t="s">
        <v>104</v>
      </c>
      <c r="E147" t="s">
        <v>105</v>
      </c>
      <c r="F147" t="s">
        <v>3</v>
      </c>
      <c r="G147" t="s">
        <v>117</v>
      </c>
      <c r="N147" t="s">
        <v>107</v>
      </c>
      <c r="O147">
        <v>4</v>
      </c>
      <c r="P147">
        <v>0.21299999999999999</v>
      </c>
      <c r="Q147">
        <v>0</v>
      </c>
      <c r="R147">
        <v>0</v>
      </c>
    </row>
    <row r="148" spans="1:18" x14ac:dyDescent="0.3">
      <c r="A148" t="s">
        <v>103</v>
      </c>
      <c r="B148">
        <v>1008521</v>
      </c>
      <c r="C148">
        <v>2015</v>
      </c>
      <c r="D148" t="s">
        <v>104</v>
      </c>
      <c r="E148" t="s">
        <v>105</v>
      </c>
      <c r="F148" t="s">
        <v>3</v>
      </c>
      <c r="G148" t="s">
        <v>117</v>
      </c>
      <c r="N148" t="s">
        <v>107</v>
      </c>
      <c r="O148">
        <v>2</v>
      </c>
      <c r="P148">
        <v>9.2999999999999999E-2</v>
      </c>
      <c r="Q148">
        <v>0</v>
      </c>
      <c r="R148">
        <v>0</v>
      </c>
    </row>
    <row r="149" spans="1:18" x14ac:dyDescent="0.3">
      <c r="A149" t="s">
        <v>0</v>
      </c>
      <c r="B149">
        <v>1009308</v>
      </c>
      <c r="C149">
        <v>2015</v>
      </c>
      <c r="D149" t="s">
        <v>104</v>
      </c>
      <c r="E149" t="s">
        <v>105</v>
      </c>
      <c r="F149" t="s">
        <v>3</v>
      </c>
      <c r="G149" t="s">
        <v>5</v>
      </c>
      <c r="N149" t="s">
        <v>107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t="s">
        <v>0</v>
      </c>
      <c r="B150">
        <v>1009308</v>
      </c>
      <c r="C150">
        <v>2015</v>
      </c>
      <c r="D150" t="s">
        <v>104</v>
      </c>
      <c r="E150" t="s">
        <v>105</v>
      </c>
      <c r="F150" t="s">
        <v>3</v>
      </c>
      <c r="G150" t="s">
        <v>6</v>
      </c>
      <c r="N150" t="s">
        <v>107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t="s">
        <v>103</v>
      </c>
      <c r="B151">
        <v>1008521</v>
      </c>
      <c r="C151">
        <v>2015</v>
      </c>
      <c r="D151" t="s">
        <v>104</v>
      </c>
      <c r="E151" t="s">
        <v>105</v>
      </c>
      <c r="F151" t="s">
        <v>3</v>
      </c>
      <c r="G151" t="s">
        <v>118</v>
      </c>
      <c r="N151" t="s">
        <v>107</v>
      </c>
      <c r="O151">
        <v>5</v>
      </c>
      <c r="P151">
        <v>0.23499999999999999</v>
      </c>
      <c r="Q151">
        <v>0</v>
      </c>
      <c r="R151">
        <v>0</v>
      </c>
    </row>
    <row r="152" spans="1:18" x14ac:dyDescent="0.3">
      <c r="A152" t="s">
        <v>103</v>
      </c>
      <c r="B152">
        <v>1008521</v>
      </c>
      <c r="C152">
        <v>2015</v>
      </c>
      <c r="D152" t="s">
        <v>104</v>
      </c>
      <c r="E152" t="s">
        <v>105</v>
      </c>
      <c r="F152" t="s">
        <v>3</v>
      </c>
      <c r="G152" t="s">
        <v>119</v>
      </c>
      <c r="N152" t="s">
        <v>107</v>
      </c>
      <c r="O152">
        <v>8</v>
      </c>
      <c r="P152">
        <v>0.36799999999999999</v>
      </c>
      <c r="Q152">
        <v>0</v>
      </c>
      <c r="R152">
        <v>0</v>
      </c>
    </row>
    <row r="153" spans="1:18" x14ac:dyDescent="0.3">
      <c r="A153" t="s">
        <v>0</v>
      </c>
      <c r="B153">
        <v>1009308</v>
      </c>
      <c r="C153">
        <v>2015</v>
      </c>
      <c r="D153" t="s">
        <v>104</v>
      </c>
      <c r="E153" t="s">
        <v>105</v>
      </c>
      <c r="F153" t="s">
        <v>3</v>
      </c>
      <c r="G153" t="s">
        <v>120</v>
      </c>
      <c r="N153" t="s">
        <v>107</v>
      </c>
      <c r="O153">
        <v>0</v>
      </c>
      <c r="P153">
        <v>0</v>
      </c>
      <c r="Q153">
        <v>0</v>
      </c>
      <c r="R153">
        <v>0</v>
      </c>
    </row>
    <row r="154" spans="1:18" x14ac:dyDescent="0.3">
      <c r="A154" t="s">
        <v>0</v>
      </c>
      <c r="B154">
        <v>1009308</v>
      </c>
      <c r="C154">
        <v>2015</v>
      </c>
      <c r="D154" t="s">
        <v>104</v>
      </c>
      <c r="E154" t="s">
        <v>105</v>
      </c>
      <c r="F154" t="s">
        <v>3</v>
      </c>
      <c r="G154" t="s">
        <v>121</v>
      </c>
      <c r="N154" t="s">
        <v>107</v>
      </c>
      <c r="O154">
        <v>8</v>
      </c>
      <c r="P154">
        <v>0.39400000000000002</v>
      </c>
      <c r="Q154">
        <v>0</v>
      </c>
      <c r="R154">
        <v>0</v>
      </c>
    </row>
    <row r="155" spans="1:18" x14ac:dyDescent="0.3">
      <c r="A155" t="s">
        <v>0</v>
      </c>
      <c r="B155">
        <v>1009308</v>
      </c>
      <c r="C155">
        <v>2015</v>
      </c>
      <c r="D155" t="s">
        <v>104</v>
      </c>
      <c r="E155" t="s">
        <v>105</v>
      </c>
      <c r="F155" t="s">
        <v>3</v>
      </c>
      <c r="G155" t="s">
        <v>122</v>
      </c>
      <c r="N155" t="s">
        <v>107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t="s">
        <v>0</v>
      </c>
      <c r="B156">
        <v>1009308</v>
      </c>
      <c r="C156">
        <v>2015</v>
      </c>
      <c r="D156" t="s">
        <v>104</v>
      </c>
      <c r="E156" t="s">
        <v>105</v>
      </c>
      <c r="F156" t="s">
        <v>3</v>
      </c>
      <c r="G156" t="s">
        <v>123</v>
      </c>
      <c r="N156" t="s">
        <v>107</v>
      </c>
      <c r="O156">
        <v>3</v>
      </c>
      <c r="P156">
        <v>0.16500000000000001</v>
      </c>
      <c r="Q156">
        <v>0</v>
      </c>
      <c r="R156">
        <v>0</v>
      </c>
    </row>
    <row r="157" spans="1:18" x14ac:dyDescent="0.3">
      <c r="A157" t="s">
        <v>0</v>
      </c>
      <c r="B157">
        <v>1009308</v>
      </c>
      <c r="C157">
        <v>2015</v>
      </c>
      <c r="D157" t="s">
        <v>104</v>
      </c>
      <c r="E157" t="s">
        <v>105</v>
      </c>
      <c r="F157" t="s">
        <v>3</v>
      </c>
      <c r="G157" t="s">
        <v>124</v>
      </c>
      <c r="N157" t="s">
        <v>107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 t="s">
        <v>0</v>
      </c>
      <c r="B158">
        <v>1009308</v>
      </c>
      <c r="C158">
        <v>2015</v>
      </c>
      <c r="D158" t="s">
        <v>104</v>
      </c>
      <c r="E158" t="s">
        <v>105</v>
      </c>
      <c r="F158" t="s">
        <v>3</v>
      </c>
      <c r="G158" t="s">
        <v>125</v>
      </c>
      <c r="N158" t="s">
        <v>107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t="s">
        <v>0</v>
      </c>
      <c r="B159">
        <v>1009308</v>
      </c>
      <c r="C159">
        <v>2015</v>
      </c>
      <c r="D159" t="s">
        <v>104</v>
      </c>
      <c r="E159" t="s">
        <v>105</v>
      </c>
      <c r="F159" t="s">
        <v>3</v>
      </c>
      <c r="G159" t="s">
        <v>126</v>
      </c>
      <c r="N159" t="s">
        <v>107</v>
      </c>
      <c r="O159">
        <v>7</v>
      </c>
      <c r="P159">
        <v>0.33600000000000002</v>
      </c>
      <c r="Q159">
        <v>0</v>
      </c>
      <c r="R159">
        <v>0</v>
      </c>
    </row>
    <row r="160" spans="1:18" x14ac:dyDescent="0.3">
      <c r="A160" t="s">
        <v>0</v>
      </c>
      <c r="B160">
        <v>1009308</v>
      </c>
      <c r="C160">
        <v>2015</v>
      </c>
      <c r="D160" t="s">
        <v>104</v>
      </c>
      <c r="E160" t="s">
        <v>105</v>
      </c>
      <c r="F160" t="s">
        <v>3</v>
      </c>
      <c r="G160" t="s">
        <v>127</v>
      </c>
      <c r="N160" t="s">
        <v>107</v>
      </c>
      <c r="O160">
        <v>24</v>
      </c>
      <c r="P160">
        <v>1.1639999999999999</v>
      </c>
      <c r="Q160">
        <v>0</v>
      </c>
      <c r="R160">
        <v>0</v>
      </c>
    </row>
    <row r="161" spans="1:18" x14ac:dyDescent="0.3">
      <c r="A161" t="s">
        <v>0</v>
      </c>
      <c r="B161">
        <v>1009308</v>
      </c>
      <c r="C161">
        <v>2015</v>
      </c>
      <c r="D161" t="s">
        <v>104</v>
      </c>
      <c r="E161" t="s">
        <v>105</v>
      </c>
      <c r="F161" t="s">
        <v>3</v>
      </c>
      <c r="G161" t="s">
        <v>128</v>
      </c>
      <c r="N161" t="s">
        <v>107</v>
      </c>
      <c r="O161">
        <v>16</v>
      </c>
      <c r="P161">
        <v>0.64300000000000002</v>
      </c>
      <c r="Q161">
        <v>0</v>
      </c>
      <c r="R161">
        <v>0</v>
      </c>
    </row>
    <row r="162" spans="1:18" x14ac:dyDescent="0.3">
      <c r="A162" t="s">
        <v>0</v>
      </c>
      <c r="B162">
        <v>1009308</v>
      </c>
      <c r="C162">
        <v>2015</v>
      </c>
      <c r="D162" t="s">
        <v>104</v>
      </c>
      <c r="E162" t="s">
        <v>105</v>
      </c>
      <c r="F162" t="s">
        <v>3</v>
      </c>
      <c r="G162" t="s">
        <v>129</v>
      </c>
      <c r="N162" t="s">
        <v>107</v>
      </c>
      <c r="O162">
        <v>16</v>
      </c>
      <c r="P162">
        <v>0.749</v>
      </c>
      <c r="Q162">
        <v>0</v>
      </c>
      <c r="R162">
        <v>0</v>
      </c>
    </row>
    <row r="163" spans="1:18" x14ac:dyDescent="0.3">
      <c r="A163" t="s">
        <v>0</v>
      </c>
      <c r="B163">
        <v>1009308</v>
      </c>
      <c r="C163">
        <v>2015</v>
      </c>
      <c r="D163" t="s">
        <v>104</v>
      </c>
      <c r="E163" t="s">
        <v>105</v>
      </c>
      <c r="F163" t="s">
        <v>3</v>
      </c>
      <c r="G163" t="s">
        <v>130</v>
      </c>
      <c r="N163" t="s">
        <v>107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t="s">
        <v>0</v>
      </c>
      <c r="B164">
        <v>1009308</v>
      </c>
      <c r="C164">
        <v>2015</v>
      </c>
      <c r="D164" t="s">
        <v>104</v>
      </c>
      <c r="E164" t="s">
        <v>105</v>
      </c>
      <c r="F164" t="s">
        <v>3</v>
      </c>
      <c r="G164" t="s">
        <v>7</v>
      </c>
      <c r="N164" t="s">
        <v>107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t="s">
        <v>0</v>
      </c>
      <c r="B165">
        <v>1009308</v>
      </c>
      <c r="C165">
        <v>2015</v>
      </c>
      <c r="D165" t="s">
        <v>104</v>
      </c>
      <c r="E165" t="s">
        <v>105</v>
      </c>
      <c r="F165" t="s">
        <v>3</v>
      </c>
      <c r="G165" t="s">
        <v>8</v>
      </c>
      <c r="N165" t="s">
        <v>107</v>
      </c>
      <c r="O165">
        <v>1</v>
      </c>
      <c r="P165">
        <v>4.2000000000000003E-2</v>
      </c>
      <c r="Q165">
        <v>0</v>
      </c>
      <c r="R165">
        <v>0</v>
      </c>
    </row>
    <row r="166" spans="1:18" x14ac:dyDescent="0.3">
      <c r="A166" t="s">
        <v>0</v>
      </c>
      <c r="B166">
        <v>1009308</v>
      </c>
      <c r="C166">
        <v>2015</v>
      </c>
      <c r="D166" t="s">
        <v>104</v>
      </c>
      <c r="E166" t="s">
        <v>105</v>
      </c>
      <c r="F166" t="s">
        <v>3</v>
      </c>
      <c r="G166" t="s">
        <v>131</v>
      </c>
      <c r="N166" t="s">
        <v>107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t="s">
        <v>0</v>
      </c>
      <c r="B167">
        <v>1009308</v>
      </c>
      <c r="C167">
        <v>2015</v>
      </c>
      <c r="D167" t="s">
        <v>104</v>
      </c>
      <c r="E167" t="s">
        <v>105</v>
      </c>
      <c r="F167" t="s">
        <v>3</v>
      </c>
      <c r="G167" t="s">
        <v>132</v>
      </c>
      <c r="N167" t="s">
        <v>107</v>
      </c>
      <c r="O167">
        <v>7</v>
      </c>
      <c r="P167">
        <v>0.33900000000000002</v>
      </c>
      <c r="Q167">
        <v>0</v>
      </c>
      <c r="R167">
        <v>0</v>
      </c>
    </row>
    <row r="168" spans="1:18" x14ac:dyDescent="0.3">
      <c r="A168" t="s">
        <v>0</v>
      </c>
      <c r="B168">
        <v>1009308</v>
      </c>
      <c r="C168">
        <v>2015</v>
      </c>
      <c r="D168" t="s">
        <v>104</v>
      </c>
      <c r="E168" t="s">
        <v>105</v>
      </c>
      <c r="F168" t="s">
        <v>3</v>
      </c>
      <c r="G168" t="s">
        <v>133</v>
      </c>
      <c r="N168" t="s">
        <v>107</v>
      </c>
      <c r="O168">
        <v>58</v>
      </c>
      <c r="P168">
        <v>3.4020000000000001</v>
      </c>
      <c r="Q168">
        <v>0</v>
      </c>
      <c r="R168">
        <v>0</v>
      </c>
    </row>
    <row r="169" spans="1:18" x14ac:dyDescent="0.3">
      <c r="A169" t="s">
        <v>134</v>
      </c>
      <c r="B169">
        <v>1008784</v>
      </c>
      <c r="C169">
        <v>2015</v>
      </c>
      <c r="D169" t="s">
        <v>104</v>
      </c>
      <c r="E169" t="s">
        <v>105</v>
      </c>
      <c r="F169" t="s">
        <v>3</v>
      </c>
      <c r="G169" t="s">
        <v>133</v>
      </c>
      <c r="N169" t="s">
        <v>107</v>
      </c>
      <c r="O169">
        <v>11</v>
      </c>
      <c r="P169">
        <v>0.64100000000000001</v>
      </c>
      <c r="Q169">
        <v>0</v>
      </c>
      <c r="R169">
        <v>0</v>
      </c>
    </row>
    <row r="170" spans="1:18" x14ac:dyDescent="0.3">
      <c r="A170" t="s">
        <v>134</v>
      </c>
      <c r="B170">
        <v>1008784</v>
      </c>
      <c r="C170">
        <v>2015</v>
      </c>
      <c r="D170" t="s">
        <v>104</v>
      </c>
      <c r="E170" t="s">
        <v>105</v>
      </c>
      <c r="F170" t="s">
        <v>3</v>
      </c>
      <c r="G170" t="s">
        <v>135</v>
      </c>
      <c r="N170" t="s">
        <v>107</v>
      </c>
      <c r="O170">
        <v>1</v>
      </c>
      <c r="P170">
        <v>4.9000000000000002E-2</v>
      </c>
      <c r="Q170">
        <v>0</v>
      </c>
      <c r="R170">
        <v>0</v>
      </c>
    </row>
    <row r="171" spans="1:18" x14ac:dyDescent="0.3">
      <c r="A171" t="s">
        <v>103</v>
      </c>
      <c r="B171">
        <v>1008521</v>
      </c>
      <c r="C171">
        <v>2015</v>
      </c>
      <c r="D171" t="s">
        <v>104</v>
      </c>
      <c r="E171" t="s">
        <v>105</v>
      </c>
      <c r="F171" t="s">
        <v>3</v>
      </c>
      <c r="G171" t="s">
        <v>136</v>
      </c>
      <c r="N171" t="s">
        <v>107</v>
      </c>
      <c r="O171">
        <v>1</v>
      </c>
      <c r="P171">
        <v>5.8000000000000003E-2</v>
      </c>
      <c r="Q171">
        <v>0</v>
      </c>
      <c r="R171">
        <v>0</v>
      </c>
    </row>
    <row r="172" spans="1:18" x14ac:dyDescent="0.3">
      <c r="A172" t="s">
        <v>0</v>
      </c>
      <c r="B172">
        <v>1009308</v>
      </c>
      <c r="C172">
        <v>2015</v>
      </c>
      <c r="D172" t="s">
        <v>104</v>
      </c>
      <c r="E172" t="s">
        <v>105</v>
      </c>
      <c r="F172" t="s">
        <v>3</v>
      </c>
      <c r="G172" t="s">
        <v>137</v>
      </c>
      <c r="N172" t="s">
        <v>107</v>
      </c>
      <c r="O172">
        <v>5</v>
      </c>
      <c r="P172">
        <v>0.28299999999999997</v>
      </c>
      <c r="Q172">
        <v>0</v>
      </c>
      <c r="R172">
        <v>0</v>
      </c>
    </row>
    <row r="173" spans="1:18" x14ac:dyDescent="0.3">
      <c r="A173" t="s">
        <v>138</v>
      </c>
      <c r="B173">
        <v>1009098</v>
      </c>
      <c r="C173">
        <v>2015</v>
      </c>
      <c r="D173" t="s">
        <v>104</v>
      </c>
      <c r="E173" t="s">
        <v>105</v>
      </c>
      <c r="F173" t="s">
        <v>3</v>
      </c>
      <c r="G173" t="s">
        <v>139</v>
      </c>
      <c r="N173" t="s">
        <v>107</v>
      </c>
      <c r="O173">
        <v>2</v>
      </c>
      <c r="P173">
        <v>0.17399999999999999</v>
      </c>
      <c r="Q173">
        <v>0</v>
      </c>
      <c r="R173">
        <v>0</v>
      </c>
    </row>
    <row r="174" spans="1:18" x14ac:dyDescent="0.3">
      <c r="A174" t="s">
        <v>140</v>
      </c>
      <c r="B174">
        <v>1008523</v>
      </c>
      <c r="C174">
        <v>2015</v>
      </c>
      <c r="D174" t="s">
        <v>104</v>
      </c>
      <c r="E174" t="s">
        <v>105</v>
      </c>
      <c r="F174" t="s">
        <v>3</v>
      </c>
      <c r="G174" t="s">
        <v>141</v>
      </c>
      <c r="N174" t="s">
        <v>107</v>
      </c>
      <c r="O174">
        <v>4</v>
      </c>
      <c r="P174">
        <v>0.23200000000000001</v>
      </c>
      <c r="Q174">
        <v>0</v>
      </c>
      <c r="R174">
        <v>0</v>
      </c>
    </row>
    <row r="175" spans="1:18" x14ac:dyDescent="0.3">
      <c r="A175" t="s">
        <v>140</v>
      </c>
      <c r="B175">
        <v>1008523</v>
      </c>
      <c r="C175">
        <v>2015</v>
      </c>
      <c r="D175" t="s">
        <v>104</v>
      </c>
      <c r="E175" t="s">
        <v>105</v>
      </c>
      <c r="F175" t="s">
        <v>3</v>
      </c>
      <c r="G175" t="s">
        <v>142</v>
      </c>
      <c r="N175" t="s">
        <v>107</v>
      </c>
      <c r="O175">
        <v>9</v>
      </c>
      <c r="P175">
        <v>0.52300000000000002</v>
      </c>
      <c r="Q175">
        <v>0</v>
      </c>
      <c r="R175">
        <v>0</v>
      </c>
    </row>
    <row r="176" spans="1:18" x14ac:dyDescent="0.3">
      <c r="A176" t="s">
        <v>143</v>
      </c>
      <c r="B176">
        <v>1009485</v>
      </c>
      <c r="C176">
        <v>2015</v>
      </c>
      <c r="D176" t="s">
        <v>104</v>
      </c>
      <c r="E176" t="s">
        <v>105</v>
      </c>
      <c r="F176" t="s">
        <v>3</v>
      </c>
      <c r="G176" t="s">
        <v>142</v>
      </c>
      <c r="N176" t="s">
        <v>107</v>
      </c>
      <c r="O176">
        <v>4</v>
      </c>
      <c r="P176">
        <v>0.23300000000000001</v>
      </c>
      <c r="Q176">
        <v>0</v>
      </c>
      <c r="R176">
        <v>0</v>
      </c>
    </row>
    <row r="177" spans="1:18" x14ac:dyDescent="0.3">
      <c r="A177" t="s">
        <v>144</v>
      </c>
      <c r="B177">
        <v>1008524</v>
      </c>
      <c r="C177">
        <v>2015</v>
      </c>
      <c r="D177" t="s">
        <v>104</v>
      </c>
      <c r="E177" t="s">
        <v>105</v>
      </c>
      <c r="F177" t="s">
        <v>3</v>
      </c>
      <c r="G177" t="s">
        <v>145</v>
      </c>
      <c r="N177" t="s">
        <v>107</v>
      </c>
      <c r="O177">
        <v>8</v>
      </c>
      <c r="P177">
        <v>0.38400000000000001</v>
      </c>
      <c r="Q177">
        <v>0</v>
      </c>
      <c r="R177">
        <v>0</v>
      </c>
    </row>
    <row r="178" spans="1:18" x14ac:dyDescent="0.3">
      <c r="A178" t="s">
        <v>138</v>
      </c>
      <c r="B178">
        <v>1009098</v>
      </c>
      <c r="C178">
        <v>2015</v>
      </c>
      <c r="D178" t="s">
        <v>104</v>
      </c>
      <c r="E178" t="s">
        <v>105</v>
      </c>
      <c r="F178" t="s">
        <v>3</v>
      </c>
      <c r="G178" t="s">
        <v>146</v>
      </c>
      <c r="N178" t="s">
        <v>107</v>
      </c>
      <c r="O178">
        <v>3</v>
      </c>
      <c r="P178">
        <v>5.8000000000000003E-2</v>
      </c>
      <c r="Q178">
        <v>0</v>
      </c>
      <c r="R178">
        <v>0</v>
      </c>
    </row>
    <row r="179" spans="1:18" x14ac:dyDescent="0.3">
      <c r="A179" t="s">
        <v>144</v>
      </c>
      <c r="B179">
        <v>1008524</v>
      </c>
      <c r="C179">
        <v>2015</v>
      </c>
      <c r="D179" t="s">
        <v>104</v>
      </c>
      <c r="E179" t="s">
        <v>105</v>
      </c>
      <c r="F179" t="s">
        <v>3</v>
      </c>
      <c r="G179" t="s">
        <v>147</v>
      </c>
      <c r="N179" t="s">
        <v>107</v>
      </c>
      <c r="O179">
        <v>9</v>
      </c>
      <c r="P179">
        <v>0.442</v>
      </c>
      <c r="Q179">
        <v>0</v>
      </c>
      <c r="R179">
        <v>0</v>
      </c>
    </row>
    <row r="180" spans="1:18" x14ac:dyDescent="0.3">
      <c r="A180" t="s">
        <v>138</v>
      </c>
      <c r="B180">
        <v>1009098</v>
      </c>
      <c r="C180">
        <v>2015</v>
      </c>
      <c r="D180" t="s">
        <v>104</v>
      </c>
      <c r="E180" t="s">
        <v>105</v>
      </c>
      <c r="F180" t="s">
        <v>3</v>
      </c>
      <c r="G180" t="s">
        <v>148</v>
      </c>
      <c r="N180" t="s">
        <v>107</v>
      </c>
      <c r="O180">
        <v>55</v>
      </c>
      <c r="P180">
        <v>4.1180000000000003</v>
      </c>
      <c r="Q180">
        <v>0</v>
      </c>
      <c r="R180">
        <v>0</v>
      </c>
    </row>
    <row r="181" spans="1:18" x14ac:dyDescent="0.3">
      <c r="A181" t="s">
        <v>11</v>
      </c>
      <c r="B181">
        <v>1010233</v>
      </c>
      <c r="C181">
        <v>2015</v>
      </c>
      <c r="D181" t="s">
        <v>104</v>
      </c>
      <c r="E181" t="s">
        <v>105</v>
      </c>
      <c r="F181" t="s">
        <v>3</v>
      </c>
      <c r="G181" t="s">
        <v>149</v>
      </c>
      <c r="N181" t="s">
        <v>107</v>
      </c>
      <c r="O181">
        <v>1</v>
      </c>
      <c r="P181">
        <v>4.7E-2</v>
      </c>
      <c r="Q181">
        <v>0</v>
      </c>
      <c r="R181">
        <v>0</v>
      </c>
    </row>
    <row r="182" spans="1:18" x14ac:dyDescent="0.3">
      <c r="A182" t="s">
        <v>138</v>
      </c>
      <c r="B182">
        <v>1009098</v>
      </c>
      <c r="C182">
        <v>2015</v>
      </c>
      <c r="D182" t="s">
        <v>104</v>
      </c>
      <c r="E182" t="s">
        <v>105</v>
      </c>
      <c r="F182" t="s">
        <v>3</v>
      </c>
      <c r="G182" t="s">
        <v>150</v>
      </c>
      <c r="N182" t="s">
        <v>107</v>
      </c>
      <c r="O182">
        <v>32</v>
      </c>
      <c r="P182">
        <v>2.3719999999999999</v>
      </c>
      <c r="Q182">
        <v>0</v>
      </c>
      <c r="R182">
        <v>0</v>
      </c>
    </row>
    <row r="183" spans="1:18" x14ac:dyDescent="0.3">
      <c r="A183" t="s">
        <v>138</v>
      </c>
      <c r="B183">
        <v>1009098</v>
      </c>
      <c r="C183">
        <v>2015</v>
      </c>
      <c r="D183" t="s">
        <v>104</v>
      </c>
      <c r="E183" t="s">
        <v>105</v>
      </c>
      <c r="F183" t="s">
        <v>3</v>
      </c>
      <c r="G183" t="s">
        <v>151</v>
      </c>
      <c r="N183" t="s">
        <v>107</v>
      </c>
      <c r="O183">
        <v>4</v>
      </c>
      <c r="P183">
        <v>0.64100000000000001</v>
      </c>
      <c r="Q183">
        <v>0</v>
      </c>
      <c r="R183">
        <v>0</v>
      </c>
    </row>
    <row r="184" spans="1:18" x14ac:dyDescent="0.3">
      <c r="A184" t="s">
        <v>140</v>
      </c>
      <c r="B184">
        <v>1008523</v>
      </c>
      <c r="C184">
        <v>2015</v>
      </c>
      <c r="D184" t="s">
        <v>104</v>
      </c>
      <c r="E184" t="s">
        <v>105</v>
      </c>
      <c r="F184" t="s">
        <v>3</v>
      </c>
      <c r="G184" t="s">
        <v>152</v>
      </c>
      <c r="N184" t="s">
        <v>107</v>
      </c>
      <c r="O184">
        <v>1</v>
      </c>
      <c r="P184">
        <v>3.7999999999999999E-2</v>
      </c>
      <c r="Q184">
        <v>0</v>
      </c>
      <c r="R184">
        <v>0</v>
      </c>
    </row>
    <row r="185" spans="1:18" x14ac:dyDescent="0.3">
      <c r="A185" t="s">
        <v>11</v>
      </c>
      <c r="B185">
        <v>1010233</v>
      </c>
      <c r="C185">
        <v>2015</v>
      </c>
      <c r="D185" t="s">
        <v>104</v>
      </c>
      <c r="E185" t="s">
        <v>105</v>
      </c>
      <c r="F185" t="s">
        <v>3</v>
      </c>
      <c r="G185" t="s">
        <v>153</v>
      </c>
      <c r="N185" t="s">
        <v>107</v>
      </c>
      <c r="O185">
        <v>6</v>
      </c>
      <c r="P185">
        <v>0.34699999999999998</v>
      </c>
      <c r="Q185">
        <v>0</v>
      </c>
      <c r="R185">
        <v>0</v>
      </c>
    </row>
    <row r="186" spans="1:18" x14ac:dyDescent="0.3">
      <c r="A186" t="s">
        <v>154</v>
      </c>
      <c r="B186">
        <v>1008783</v>
      </c>
      <c r="C186">
        <v>2015</v>
      </c>
      <c r="D186" t="s">
        <v>104</v>
      </c>
      <c r="E186" t="s">
        <v>105</v>
      </c>
      <c r="F186" t="s">
        <v>3</v>
      </c>
      <c r="G186" t="s">
        <v>153</v>
      </c>
      <c r="N186" t="s">
        <v>107</v>
      </c>
      <c r="O186">
        <v>413</v>
      </c>
      <c r="P186">
        <v>23.632000000000001</v>
      </c>
      <c r="Q186">
        <v>0</v>
      </c>
      <c r="R186">
        <v>0</v>
      </c>
    </row>
    <row r="187" spans="1:18" x14ac:dyDescent="0.3">
      <c r="A187" t="s">
        <v>155</v>
      </c>
      <c r="B187">
        <v>1011295</v>
      </c>
      <c r="C187">
        <v>2015</v>
      </c>
      <c r="D187" t="s">
        <v>104</v>
      </c>
      <c r="E187" t="s">
        <v>105</v>
      </c>
      <c r="F187" t="s">
        <v>3</v>
      </c>
      <c r="G187" t="s">
        <v>156</v>
      </c>
      <c r="N187" t="s">
        <v>107</v>
      </c>
      <c r="O187">
        <v>37</v>
      </c>
      <c r="P187">
        <v>7.5999999999999998E-2</v>
      </c>
      <c r="Q187">
        <v>0</v>
      </c>
      <c r="R187">
        <v>0</v>
      </c>
    </row>
    <row r="188" spans="1:18" x14ac:dyDescent="0.3">
      <c r="A188" t="s">
        <v>154</v>
      </c>
      <c r="B188">
        <v>1008783</v>
      </c>
      <c r="C188">
        <v>2015</v>
      </c>
      <c r="D188" t="s">
        <v>104</v>
      </c>
      <c r="E188" t="s">
        <v>105</v>
      </c>
      <c r="F188" t="s">
        <v>3</v>
      </c>
      <c r="G188" t="s">
        <v>157</v>
      </c>
      <c r="N188" t="s">
        <v>107</v>
      </c>
      <c r="O188">
        <v>91</v>
      </c>
      <c r="P188">
        <v>5.2060000000000004</v>
      </c>
      <c r="Q188">
        <v>0</v>
      </c>
      <c r="R188">
        <v>0</v>
      </c>
    </row>
    <row r="189" spans="1:18" x14ac:dyDescent="0.3">
      <c r="A189" t="s">
        <v>155</v>
      </c>
      <c r="B189">
        <v>1011295</v>
      </c>
      <c r="C189">
        <v>2015</v>
      </c>
      <c r="D189" t="s">
        <v>104</v>
      </c>
      <c r="E189" t="s">
        <v>105</v>
      </c>
      <c r="F189" t="s">
        <v>3</v>
      </c>
      <c r="G189" t="s">
        <v>158</v>
      </c>
      <c r="N189" t="s">
        <v>107</v>
      </c>
      <c r="O189">
        <v>29</v>
      </c>
      <c r="P189">
        <v>0.09</v>
      </c>
      <c r="Q189">
        <v>0</v>
      </c>
      <c r="R189">
        <v>0</v>
      </c>
    </row>
    <row r="190" spans="1:18" x14ac:dyDescent="0.3">
      <c r="A190" t="s">
        <v>154</v>
      </c>
      <c r="B190">
        <v>1008783</v>
      </c>
      <c r="C190">
        <v>2015</v>
      </c>
      <c r="D190" t="s">
        <v>104</v>
      </c>
      <c r="E190" t="s">
        <v>105</v>
      </c>
      <c r="F190" t="s">
        <v>3</v>
      </c>
      <c r="G190" t="s">
        <v>159</v>
      </c>
      <c r="N190" t="s">
        <v>107</v>
      </c>
      <c r="O190">
        <v>163</v>
      </c>
      <c r="P190">
        <v>9.3979999999999997</v>
      </c>
      <c r="Q190">
        <v>0</v>
      </c>
      <c r="R190">
        <v>0</v>
      </c>
    </row>
    <row r="191" spans="1:18" x14ac:dyDescent="0.3">
      <c r="A191" t="s">
        <v>0</v>
      </c>
      <c r="B191">
        <v>1009308</v>
      </c>
      <c r="C191">
        <v>2015</v>
      </c>
      <c r="D191" t="s">
        <v>104</v>
      </c>
      <c r="E191" t="s">
        <v>105</v>
      </c>
      <c r="F191" t="s">
        <v>3</v>
      </c>
      <c r="G191" t="s">
        <v>160</v>
      </c>
      <c r="N191" t="s">
        <v>107</v>
      </c>
      <c r="O191">
        <v>7</v>
      </c>
      <c r="P191">
        <v>0.36099999999999999</v>
      </c>
      <c r="Q191">
        <v>0</v>
      </c>
      <c r="R191">
        <v>0</v>
      </c>
    </row>
    <row r="192" spans="1:18" x14ac:dyDescent="0.3">
      <c r="A192" t="s">
        <v>138</v>
      </c>
      <c r="B192">
        <v>1009098</v>
      </c>
      <c r="C192">
        <v>2015</v>
      </c>
      <c r="D192" t="s">
        <v>104</v>
      </c>
      <c r="E192" t="s">
        <v>105</v>
      </c>
      <c r="F192" t="s">
        <v>3</v>
      </c>
      <c r="G192" t="s">
        <v>161</v>
      </c>
      <c r="N192" t="s">
        <v>107</v>
      </c>
      <c r="O192">
        <v>9</v>
      </c>
      <c r="P192">
        <v>0.40899999999999997</v>
      </c>
      <c r="Q192">
        <v>0</v>
      </c>
      <c r="R192">
        <v>0</v>
      </c>
    </row>
    <row r="193" spans="1:18" x14ac:dyDescent="0.3">
      <c r="A193" t="s">
        <v>143</v>
      </c>
      <c r="B193">
        <v>1009485</v>
      </c>
      <c r="C193">
        <v>2015</v>
      </c>
      <c r="D193" t="s">
        <v>104</v>
      </c>
      <c r="E193" t="s">
        <v>105</v>
      </c>
      <c r="F193" t="s">
        <v>3</v>
      </c>
      <c r="G193" t="s">
        <v>162</v>
      </c>
      <c r="N193" t="s">
        <v>107</v>
      </c>
      <c r="O193">
        <v>15</v>
      </c>
      <c r="P193">
        <v>0.99</v>
      </c>
      <c r="Q193">
        <v>2</v>
      </c>
      <c r="R193">
        <v>0.13100000000000001</v>
      </c>
    </row>
    <row r="194" spans="1:18" x14ac:dyDescent="0.3">
      <c r="A194" t="s">
        <v>143</v>
      </c>
      <c r="B194">
        <v>1009485</v>
      </c>
      <c r="C194">
        <v>2015</v>
      </c>
      <c r="D194" t="s">
        <v>104</v>
      </c>
      <c r="E194" t="s">
        <v>105</v>
      </c>
      <c r="F194" t="s">
        <v>3</v>
      </c>
      <c r="G194" t="s">
        <v>163</v>
      </c>
      <c r="N194" t="s">
        <v>107</v>
      </c>
      <c r="O194">
        <v>7</v>
      </c>
      <c r="P194">
        <v>0.46500000000000002</v>
      </c>
      <c r="Q194">
        <v>1</v>
      </c>
      <c r="R194">
        <v>3.0819999999999999</v>
      </c>
    </row>
    <row r="195" spans="1:18" x14ac:dyDescent="0.3">
      <c r="A195" t="s">
        <v>164</v>
      </c>
      <c r="B195">
        <v>1010350</v>
      </c>
      <c r="C195">
        <v>2015</v>
      </c>
      <c r="D195" t="s">
        <v>104</v>
      </c>
      <c r="E195" t="s">
        <v>105</v>
      </c>
      <c r="F195" t="s">
        <v>3</v>
      </c>
      <c r="G195" t="s">
        <v>165</v>
      </c>
      <c r="N195" t="s">
        <v>107</v>
      </c>
      <c r="O195">
        <v>4</v>
      </c>
      <c r="P195">
        <v>0.38300000000000001</v>
      </c>
      <c r="Q195">
        <v>0</v>
      </c>
      <c r="R195">
        <v>0</v>
      </c>
    </row>
    <row r="196" spans="1:18" x14ac:dyDescent="0.3">
      <c r="A196" t="s">
        <v>138</v>
      </c>
      <c r="B196">
        <v>1009098</v>
      </c>
      <c r="C196">
        <v>2015</v>
      </c>
      <c r="D196" t="s">
        <v>104</v>
      </c>
      <c r="E196" t="s">
        <v>105</v>
      </c>
      <c r="F196" t="s">
        <v>3</v>
      </c>
      <c r="G196" t="s">
        <v>165</v>
      </c>
      <c r="N196" t="s">
        <v>107</v>
      </c>
      <c r="O196">
        <v>20</v>
      </c>
      <c r="P196">
        <v>1.2769999999999999</v>
      </c>
      <c r="Q196">
        <v>0</v>
      </c>
      <c r="R196">
        <v>0</v>
      </c>
    </row>
    <row r="197" spans="1:18" x14ac:dyDescent="0.3">
      <c r="A197" t="s">
        <v>138</v>
      </c>
      <c r="B197">
        <v>1009098</v>
      </c>
      <c r="C197">
        <v>2015</v>
      </c>
      <c r="D197" t="s">
        <v>104</v>
      </c>
      <c r="E197" t="s">
        <v>105</v>
      </c>
      <c r="F197" t="s">
        <v>3</v>
      </c>
      <c r="G197" t="s">
        <v>166</v>
      </c>
      <c r="N197" t="s">
        <v>107</v>
      </c>
      <c r="O197">
        <v>26</v>
      </c>
      <c r="P197">
        <v>1.544</v>
      </c>
      <c r="Q197">
        <v>0</v>
      </c>
      <c r="R197">
        <v>0</v>
      </c>
    </row>
    <row r="198" spans="1:18" x14ac:dyDescent="0.3">
      <c r="A198" t="s">
        <v>140</v>
      </c>
      <c r="B198">
        <v>1008523</v>
      </c>
      <c r="C198">
        <v>2015</v>
      </c>
      <c r="D198" t="s">
        <v>104</v>
      </c>
      <c r="E198" t="s">
        <v>105</v>
      </c>
      <c r="F198" t="s">
        <v>3</v>
      </c>
      <c r="G198" t="s">
        <v>167</v>
      </c>
      <c r="N198" t="s">
        <v>107</v>
      </c>
      <c r="O198">
        <v>2</v>
      </c>
      <c r="P198">
        <v>0.11600000000000001</v>
      </c>
      <c r="Q198">
        <v>0</v>
      </c>
      <c r="R198">
        <v>0</v>
      </c>
    </row>
    <row r="199" spans="1:18" x14ac:dyDescent="0.3">
      <c r="A199" t="s">
        <v>168</v>
      </c>
      <c r="B199">
        <v>1011616</v>
      </c>
      <c r="C199">
        <v>2015</v>
      </c>
      <c r="D199" t="s">
        <v>104</v>
      </c>
      <c r="E199" t="s">
        <v>105</v>
      </c>
      <c r="F199" t="s">
        <v>3</v>
      </c>
      <c r="G199" t="s">
        <v>167</v>
      </c>
      <c r="N199" t="s">
        <v>107</v>
      </c>
      <c r="O199">
        <v>6</v>
      </c>
      <c r="P199">
        <v>0.35</v>
      </c>
      <c r="Q199">
        <v>0</v>
      </c>
      <c r="R199">
        <v>0</v>
      </c>
    </row>
    <row r="200" spans="1:18" x14ac:dyDescent="0.3">
      <c r="A200" t="s">
        <v>143</v>
      </c>
      <c r="B200">
        <v>1009485</v>
      </c>
      <c r="C200">
        <v>2015</v>
      </c>
      <c r="D200" t="s">
        <v>104</v>
      </c>
      <c r="E200" t="s">
        <v>105</v>
      </c>
      <c r="F200" t="s">
        <v>3</v>
      </c>
      <c r="G200" t="s">
        <v>167</v>
      </c>
      <c r="N200" t="s">
        <v>107</v>
      </c>
      <c r="O200">
        <v>8</v>
      </c>
      <c r="P200">
        <v>0.46500000000000002</v>
      </c>
      <c r="Q200">
        <v>0</v>
      </c>
      <c r="R200">
        <v>0</v>
      </c>
    </row>
    <row r="201" spans="1:18" x14ac:dyDescent="0.3">
      <c r="A201" t="s">
        <v>155</v>
      </c>
      <c r="B201">
        <v>1011295</v>
      </c>
      <c r="C201">
        <v>2015</v>
      </c>
      <c r="D201" t="s">
        <v>104</v>
      </c>
      <c r="E201" t="s">
        <v>105</v>
      </c>
      <c r="F201" t="s">
        <v>3</v>
      </c>
      <c r="G201" t="s">
        <v>169</v>
      </c>
      <c r="N201" t="s">
        <v>107</v>
      </c>
      <c r="O201">
        <v>27</v>
      </c>
      <c r="P201">
        <v>0.08</v>
      </c>
      <c r="Q201">
        <v>0</v>
      </c>
      <c r="R201">
        <v>0</v>
      </c>
    </row>
    <row r="202" spans="1:18" x14ac:dyDescent="0.3">
      <c r="A202" t="s">
        <v>11</v>
      </c>
      <c r="B202">
        <v>1010233</v>
      </c>
      <c r="C202">
        <v>2015</v>
      </c>
      <c r="D202" t="s">
        <v>104</v>
      </c>
      <c r="E202" t="s">
        <v>105</v>
      </c>
      <c r="F202" t="s">
        <v>3</v>
      </c>
      <c r="G202" t="s">
        <v>170</v>
      </c>
      <c r="N202" t="s">
        <v>107</v>
      </c>
      <c r="O202">
        <v>1</v>
      </c>
      <c r="P202">
        <v>4.7E-2</v>
      </c>
      <c r="Q202">
        <v>0</v>
      </c>
      <c r="R202">
        <v>0</v>
      </c>
    </row>
    <row r="203" spans="1:18" x14ac:dyDescent="0.3">
      <c r="A203" t="s">
        <v>11</v>
      </c>
      <c r="B203">
        <v>1010233</v>
      </c>
      <c r="C203">
        <v>2015</v>
      </c>
      <c r="D203" t="s">
        <v>104</v>
      </c>
      <c r="E203" t="s">
        <v>105</v>
      </c>
      <c r="F203" t="s">
        <v>3</v>
      </c>
      <c r="G203" t="s">
        <v>171</v>
      </c>
      <c r="N203" t="s">
        <v>107</v>
      </c>
      <c r="O203">
        <v>11</v>
      </c>
      <c r="P203">
        <v>0.57999999999999996</v>
      </c>
      <c r="Q203">
        <v>0</v>
      </c>
      <c r="R203">
        <v>0</v>
      </c>
    </row>
    <row r="204" spans="1:18" x14ac:dyDescent="0.3">
      <c r="A204" t="s">
        <v>11</v>
      </c>
      <c r="B204">
        <v>1010233</v>
      </c>
      <c r="C204">
        <v>2015</v>
      </c>
      <c r="D204" t="s">
        <v>104</v>
      </c>
      <c r="E204" t="s">
        <v>105</v>
      </c>
      <c r="F204" t="s">
        <v>3</v>
      </c>
      <c r="G204" t="s">
        <v>172</v>
      </c>
      <c r="N204" t="s">
        <v>107</v>
      </c>
      <c r="O204">
        <v>2</v>
      </c>
      <c r="P204">
        <v>8.8999999999999996E-2</v>
      </c>
      <c r="Q204">
        <v>0</v>
      </c>
      <c r="R204">
        <v>0</v>
      </c>
    </row>
    <row r="205" spans="1:18" x14ac:dyDescent="0.3">
      <c r="A205" t="s">
        <v>173</v>
      </c>
      <c r="B205">
        <v>1012028</v>
      </c>
      <c r="C205">
        <v>2015</v>
      </c>
      <c r="D205" t="s">
        <v>104</v>
      </c>
      <c r="E205" t="s">
        <v>105</v>
      </c>
      <c r="F205" t="s">
        <v>3</v>
      </c>
      <c r="G205" t="s">
        <v>174</v>
      </c>
      <c r="N205" t="s">
        <v>107</v>
      </c>
      <c r="O205">
        <v>2</v>
      </c>
      <c r="P205">
        <v>2.8130000000000002</v>
      </c>
      <c r="Q205">
        <v>0</v>
      </c>
      <c r="R205">
        <v>0</v>
      </c>
    </row>
    <row r="206" spans="1:18" x14ac:dyDescent="0.3">
      <c r="A206" t="s">
        <v>144</v>
      </c>
      <c r="B206">
        <v>1008524</v>
      </c>
      <c r="C206">
        <v>2015</v>
      </c>
      <c r="D206" t="s">
        <v>104</v>
      </c>
      <c r="E206" t="s">
        <v>105</v>
      </c>
      <c r="F206" t="s">
        <v>3</v>
      </c>
      <c r="G206" t="s">
        <v>175</v>
      </c>
      <c r="N206" t="s">
        <v>107</v>
      </c>
      <c r="O206">
        <v>4</v>
      </c>
      <c r="P206">
        <v>0.22700000000000001</v>
      </c>
      <c r="Q206">
        <v>0</v>
      </c>
      <c r="R206">
        <v>0</v>
      </c>
    </row>
    <row r="207" spans="1:18" x14ac:dyDescent="0.3">
      <c r="A207" t="s">
        <v>176</v>
      </c>
      <c r="B207">
        <v>1008937</v>
      </c>
      <c r="C207">
        <v>2015</v>
      </c>
      <c r="D207" t="s">
        <v>104</v>
      </c>
      <c r="E207" t="s">
        <v>105</v>
      </c>
      <c r="F207" t="s">
        <v>3</v>
      </c>
      <c r="G207" t="s">
        <v>177</v>
      </c>
      <c r="N207" t="s">
        <v>107</v>
      </c>
      <c r="O207">
        <v>3</v>
      </c>
      <c r="P207">
        <v>0.18</v>
      </c>
      <c r="Q207">
        <v>3</v>
      </c>
      <c r="R207">
        <v>0</v>
      </c>
    </row>
    <row r="208" spans="1:18" x14ac:dyDescent="0.3">
      <c r="A208" t="s">
        <v>143</v>
      </c>
      <c r="B208">
        <v>1009485</v>
      </c>
      <c r="C208">
        <v>2015</v>
      </c>
      <c r="D208" t="s">
        <v>104</v>
      </c>
      <c r="E208" t="s">
        <v>105</v>
      </c>
      <c r="F208" t="s">
        <v>3</v>
      </c>
      <c r="G208" t="s">
        <v>177</v>
      </c>
      <c r="N208" t="s">
        <v>107</v>
      </c>
      <c r="O208">
        <v>1</v>
      </c>
      <c r="P208">
        <v>0.17499999999999999</v>
      </c>
      <c r="Q208">
        <v>2</v>
      </c>
      <c r="R208">
        <v>8.3000000000000004E-2</v>
      </c>
    </row>
    <row r="209" spans="1:18" x14ac:dyDescent="0.3">
      <c r="A209" t="s">
        <v>178</v>
      </c>
      <c r="B209">
        <v>1008051</v>
      </c>
      <c r="C209">
        <v>2015</v>
      </c>
      <c r="D209" t="s">
        <v>104</v>
      </c>
      <c r="E209" t="s">
        <v>105</v>
      </c>
      <c r="F209" t="s">
        <v>3</v>
      </c>
      <c r="G209" t="s">
        <v>177</v>
      </c>
      <c r="N209" t="s">
        <v>107</v>
      </c>
      <c r="O209">
        <v>36</v>
      </c>
      <c r="P209">
        <v>2.1</v>
      </c>
      <c r="Q209">
        <v>0</v>
      </c>
      <c r="R209">
        <v>0</v>
      </c>
    </row>
    <row r="210" spans="1:18" x14ac:dyDescent="0.3">
      <c r="A210" t="s">
        <v>164</v>
      </c>
      <c r="B210">
        <v>1010350</v>
      </c>
      <c r="C210">
        <v>2015</v>
      </c>
      <c r="D210" t="s">
        <v>104</v>
      </c>
      <c r="E210" t="s">
        <v>105</v>
      </c>
      <c r="F210" t="s">
        <v>3</v>
      </c>
      <c r="G210" t="s">
        <v>179</v>
      </c>
      <c r="N210" t="s">
        <v>107</v>
      </c>
      <c r="O210">
        <v>3</v>
      </c>
      <c r="P210">
        <v>0.14299999999999999</v>
      </c>
      <c r="Q210">
        <v>0</v>
      </c>
      <c r="R210">
        <v>0</v>
      </c>
    </row>
    <row r="211" spans="1:18" x14ac:dyDescent="0.3">
      <c r="A211" t="s">
        <v>138</v>
      </c>
      <c r="B211">
        <v>1009098</v>
      </c>
      <c r="C211">
        <v>2015</v>
      </c>
      <c r="D211" t="s">
        <v>104</v>
      </c>
      <c r="E211" t="s">
        <v>105</v>
      </c>
      <c r="F211" t="s">
        <v>3</v>
      </c>
      <c r="G211" t="s">
        <v>179</v>
      </c>
      <c r="N211" t="s">
        <v>107</v>
      </c>
      <c r="O211">
        <v>15</v>
      </c>
      <c r="P211">
        <v>2.5299999999999998</v>
      </c>
      <c r="Q211">
        <v>0</v>
      </c>
      <c r="R211">
        <v>0</v>
      </c>
    </row>
    <row r="212" spans="1:18" x14ac:dyDescent="0.3">
      <c r="A212" t="s">
        <v>180</v>
      </c>
      <c r="B212">
        <v>1008942</v>
      </c>
      <c r="C212">
        <v>2015</v>
      </c>
      <c r="D212" t="s">
        <v>104</v>
      </c>
      <c r="E212" t="s">
        <v>105</v>
      </c>
      <c r="F212" t="s">
        <v>3</v>
      </c>
      <c r="G212" t="s">
        <v>181</v>
      </c>
      <c r="N212" t="s">
        <v>107</v>
      </c>
      <c r="O212">
        <v>1</v>
      </c>
      <c r="P212">
        <v>4.3999999999999997E-2</v>
      </c>
      <c r="Q212">
        <v>0</v>
      </c>
      <c r="R212">
        <v>0</v>
      </c>
    </row>
    <row r="213" spans="1:18" x14ac:dyDescent="0.3">
      <c r="A213" t="s">
        <v>173</v>
      </c>
      <c r="B213">
        <v>1012028</v>
      </c>
      <c r="C213">
        <v>2015</v>
      </c>
      <c r="D213" t="s">
        <v>104</v>
      </c>
      <c r="E213" t="s">
        <v>105</v>
      </c>
      <c r="F213" t="s">
        <v>3</v>
      </c>
      <c r="G213" t="s">
        <v>182</v>
      </c>
      <c r="N213" t="s">
        <v>107</v>
      </c>
      <c r="O213">
        <v>5</v>
      </c>
      <c r="P213">
        <v>6.4930000000000003</v>
      </c>
      <c r="Q213">
        <v>0</v>
      </c>
      <c r="R213">
        <v>0</v>
      </c>
    </row>
    <row r="214" spans="1:18" x14ac:dyDescent="0.3">
      <c r="A214" t="s">
        <v>183</v>
      </c>
      <c r="B214">
        <v>1007485</v>
      </c>
      <c r="C214">
        <v>2015</v>
      </c>
      <c r="D214" t="s">
        <v>104</v>
      </c>
      <c r="E214" t="s">
        <v>105</v>
      </c>
      <c r="F214" t="s">
        <v>3</v>
      </c>
      <c r="G214" t="s">
        <v>184</v>
      </c>
      <c r="N214" t="s">
        <v>107</v>
      </c>
      <c r="O214">
        <v>2</v>
      </c>
      <c r="P214">
        <v>8.5000000000000006E-2</v>
      </c>
      <c r="Q214">
        <v>0</v>
      </c>
      <c r="R214">
        <v>0</v>
      </c>
    </row>
    <row r="215" spans="1:18" x14ac:dyDescent="0.3">
      <c r="A215" t="s">
        <v>185</v>
      </c>
      <c r="B215">
        <v>1010367</v>
      </c>
      <c r="C215">
        <v>2015</v>
      </c>
      <c r="D215" t="s">
        <v>104</v>
      </c>
      <c r="E215" t="s">
        <v>105</v>
      </c>
      <c r="F215" t="s">
        <v>3</v>
      </c>
      <c r="G215" t="s">
        <v>186</v>
      </c>
      <c r="N215" t="s">
        <v>107</v>
      </c>
      <c r="O215">
        <v>3</v>
      </c>
      <c r="P215">
        <v>0.13900000000000001</v>
      </c>
      <c r="Q215">
        <v>0</v>
      </c>
      <c r="R215">
        <v>0</v>
      </c>
    </row>
    <row r="216" spans="1:18" x14ac:dyDescent="0.3">
      <c r="A216" t="s">
        <v>187</v>
      </c>
      <c r="B216">
        <v>1008604</v>
      </c>
      <c r="C216">
        <v>2015</v>
      </c>
      <c r="D216" t="s">
        <v>104</v>
      </c>
      <c r="E216" t="s">
        <v>105</v>
      </c>
      <c r="F216" t="s">
        <v>3</v>
      </c>
      <c r="G216" t="s">
        <v>188</v>
      </c>
      <c r="N216" t="s">
        <v>107</v>
      </c>
      <c r="O216">
        <v>6</v>
      </c>
      <c r="P216">
        <v>0.29299999999999998</v>
      </c>
      <c r="Q216">
        <v>0</v>
      </c>
      <c r="R216">
        <v>0</v>
      </c>
    </row>
    <row r="217" spans="1:18" x14ac:dyDescent="0.3">
      <c r="A217" t="s">
        <v>183</v>
      </c>
      <c r="B217">
        <v>1007485</v>
      </c>
      <c r="C217">
        <v>2015</v>
      </c>
      <c r="D217" t="s">
        <v>104</v>
      </c>
      <c r="E217" t="s">
        <v>105</v>
      </c>
      <c r="F217" t="s">
        <v>3</v>
      </c>
      <c r="G217" t="s">
        <v>189</v>
      </c>
      <c r="N217" t="s">
        <v>107</v>
      </c>
      <c r="O217">
        <v>2</v>
      </c>
      <c r="P217">
        <v>9.0999999999999998E-2</v>
      </c>
      <c r="Q217">
        <v>0</v>
      </c>
      <c r="R217">
        <v>0</v>
      </c>
    </row>
    <row r="218" spans="1:18" x14ac:dyDescent="0.3">
      <c r="A218" t="s">
        <v>190</v>
      </c>
      <c r="B218">
        <v>1008293</v>
      </c>
      <c r="C218">
        <v>2015</v>
      </c>
      <c r="D218" t="s">
        <v>104</v>
      </c>
      <c r="E218" t="s">
        <v>105</v>
      </c>
      <c r="F218" t="s">
        <v>3</v>
      </c>
      <c r="G218" t="s">
        <v>191</v>
      </c>
      <c r="N218" t="s">
        <v>107</v>
      </c>
      <c r="O218">
        <v>1</v>
      </c>
      <c r="P218">
        <v>4.3999999999999997E-2</v>
      </c>
      <c r="Q218">
        <v>0</v>
      </c>
      <c r="R218">
        <v>0</v>
      </c>
    </row>
    <row r="219" spans="1:18" x14ac:dyDescent="0.3">
      <c r="A219" t="s">
        <v>187</v>
      </c>
      <c r="B219">
        <v>1008604</v>
      </c>
      <c r="C219">
        <v>2015</v>
      </c>
      <c r="D219" t="s">
        <v>104</v>
      </c>
      <c r="E219" t="s">
        <v>105</v>
      </c>
      <c r="F219" t="s">
        <v>3</v>
      </c>
      <c r="G219" t="s">
        <v>191</v>
      </c>
      <c r="N219" t="s">
        <v>107</v>
      </c>
      <c r="O219">
        <v>42</v>
      </c>
      <c r="P219">
        <v>2.048</v>
      </c>
      <c r="Q219">
        <v>0</v>
      </c>
      <c r="R219">
        <v>0</v>
      </c>
    </row>
    <row r="220" spans="1:18" x14ac:dyDescent="0.3">
      <c r="A220" t="s">
        <v>192</v>
      </c>
      <c r="B220">
        <v>1010084</v>
      </c>
      <c r="C220">
        <v>2015</v>
      </c>
      <c r="D220" t="s">
        <v>104</v>
      </c>
      <c r="E220" t="s">
        <v>105</v>
      </c>
      <c r="F220" t="s">
        <v>3</v>
      </c>
      <c r="G220" t="s">
        <v>191</v>
      </c>
      <c r="N220" t="s">
        <v>107</v>
      </c>
      <c r="O220">
        <v>5</v>
      </c>
      <c r="P220">
        <v>0.216</v>
      </c>
      <c r="Q220">
        <v>0</v>
      </c>
      <c r="R220">
        <v>0</v>
      </c>
    </row>
    <row r="221" spans="1:18" x14ac:dyDescent="0.3">
      <c r="A221" t="s">
        <v>193</v>
      </c>
      <c r="B221">
        <v>1008936</v>
      </c>
      <c r="C221">
        <v>2015</v>
      </c>
      <c r="D221" t="s">
        <v>104</v>
      </c>
      <c r="E221" t="s">
        <v>105</v>
      </c>
      <c r="F221" t="s">
        <v>3</v>
      </c>
      <c r="G221" t="s">
        <v>194</v>
      </c>
      <c r="N221" t="s">
        <v>107</v>
      </c>
      <c r="O221">
        <v>145</v>
      </c>
      <c r="P221">
        <v>6.36</v>
      </c>
      <c r="Q221">
        <v>145</v>
      </c>
      <c r="R221">
        <v>0</v>
      </c>
    </row>
    <row r="222" spans="1:18" x14ac:dyDescent="0.3">
      <c r="A222" t="s">
        <v>192</v>
      </c>
      <c r="B222">
        <v>1010084</v>
      </c>
      <c r="C222">
        <v>2015</v>
      </c>
      <c r="D222" t="s">
        <v>104</v>
      </c>
      <c r="E222" t="s">
        <v>105</v>
      </c>
      <c r="F222" t="s">
        <v>3</v>
      </c>
      <c r="G222" t="s">
        <v>194</v>
      </c>
      <c r="N222" t="s">
        <v>107</v>
      </c>
      <c r="O222">
        <v>7</v>
      </c>
      <c r="P222">
        <v>0.309</v>
      </c>
      <c r="Q222">
        <v>0</v>
      </c>
      <c r="R222">
        <v>0</v>
      </c>
    </row>
    <row r="223" spans="1:18" x14ac:dyDescent="0.3">
      <c r="A223" t="s">
        <v>195</v>
      </c>
      <c r="B223">
        <v>1009624</v>
      </c>
      <c r="C223">
        <v>2015</v>
      </c>
      <c r="D223" t="s">
        <v>104</v>
      </c>
      <c r="E223" t="s">
        <v>105</v>
      </c>
      <c r="F223" t="s">
        <v>3</v>
      </c>
      <c r="G223" t="s">
        <v>194</v>
      </c>
      <c r="N223" t="s">
        <v>107</v>
      </c>
      <c r="O223">
        <v>22</v>
      </c>
      <c r="P223">
        <v>1.01</v>
      </c>
      <c r="Q223">
        <v>0</v>
      </c>
      <c r="R223">
        <v>0</v>
      </c>
    </row>
    <row r="224" spans="1:18" x14ac:dyDescent="0.3">
      <c r="A224" t="s">
        <v>192</v>
      </c>
      <c r="B224">
        <v>1010084</v>
      </c>
      <c r="C224">
        <v>2015</v>
      </c>
      <c r="D224" t="s">
        <v>104</v>
      </c>
      <c r="E224" t="s">
        <v>105</v>
      </c>
      <c r="F224" t="s">
        <v>3</v>
      </c>
      <c r="G224" t="s">
        <v>196</v>
      </c>
      <c r="N224" t="s">
        <v>107</v>
      </c>
      <c r="O224">
        <v>2</v>
      </c>
      <c r="P224">
        <v>8.5999999999999993E-2</v>
      </c>
      <c r="Q224">
        <v>0</v>
      </c>
      <c r="R224">
        <v>0</v>
      </c>
    </row>
    <row r="225" spans="1:18" x14ac:dyDescent="0.3">
      <c r="A225" t="s">
        <v>190</v>
      </c>
      <c r="B225">
        <v>1008293</v>
      </c>
      <c r="C225">
        <v>2015</v>
      </c>
      <c r="D225" t="s">
        <v>104</v>
      </c>
      <c r="E225" t="s">
        <v>105</v>
      </c>
      <c r="F225" t="s">
        <v>3</v>
      </c>
      <c r="G225" t="s">
        <v>197</v>
      </c>
      <c r="N225" t="s">
        <v>107</v>
      </c>
      <c r="O225">
        <v>106</v>
      </c>
      <c r="P225">
        <v>4.8719999999999999</v>
      </c>
      <c r="Q225">
        <v>0</v>
      </c>
      <c r="R225">
        <v>0</v>
      </c>
    </row>
    <row r="226" spans="1:18" x14ac:dyDescent="0.3">
      <c r="A226" t="s">
        <v>198</v>
      </c>
      <c r="B226">
        <v>1008630</v>
      </c>
      <c r="C226">
        <v>2015</v>
      </c>
      <c r="D226" t="s">
        <v>104</v>
      </c>
      <c r="E226" t="s">
        <v>105</v>
      </c>
      <c r="F226" t="s">
        <v>3</v>
      </c>
      <c r="G226" t="s">
        <v>197</v>
      </c>
      <c r="N226" t="s">
        <v>107</v>
      </c>
      <c r="O226">
        <v>30</v>
      </c>
      <c r="P226">
        <v>1.3089999999999999</v>
      </c>
      <c r="Q226">
        <v>0</v>
      </c>
      <c r="R226">
        <v>0</v>
      </c>
    </row>
    <row r="227" spans="1:18" x14ac:dyDescent="0.3">
      <c r="A227" t="s">
        <v>187</v>
      </c>
      <c r="B227">
        <v>1008604</v>
      </c>
      <c r="C227">
        <v>2015</v>
      </c>
      <c r="D227" t="s">
        <v>104</v>
      </c>
      <c r="E227" t="s">
        <v>105</v>
      </c>
      <c r="F227" t="s">
        <v>3</v>
      </c>
      <c r="G227" t="s">
        <v>197</v>
      </c>
      <c r="N227" t="s">
        <v>107</v>
      </c>
      <c r="O227">
        <v>61</v>
      </c>
      <c r="P227">
        <v>2.9750000000000001</v>
      </c>
      <c r="Q227">
        <v>0</v>
      </c>
      <c r="R227">
        <v>0</v>
      </c>
    </row>
    <row r="228" spans="1:18" x14ac:dyDescent="0.3">
      <c r="A228" t="s">
        <v>193</v>
      </c>
      <c r="B228">
        <v>1008936</v>
      </c>
      <c r="C228">
        <v>2015</v>
      </c>
      <c r="D228" t="s">
        <v>104</v>
      </c>
      <c r="E228" t="s">
        <v>105</v>
      </c>
      <c r="F228" t="s">
        <v>3</v>
      </c>
      <c r="G228" t="s">
        <v>199</v>
      </c>
      <c r="N228" t="s">
        <v>107</v>
      </c>
      <c r="O228">
        <v>5</v>
      </c>
      <c r="P228">
        <v>0.23</v>
      </c>
      <c r="Q228">
        <v>5</v>
      </c>
      <c r="R228">
        <v>0</v>
      </c>
    </row>
    <row r="229" spans="1:18" x14ac:dyDescent="0.3">
      <c r="A229" t="s">
        <v>198</v>
      </c>
      <c r="B229">
        <v>1008630</v>
      </c>
      <c r="C229">
        <v>2015</v>
      </c>
      <c r="D229" t="s">
        <v>104</v>
      </c>
      <c r="E229" t="s">
        <v>105</v>
      </c>
      <c r="F229" t="s">
        <v>3</v>
      </c>
      <c r="G229" t="s">
        <v>199</v>
      </c>
      <c r="N229" t="s">
        <v>107</v>
      </c>
      <c r="O229">
        <v>6</v>
      </c>
      <c r="P229">
        <v>0.28799999999999998</v>
      </c>
      <c r="Q229">
        <v>0</v>
      </c>
      <c r="R229">
        <v>0</v>
      </c>
    </row>
    <row r="230" spans="1:18" x14ac:dyDescent="0.3">
      <c r="A230" t="s">
        <v>187</v>
      </c>
      <c r="B230">
        <v>1008604</v>
      </c>
      <c r="C230">
        <v>2015</v>
      </c>
      <c r="D230" t="s">
        <v>104</v>
      </c>
      <c r="E230" t="s">
        <v>105</v>
      </c>
      <c r="F230" t="s">
        <v>3</v>
      </c>
      <c r="G230" t="s">
        <v>199</v>
      </c>
      <c r="N230" t="s">
        <v>107</v>
      </c>
      <c r="O230">
        <v>14</v>
      </c>
      <c r="P230">
        <v>0.68300000000000005</v>
      </c>
      <c r="Q230">
        <v>0</v>
      </c>
      <c r="R230">
        <v>0</v>
      </c>
    </row>
    <row r="231" spans="1:18" x14ac:dyDescent="0.3">
      <c r="A231" t="s">
        <v>192</v>
      </c>
      <c r="B231">
        <v>1010084</v>
      </c>
      <c r="C231">
        <v>2015</v>
      </c>
      <c r="D231" t="s">
        <v>104</v>
      </c>
      <c r="E231" t="s">
        <v>105</v>
      </c>
      <c r="F231" t="s">
        <v>3</v>
      </c>
      <c r="G231" t="s">
        <v>199</v>
      </c>
      <c r="N231" t="s">
        <v>107</v>
      </c>
      <c r="O231">
        <v>8</v>
      </c>
      <c r="P231">
        <v>0.35</v>
      </c>
      <c r="Q231">
        <v>0</v>
      </c>
      <c r="R231">
        <v>0</v>
      </c>
    </row>
    <row r="232" spans="1:18" x14ac:dyDescent="0.3">
      <c r="A232" t="s">
        <v>190</v>
      </c>
      <c r="B232">
        <v>1008293</v>
      </c>
      <c r="C232">
        <v>2015</v>
      </c>
      <c r="D232" t="s">
        <v>104</v>
      </c>
      <c r="E232" t="s">
        <v>105</v>
      </c>
      <c r="F232" t="s">
        <v>3</v>
      </c>
      <c r="G232" t="s">
        <v>200</v>
      </c>
      <c r="N232" t="s">
        <v>107</v>
      </c>
      <c r="O232">
        <v>14</v>
      </c>
      <c r="P232">
        <v>0.61199999999999999</v>
      </c>
      <c r="Q232">
        <v>0</v>
      </c>
      <c r="R232">
        <v>0</v>
      </c>
    </row>
    <row r="233" spans="1:18" x14ac:dyDescent="0.3">
      <c r="A233" t="s">
        <v>198</v>
      </c>
      <c r="B233">
        <v>1008630</v>
      </c>
      <c r="C233">
        <v>2015</v>
      </c>
      <c r="D233" t="s">
        <v>104</v>
      </c>
      <c r="E233" t="s">
        <v>105</v>
      </c>
      <c r="F233" t="s">
        <v>3</v>
      </c>
      <c r="G233" t="s">
        <v>200</v>
      </c>
      <c r="N233" t="s">
        <v>107</v>
      </c>
      <c r="O233">
        <v>7</v>
      </c>
      <c r="P233">
        <v>0.32200000000000001</v>
      </c>
      <c r="Q233">
        <v>0</v>
      </c>
      <c r="R233">
        <v>0</v>
      </c>
    </row>
    <row r="234" spans="1:18" x14ac:dyDescent="0.3">
      <c r="A234" t="s">
        <v>187</v>
      </c>
      <c r="B234">
        <v>1008604</v>
      </c>
      <c r="C234">
        <v>2015</v>
      </c>
      <c r="D234" t="s">
        <v>104</v>
      </c>
      <c r="E234" t="s">
        <v>105</v>
      </c>
      <c r="F234" t="s">
        <v>3</v>
      </c>
      <c r="G234" t="s">
        <v>200</v>
      </c>
      <c r="N234" t="s">
        <v>107</v>
      </c>
      <c r="O234">
        <v>44</v>
      </c>
      <c r="P234">
        <v>2.1459999999999999</v>
      </c>
      <c r="Q234">
        <v>0</v>
      </c>
      <c r="R234">
        <v>0</v>
      </c>
    </row>
    <row r="235" spans="1:18" x14ac:dyDescent="0.3">
      <c r="A235" t="s">
        <v>183</v>
      </c>
      <c r="B235">
        <v>1007485</v>
      </c>
      <c r="C235">
        <v>2015</v>
      </c>
      <c r="D235" t="s">
        <v>104</v>
      </c>
      <c r="E235" t="s">
        <v>105</v>
      </c>
      <c r="F235" t="s">
        <v>3</v>
      </c>
      <c r="G235" t="s">
        <v>200</v>
      </c>
      <c r="N235" t="s">
        <v>107</v>
      </c>
      <c r="O235">
        <v>2</v>
      </c>
      <c r="P235">
        <v>8.5000000000000006E-2</v>
      </c>
      <c r="Q235">
        <v>0</v>
      </c>
      <c r="R235">
        <v>0</v>
      </c>
    </row>
    <row r="236" spans="1:18" x14ac:dyDescent="0.3">
      <c r="A236" t="s">
        <v>193</v>
      </c>
      <c r="B236">
        <v>1008936</v>
      </c>
      <c r="C236">
        <v>2015</v>
      </c>
      <c r="D236" t="s">
        <v>104</v>
      </c>
      <c r="E236" t="s">
        <v>105</v>
      </c>
      <c r="F236" t="s">
        <v>3</v>
      </c>
      <c r="G236" t="s">
        <v>201</v>
      </c>
      <c r="N236" t="s">
        <v>107</v>
      </c>
      <c r="O236">
        <v>6</v>
      </c>
      <c r="P236">
        <v>0.28000000000000003</v>
      </c>
      <c r="Q236">
        <v>6</v>
      </c>
      <c r="R236">
        <v>0</v>
      </c>
    </row>
    <row r="237" spans="1:18" x14ac:dyDescent="0.3">
      <c r="A237" t="s">
        <v>198</v>
      </c>
      <c r="B237">
        <v>1008630</v>
      </c>
      <c r="C237">
        <v>2015</v>
      </c>
      <c r="D237" t="s">
        <v>104</v>
      </c>
      <c r="E237" t="s">
        <v>105</v>
      </c>
      <c r="F237" t="s">
        <v>3</v>
      </c>
      <c r="G237" t="s">
        <v>202</v>
      </c>
      <c r="N237" t="s">
        <v>107</v>
      </c>
      <c r="O237">
        <v>24</v>
      </c>
      <c r="P237">
        <v>1.1220000000000001</v>
      </c>
      <c r="Q237">
        <v>0</v>
      </c>
      <c r="R237">
        <v>0</v>
      </c>
    </row>
    <row r="238" spans="1:18" x14ac:dyDescent="0.3">
      <c r="A238" t="s">
        <v>193</v>
      </c>
      <c r="B238">
        <v>1008936</v>
      </c>
      <c r="C238">
        <v>2015</v>
      </c>
      <c r="D238" t="s">
        <v>104</v>
      </c>
      <c r="E238" t="s">
        <v>105</v>
      </c>
      <c r="F238" t="s">
        <v>3</v>
      </c>
      <c r="G238" t="s">
        <v>203</v>
      </c>
      <c r="N238" t="s">
        <v>107</v>
      </c>
      <c r="O238">
        <v>10</v>
      </c>
      <c r="P238">
        <v>0.35</v>
      </c>
      <c r="Q238">
        <v>10</v>
      </c>
      <c r="R238">
        <v>0</v>
      </c>
    </row>
    <row r="239" spans="1:18" x14ac:dyDescent="0.3">
      <c r="A239" t="s">
        <v>204</v>
      </c>
      <c r="B239">
        <v>1008219</v>
      </c>
      <c r="C239">
        <v>2015</v>
      </c>
      <c r="D239" t="s">
        <v>104</v>
      </c>
      <c r="E239" t="s">
        <v>105</v>
      </c>
      <c r="F239" t="s">
        <v>3</v>
      </c>
      <c r="G239" t="s">
        <v>203</v>
      </c>
      <c r="N239" t="s">
        <v>107</v>
      </c>
      <c r="O239">
        <v>1</v>
      </c>
      <c r="P239">
        <v>5.2999999999999999E-2</v>
      </c>
      <c r="Q239">
        <v>0</v>
      </c>
      <c r="R239">
        <v>0</v>
      </c>
    </row>
    <row r="240" spans="1:18" x14ac:dyDescent="0.3">
      <c r="A240" t="s">
        <v>192</v>
      </c>
      <c r="B240">
        <v>1010084</v>
      </c>
      <c r="C240">
        <v>2015</v>
      </c>
      <c r="D240" t="s">
        <v>104</v>
      </c>
      <c r="E240" t="s">
        <v>105</v>
      </c>
      <c r="F240" t="s">
        <v>3</v>
      </c>
      <c r="G240" t="s">
        <v>203</v>
      </c>
      <c r="N240" t="s">
        <v>107</v>
      </c>
      <c r="O240">
        <v>33</v>
      </c>
      <c r="P240">
        <v>1.5049999999999999</v>
      </c>
      <c r="Q240">
        <v>0</v>
      </c>
      <c r="R240">
        <v>0</v>
      </c>
    </row>
    <row r="241" spans="1:18" x14ac:dyDescent="0.3">
      <c r="A241" t="s">
        <v>195</v>
      </c>
      <c r="B241">
        <v>1009624</v>
      </c>
      <c r="C241">
        <v>2015</v>
      </c>
      <c r="D241" t="s">
        <v>104</v>
      </c>
      <c r="E241" t="s">
        <v>105</v>
      </c>
      <c r="F241" t="s">
        <v>3</v>
      </c>
      <c r="G241" t="s">
        <v>203</v>
      </c>
      <c r="N241" t="s">
        <v>107</v>
      </c>
      <c r="O241">
        <v>226</v>
      </c>
      <c r="P241">
        <v>10.66</v>
      </c>
      <c r="Q241">
        <v>0</v>
      </c>
      <c r="R241">
        <v>0</v>
      </c>
    </row>
    <row r="242" spans="1:18" x14ac:dyDescent="0.3">
      <c r="A242" t="s">
        <v>205</v>
      </c>
      <c r="B242">
        <v>1009657</v>
      </c>
      <c r="C242">
        <v>2015</v>
      </c>
      <c r="D242" t="s">
        <v>104</v>
      </c>
      <c r="E242" t="s">
        <v>105</v>
      </c>
      <c r="F242" t="s">
        <v>3</v>
      </c>
      <c r="G242" t="s">
        <v>206</v>
      </c>
      <c r="N242" t="s">
        <v>107</v>
      </c>
      <c r="O242">
        <v>91</v>
      </c>
      <c r="P242">
        <v>4.306</v>
      </c>
      <c r="Q242">
        <v>0</v>
      </c>
      <c r="R242">
        <v>0</v>
      </c>
    </row>
    <row r="243" spans="1:18" x14ac:dyDescent="0.3">
      <c r="A243" t="s">
        <v>185</v>
      </c>
      <c r="B243">
        <v>1010367</v>
      </c>
      <c r="C243">
        <v>2015</v>
      </c>
      <c r="D243" t="s">
        <v>104</v>
      </c>
      <c r="E243" t="s">
        <v>105</v>
      </c>
      <c r="F243" t="s">
        <v>3</v>
      </c>
      <c r="G243" t="s">
        <v>207</v>
      </c>
      <c r="N243" t="s">
        <v>107</v>
      </c>
      <c r="O243">
        <v>5</v>
      </c>
      <c r="P243">
        <v>0.23100000000000001</v>
      </c>
      <c r="Q243">
        <v>0</v>
      </c>
      <c r="R243">
        <v>0</v>
      </c>
    </row>
    <row r="244" spans="1:18" x14ac:dyDescent="0.3">
      <c r="A244" t="s">
        <v>205</v>
      </c>
      <c r="B244">
        <v>1009657</v>
      </c>
      <c r="C244">
        <v>2015</v>
      </c>
      <c r="D244" t="s">
        <v>104</v>
      </c>
      <c r="E244" t="s">
        <v>105</v>
      </c>
      <c r="F244" t="s">
        <v>3</v>
      </c>
      <c r="G244" t="s">
        <v>207</v>
      </c>
      <c r="N244" t="s">
        <v>107</v>
      </c>
      <c r="O244">
        <v>8</v>
      </c>
      <c r="P244">
        <v>0.35599999999999998</v>
      </c>
      <c r="Q244">
        <v>0</v>
      </c>
      <c r="R244">
        <v>0</v>
      </c>
    </row>
    <row r="245" spans="1:18" x14ac:dyDescent="0.3">
      <c r="A245" t="s">
        <v>208</v>
      </c>
      <c r="B245">
        <v>1008242</v>
      </c>
      <c r="C245">
        <v>2015</v>
      </c>
      <c r="D245" t="s">
        <v>104</v>
      </c>
      <c r="E245" t="s">
        <v>105</v>
      </c>
      <c r="F245" t="s">
        <v>3</v>
      </c>
      <c r="G245" t="s">
        <v>209</v>
      </c>
      <c r="N245" t="s">
        <v>107</v>
      </c>
      <c r="O245">
        <v>15</v>
      </c>
      <c r="P245">
        <v>0.79700000000000004</v>
      </c>
      <c r="Q245">
        <v>0</v>
      </c>
      <c r="R245">
        <v>0</v>
      </c>
    </row>
    <row r="246" spans="1:18" x14ac:dyDescent="0.3">
      <c r="A246" t="s">
        <v>185</v>
      </c>
      <c r="B246">
        <v>1010367</v>
      </c>
      <c r="C246">
        <v>2015</v>
      </c>
      <c r="D246" t="s">
        <v>104</v>
      </c>
      <c r="E246" t="s">
        <v>105</v>
      </c>
      <c r="F246" t="s">
        <v>3</v>
      </c>
      <c r="G246" t="s">
        <v>210</v>
      </c>
      <c r="N246" t="s">
        <v>107</v>
      </c>
      <c r="O246">
        <v>9</v>
      </c>
      <c r="P246">
        <v>0.41599999999999998</v>
      </c>
      <c r="Q246">
        <v>0</v>
      </c>
      <c r="R246">
        <v>0</v>
      </c>
    </row>
    <row r="247" spans="1:18" x14ac:dyDescent="0.3">
      <c r="A247" t="s">
        <v>205</v>
      </c>
      <c r="B247">
        <v>1009657</v>
      </c>
      <c r="C247">
        <v>2015</v>
      </c>
      <c r="D247" t="s">
        <v>104</v>
      </c>
      <c r="E247" t="s">
        <v>105</v>
      </c>
      <c r="F247" t="s">
        <v>3</v>
      </c>
      <c r="G247" t="s">
        <v>211</v>
      </c>
      <c r="N247" t="s">
        <v>107</v>
      </c>
      <c r="O247">
        <v>35</v>
      </c>
      <c r="P247">
        <v>1.2929999999999999</v>
      </c>
      <c r="Q247">
        <v>0</v>
      </c>
      <c r="R247">
        <v>0</v>
      </c>
    </row>
    <row r="248" spans="1:18" x14ac:dyDescent="0.3">
      <c r="A248" t="s">
        <v>187</v>
      </c>
      <c r="B248">
        <v>1008604</v>
      </c>
      <c r="C248">
        <v>2015</v>
      </c>
      <c r="D248" t="s">
        <v>104</v>
      </c>
      <c r="E248" t="s">
        <v>105</v>
      </c>
      <c r="F248" t="s">
        <v>3</v>
      </c>
      <c r="G248" t="s">
        <v>212</v>
      </c>
      <c r="N248" t="s">
        <v>107</v>
      </c>
      <c r="O248">
        <v>1</v>
      </c>
      <c r="P248">
        <v>4.9000000000000002E-2</v>
      </c>
      <c r="Q248">
        <v>0</v>
      </c>
      <c r="R248">
        <v>0</v>
      </c>
    </row>
    <row r="249" spans="1:18" x14ac:dyDescent="0.3">
      <c r="A249" t="s">
        <v>185</v>
      </c>
      <c r="B249">
        <v>1010367</v>
      </c>
      <c r="C249">
        <v>2015</v>
      </c>
      <c r="D249" t="s">
        <v>104</v>
      </c>
      <c r="E249" t="s">
        <v>105</v>
      </c>
      <c r="F249" t="s">
        <v>3</v>
      </c>
      <c r="G249" t="s">
        <v>213</v>
      </c>
      <c r="N249" t="s">
        <v>107</v>
      </c>
      <c r="O249">
        <v>1</v>
      </c>
      <c r="P249">
        <v>4.5999999999999999E-2</v>
      </c>
      <c r="Q249">
        <v>0</v>
      </c>
      <c r="R249">
        <v>0</v>
      </c>
    </row>
    <row r="250" spans="1:18" x14ac:dyDescent="0.3">
      <c r="A250" t="s">
        <v>185</v>
      </c>
      <c r="B250">
        <v>1010367</v>
      </c>
      <c r="C250">
        <v>2015</v>
      </c>
      <c r="D250" t="s">
        <v>104</v>
      </c>
      <c r="E250" t="s">
        <v>105</v>
      </c>
      <c r="F250" t="s">
        <v>3</v>
      </c>
      <c r="G250" t="s">
        <v>214</v>
      </c>
      <c r="N250" t="s">
        <v>107</v>
      </c>
      <c r="O250">
        <v>2</v>
      </c>
      <c r="P250">
        <v>9.2999999999999999E-2</v>
      </c>
      <c r="Q250">
        <v>0</v>
      </c>
      <c r="R250">
        <v>0</v>
      </c>
    </row>
    <row r="251" spans="1:18" x14ac:dyDescent="0.3">
      <c r="A251" t="s">
        <v>208</v>
      </c>
      <c r="B251">
        <v>1008242</v>
      </c>
      <c r="C251">
        <v>2015</v>
      </c>
      <c r="D251" t="s">
        <v>104</v>
      </c>
      <c r="E251" t="s">
        <v>105</v>
      </c>
      <c r="F251" t="s">
        <v>3</v>
      </c>
      <c r="G251" t="s">
        <v>215</v>
      </c>
      <c r="N251" t="s">
        <v>107</v>
      </c>
      <c r="O251">
        <v>47</v>
      </c>
      <c r="P251">
        <v>2.5219999999999998</v>
      </c>
      <c r="Q251">
        <v>0</v>
      </c>
      <c r="R251">
        <v>0</v>
      </c>
    </row>
    <row r="252" spans="1:18" x14ac:dyDescent="0.3">
      <c r="A252" t="s">
        <v>195</v>
      </c>
      <c r="B252">
        <v>1009624</v>
      </c>
      <c r="C252">
        <v>2015</v>
      </c>
      <c r="D252" t="s">
        <v>104</v>
      </c>
      <c r="E252" t="s">
        <v>105</v>
      </c>
      <c r="F252" t="s">
        <v>3</v>
      </c>
      <c r="G252" t="s">
        <v>216</v>
      </c>
      <c r="N252" t="s">
        <v>107</v>
      </c>
      <c r="O252">
        <v>1</v>
      </c>
      <c r="P252">
        <v>0.04</v>
      </c>
      <c r="Q252">
        <v>0</v>
      </c>
      <c r="R252">
        <v>0</v>
      </c>
    </row>
    <row r="253" spans="1:18" x14ac:dyDescent="0.3">
      <c r="A253" t="s">
        <v>217</v>
      </c>
      <c r="B253">
        <v>1009609</v>
      </c>
      <c r="C253">
        <v>2015</v>
      </c>
      <c r="D253" t="s">
        <v>104</v>
      </c>
      <c r="E253" t="s">
        <v>105</v>
      </c>
      <c r="F253" t="s">
        <v>3</v>
      </c>
      <c r="G253" t="s">
        <v>218</v>
      </c>
      <c r="N253" t="s">
        <v>107</v>
      </c>
      <c r="O253">
        <v>1</v>
      </c>
      <c r="P253">
        <v>4.9000000000000002E-2</v>
      </c>
      <c r="Q253">
        <v>0</v>
      </c>
      <c r="R253">
        <v>0</v>
      </c>
    </row>
    <row r="254" spans="1:18" x14ac:dyDescent="0.3">
      <c r="A254" t="s">
        <v>208</v>
      </c>
      <c r="B254">
        <v>1008242</v>
      </c>
      <c r="C254">
        <v>2015</v>
      </c>
      <c r="D254" t="s">
        <v>104</v>
      </c>
      <c r="E254" t="s">
        <v>105</v>
      </c>
      <c r="F254" t="s">
        <v>3</v>
      </c>
      <c r="G254" t="s">
        <v>219</v>
      </c>
      <c r="N254" t="s">
        <v>107</v>
      </c>
      <c r="O254">
        <v>17</v>
      </c>
      <c r="P254">
        <v>0.85799999999999998</v>
      </c>
      <c r="Q254">
        <v>0</v>
      </c>
      <c r="R254">
        <v>0</v>
      </c>
    </row>
    <row r="255" spans="1:18" x14ac:dyDescent="0.3">
      <c r="A255" t="s">
        <v>195</v>
      </c>
      <c r="B255">
        <v>1009624</v>
      </c>
      <c r="C255">
        <v>2015</v>
      </c>
      <c r="D255" t="s">
        <v>104</v>
      </c>
      <c r="E255" t="s">
        <v>105</v>
      </c>
      <c r="F255" t="s">
        <v>3</v>
      </c>
      <c r="G255" t="s">
        <v>220</v>
      </c>
      <c r="N255" t="s">
        <v>107</v>
      </c>
      <c r="O255">
        <v>4</v>
      </c>
      <c r="P255">
        <v>0.18</v>
      </c>
      <c r="Q255">
        <v>0</v>
      </c>
      <c r="R255">
        <v>0</v>
      </c>
    </row>
    <row r="256" spans="1:18" x14ac:dyDescent="0.3">
      <c r="A256" t="s">
        <v>185</v>
      </c>
      <c r="B256">
        <v>1010367</v>
      </c>
      <c r="C256">
        <v>2015</v>
      </c>
      <c r="D256" t="s">
        <v>104</v>
      </c>
      <c r="E256" t="s">
        <v>105</v>
      </c>
      <c r="F256" t="s">
        <v>3</v>
      </c>
      <c r="G256" t="s">
        <v>221</v>
      </c>
      <c r="N256" t="s">
        <v>107</v>
      </c>
      <c r="O256">
        <v>5</v>
      </c>
      <c r="P256">
        <v>0.23100000000000001</v>
      </c>
      <c r="Q256">
        <v>0</v>
      </c>
      <c r="R256">
        <v>0</v>
      </c>
    </row>
    <row r="257" spans="1:18" x14ac:dyDescent="0.3">
      <c r="A257" t="s">
        <v>205</v>
      </c>
      <c r="B257">
        <v>1009657</v>
      </c>
      <c r="C257">
        <v>2015</v>
      </c>
      <c r="D257" t="s">
        <v>104</v>
      </c>
      <c r="E257" t="s">
        <v>105</v>
      </c>
      <c r="F257" t="s">
        <v>3</v>
      </c>
      <c r="G257" t="s">
        <v>221</v>
      </c>
      <c r="N257" t="s">
        <v>107</v>
      </c>
      <c r="O257">
        <v>27</v>
      </c>
      <c r="P257">
        <v>1.228</v>
      </c>
      <c r="Q257">
        <v>0</v>
      </c>
      <c r="R257">
        <v>0</v>
      </c>
    </row>
    <row r="258" spans="1:18" x14ac:dyDescent="0.3">
      <c r="A258" t="s">
        <v>217</v>
      </c>
      <c r="B258">
        <v>1009609</v>
      </c>
      <c r="C258">
        <v>2015</v>
      </c>
      <c r="D258" t="s">
        <v>104</v>
      </c>
      <c r="E258" t="s">
        <v>105</v>
      </c>
      <c r="F258" t="s">
        <v>3</v>
      </c>
      <c r="G258" t="s">
        <v>222</v>
      </c>
      <c r="N258" t="s">
        <v>107</v>
      </c>
      <c r="O258">
        <v>1</v>
      </c>
      <c r="P258">
        <v>5.1999999999999998E-2</v>
      </c>
      <c r="Q258">
        <v>0</v>
      </c>
      <c r="R258">
        <v>0</v>
      </c>
    </row>
    <row r="259" spans="1:18" x14ac:dyDescent="0.3">
      <c r="A259" t="s">
        <v>223</v>
      </c>
      <c r="B259">
        <v>1009906</v>
      </c>
      <c r="C259">
        <v>2015</v>
      </c>
      <c r="D259" t="s">
        <v>104</v>
      </c>
      <c r="E259" t="s">
        <v>105</v>
      </c>
      <c r="F259" t="s">
        <v>3</v>
      </c>
      <c r="G259" t="s">
        <v>224</v>
      </c>
      <c r="N259" t="s">
        <v>107</v>
      </c>
      <c r="O259">
        <v>1</v>
      </c>
      <c r="P259">
        <v>0.05</v>
      </c>
      <c r="Q259">
        <v>0</v>
      </c>
      <c r="R259">
        <v>0</v>
      </c>
    </row>
    <row r="260" spans="1:18" x14ac:dyDescent="0.3">
      <c r="A260" t="s">
        <v>183</v>
      </c>
      <c r="B260">
        <v>1007485</v>
      </c>
      <c r="C260">
        <v>2015</v>
      </c>
      <c r="D260" t="s">
        <v>104</v>
      </c>
      <c r="E260" t="s">
        <v>105</v>
      </c>
      <c r="F260" t="s">
        <v>3</v>
      </c>
      <c r="G260" t="s">
        <v>225</v>
      </c>
      <c r="N260" t="s">
        <v>107</v>
      </c>
      <c r="O260">
        <v>3</v>
      </c>
      <c r="P260">
        <v>0.127</v>
      </c>
      <c r="Q260">
        <v>0</v>
      </c>
      <c r="R260">
        <v>0</v>
      </c>
    </row>
    <row r="261" spans="1:18" x14ac:dyDescent="0.3">
      <c r="A261" t="s">
        <v>226</v>
      </c>
      <c r="B261">
        <v>1008092</v>
      </c>
      <c r="C261">
        <v>2015</v>
      </c>
      <c r="D261" t="s">
        <v>104</v>
      </c>
      <c r="E261" t="s">
        <v>105</v>
      </c>
      <c r="F261" t="s">
        <v>3</v>
      </c>
      <c r="G261" t="s">
        <v>227</v>
      </c>
      <c r="N261" t="s">
        <v>228</v>
      </c>
      <c r="O261">
        <v>0</v>
      </c>
      <c r="P261">
        <v>1.2999999999999999E-2</v>
      </c>
      <c r="Q261">
        <v>12</v>
      </c>
      <c r="R261">
        <v>1.2999999999999999E-2</v>
      </c>
    </row>
    <row r="262" spans="1:18" x14ac:dyDescent="0.3">
      <c r="A262" t="s">
        <v>183</v>
      </c>
      <c r="B262">
        <v>1007485</v>
      </c>
      <c r="C262">
        <v>2015</v>
      </c>
      <c r="D262" t="s">
        <v>104</v>
      </c>
      <c r="E262" t="s">
        <v>105</v>
      </c>
      <c r="F262" t="s">
        <v>3</v>
      </c>
      <c r="G262" t="s">
        <v>229</v>
      </c>
      <c r="N262" t="s">
        <v>107</v>
      </c>
      <c r="O262">
        <v>2</v>
      </c>
      <c r="P262">
        <v>8.5999999999999993E-2</v>
      </c>
      <c r="Q262">
        <v>0</v>
      </c>
      <c r="R262">
        <v>0</v>
      </c>
    </row>
    <row r="263" spans="1:18" x14ac:dyDescent="0.3">
      <c r="A263" t="s">
        <v>183</v>
      </c>
      <c r="B263">
        <v>1007485</v>
      </c>
      <c r="C263">
        <v>2015</v>
      </c>
      <c r="D263" t="s">
        <v>104</v>
      </c>
      <c r="E263" t="s">
        <v>105</v>
      </c>
      <c r="F263" t="s">
        <v>3</v>
      </c>
      <c r="G263" t="s">
        <v>230</v>
      </c>
      <c r="N263" t="s">
        <v>107</v>
      </c>
      <c r="O263">
        <v>1</v>
      </c>
      <c r="P263">
        <v>3.9E-2</v>
      </c>
      <c r="Q263">
        <v>0</v>
      </c>
      <c r="R263">
        <v>0</v>
      </c>
    </row>
    <row r="264" spans="1:18" x14ac:dyDescent="0.3">
      <c r="A264" t="s">
        <v>204</v>
      </c>
      <c r="B264">
        <v>1008219</v>
      </c>
      <c r="C264">
        <v>2015</v>
      </c>
      <c r="D264" t="s">
        <v>104</v>
      </c>
      <c r="E264" t="s">
        <v>105</v>
      </c>
      <c r="F264" t="s">
        <v>3</v>
      </c>
      <c r="G264" t="s">
        <v>231</v>
      </c>
      <c r="N264" t="s">
        <v>107</v>
      </c>
      <c r="O264">
        <v>2</v>
      </c>
      <c r="P264">
        <v>0.11</v>
      </c>
      <c r="Q264">
        <v>0</v>
      </c>
      <c r="R264">
        <v>0</v>
      </c>
    </row>
    <row r="265" spans="1:18" x14ac:dyDescent="0.3">
      <c r="A265" t="s">
        <v>232</v>
      </c>
      <c r="B265">
        <v>1000435</v>
      </c>
      <c r="C265">
        <v>2015</v>
      </c>
      <c r="D265" t="s">
        <v>104</v>
      </c>
      <c r="E265" t="s">
        <v>105</v>
      </c>
      <c r="F265" t="s">
        <v>3</v>
      </c>
      <c r="G265" t="s">
        <v>231</v>
      </c>
      <c r="N265" t="s">
        <v>107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t="s">
        <v>233</v>
      </c>
      <c r="B266">
        <v>1011297</v>
      </c>
      <c r="C266">
        <v>2015</v>
      </c>
      <c r="D266" t="s">
        <v>104</v>
      </c>
      <c r="E266" t="s">
        <v>105</v>
      </c>
      <c r="F266" t="s">
        <v>3</v>
      </c>
      <c r="G266" t="s">
        <v>234</v>
      </c>
      <c r="N266" t="s">
        <v>228</v>
      </c>
      <c r="O266">
        <v>0</v>
      </c>
      <c r="P266">
        <v>0</v>
      </c>
      <c r="Q266">
        <v>30</v>
      </c>
      <c r="R266">
        <v>0.3</v>
      </c>
    </row>
    <row r="267" spans="1:18" x14ac:dyDescent="0.3">
      <c r="A267" t="s">
        <v>235</v>
      </c>
      <c r="B267">
        <v>1008885</v>
      </c>
      <c r="C267">
        <v>2015</v>
      </c>
      <c r="D267" t="s">
        <v>104</v>
      </c>
      <c r="E267" t="s">
        <v>105</v>
      </c>
      <c r="F267" t="s">
        <v>3</v>
      </c>
      <c r="G267" t="s">
        <v>236</v>
      </c>
      <c r="N267" t="s">
        <v>107</v>
      </c>
      <c r="O267">
        <v>25</v>
      </c>
      <c r="P267">
        <v>0.23200000000000001</v>
      </c>
      <c r="Q267">
        <v>0</v>
      </c>
      <c r="R267">
        <v>0</v>
      </c>
    </row>
    <row r="268" spans="1:18" x14ac:dyDescent="0.3">
      <c r="A268" t="s">
        <v>235</v>
      </c>
      <c r="B268">
        <v>1008885</v>
      </c>
      <c r="C268">
        <v>2015</v>
      </c>
      <c r="D268" t="s">
        <v>104</v>
      </c>
      <c r="E268" t="s">
        <v>105</v>
      </c>
      <c r="F268" t="s">
        <v>3</v>
      </c>
      <c r="G268" t="s">
        <v>237</v>
      </c>
      <c r="N268" t="s">
        <v>107</v>
      </c>
      <c r="O268">
        <v>19</v>
      </c>
      <c r="P268">
        <v>0.28499999999999998</v>
      </c>
      <c r="Q268">
        <v>0</v>
      </c>
      <c r="R268">
        <v>0</v>
      </c>
    </row>
    <row r="269" spans="1:18" x14ac:dyDescent="0.3">
      <c r="A269" t="s">
        <v>97</v>
      </c>
      <c r="B269">
        <v>1008093</v>
      </c>
      <c r="C269">
        <v>2015</v>
      </c>
      <c r="D269" t="s">
        <v>104</v>
      </c>
      <c r="E269" t="s">
        <v>105</v>
      </c>
      <c r="F269" t="s">
        <v>3</v>
      </c>
      <c r="G269" t="s">
        <v>98</v>
      </c>
      <c r="N269" t="s">
        <v>107</v>
      </c>
      <c r="O269">
        <v>2</v>
      </c>
      <c r="P269">
        <v>0.107</v>
      </c>
      <c r="Q269">
        <v>1</v>
      </c>
      <c r="R269">
        <v>0.127</v>
      </c>
    </row>
    <row r="270" spans="1:18" x14ac:dyDescent="0.3">
      <c r="A270" t="s">
        <v>97</v>
      </c>
      <c r="B270">
        <v>1008093</v>
      </c>
      <c r="C270">
        <v>2015</v>
      </c>
      <c r="D270" t="s">
        <v>104</v>
      </c>
      <c r="E270" t="s">
        <v>105</v>
      </c>
      <c r="F270" t="s">
        <v>3</v>
      </c>
      <c r="G270" t="s">
        <v>238</v>
      </c>
      <c r="N270" t="s">
        <v>107</v>
      </c>
      <c r="O270">
        <v>2</v>
      </c>
      <c r="P270">
        <v>9.7000000000000003E-2</v>
      </c>
      <c r="Q270">
        <v>1</v>
      </c>
      <c r="R270">
        <v>7.3999999999999996E-2</v>
      </c>
    </row>
    <row r="271" spans="1:18" x14ac:dyDescent="0.3">
      <c r="A271" t="s">
        <v>204</v>
      </c>
      <c r="B271">
        <v>1008219</v>
      </c>
      <c r="C271">
        <v>2015</v>
      </c>
      <c r="D271" t="s">
        <v>104</v>
      </c>
      <c r="E271" t="s">
        <v>105</v>
      </c>
      <c r="F271" t="s">
        <v>3</v>
      </c>
      <c r="G271" t="s">
        <v>239</v>
      </c>
      <c r="N271" t="s">
        <v>107</v>
      </c>
      <c r="O271">
        <v>1</v>
      </c>
      <c r="P271">
        <v>5.5E-2</v>
      </c>
      <c r="Q271">
        <v>0</v>
      </c>
      <c r="R271">
        <v>0</v>
      </c>
    </row>
    <row r="272" spans="1:18" x14ac:dyDescent="0.3">
      <c r="A272" t="s">
        <v>240</v>
      </c>
      <c r="B272">
        <v>1011421</v>
      </c>
      <c r="C272">
        <v>2015</v>
      </c>
      <c r="D272" t="s">
        <v>104</v>
      </c>
      <c r="E272" t="s">
        <v>105</v>
      </c>
      <c r="F272" t="s">
        <v>3</v>
      </c>
      <c r="G272" t="s">
        <v>239</v>
      </c>
      <c r="N272" t="s">
        <v>107</v>
      </c>
      <c r="O272">
        <v>1</v>
      </c>
      <c r="P272">
        <v>5.5E-2</v>
      </c>
      <c r="Q272">
        <v>0</v>
      </c>
      <c r="R272">
        <v>0</v>
      </c>
    </row>
    <row r="273" spans="1:18" x14ac:dyDescent="0.3">
      <c r="A273" t="s">
        <v>204</v>
      </c>
      <c r="B273">
        <v>1008219</v>
      </c>
      <c r="C273">
        <v>2015</v>
      </c>
      <c r="D273" t="s">
        <v>104</v>
      </c>
      <c r="E273" t="s">
        <v>105</v>
      </c>
      <c r="F273" t="s">
        <v>3</v>
      </c>
      <c r="G273" t="s">
        <v>241</v>
      </c>
      <c r="N273" t="s">
        <v>107</v>
      </c>
      <c r="O273">
        <v>2</v>
      </c>
      <c r="P273">
        <v>0.113</v>
      </c>
      <c r="Q273">
        <v>0</v>
      </c>
      <c r="R273">
        <v>0</v>
      </c>
    </row>
    <row r="274" spans="1:18" x14ac:dyDescent="0.3">
      <c r="A274" t="s">
        <v>204</v>
      </c>
      <c r="B274">
        <v>1008219</v>
      </c>
      <c r="C274">
        <v>2015</v>
      </c>
      <c r="D274" t="s">
        <v>104</v>
      </c>
      <c r="E274" t="s">
        <v>105</v>
      </c>
      <c r="F274" t="s">
        <v>3</v>
      </c>
      <c r="G274" t="s">
        <v>242</v>
      </c>
      <c r="N274" t="s">
        <v>107</v>
      </c>
      <c r="O274">
        <v>4</v>
      </c>
      <c r="P274">
        <v>0.21099999999999999</v>
      </c>
      <c r="Q274">
        <v>0</v>
      </c>
      <c r="R274">
        <v>0</v>
      </c>
    </row>
    <row r="275" spans="1:18" x14ac:dyDescent="0.3">
      <c r="A275" t="s">
        <v>15</v>
      </c>
      <c r="B275">
        <v>1009386</v>
      </c>
      <c r="C275">
        <v>2015</v>
      </c>
      <c r="D275" t="s">
        <v>104</v>
      </c>
      <c r="E275" t="s">
        <v>105</v>
      </c>
      <c r="F275" t="s">
        <v>3</v>
      </c>
      <c r="G275" t="s">
        <v>16</v>
      </c>
      <c r="N275" t="s">
        <v>107</v>
      </c>
      <c r="O275">
        <v>1</v>
      </c>
      <c r="P275">
        <v>0.05</v>
      </c>
      <c r="Q275">
        <v>0</v>
      </c>
      <c r="R275">
        <v>0</v>
      </c>
    </row>
    <row r="276" spans="1:18" x14ac:dyDescent="0.3">
      <c r="A276" t="s">
        <v>243</v>
      </c>
      <c r="B276">
        <v>1008123</v>
      </c>
      <c r="C276">
        <v>2015</v>
      </c>
      <c r="D276" t="s">
        <v>104</v>
      </c>
      <c r="E276" t="s">
        <v>105</v>
      </c>
      <c r="F276" t="s">
        <v>3</v>
      </c>
      <c r="G276" t="s">
        <v>244</v>
      </c>
      <c r="N276" t="s">
        <v>107</v>
      </c>
      <c r="O276">
        <v>8</v>
      </c>
      <c r="P276">
        <v>0.44800000000000001</v>
      </c>
      <c r="Q276">
        <v>0</v>
      </c>
      <c r="R276">
        <v>0</v>
      </c>
    </row>
    <row r="277" spans="1:18" x14ac:dyDescent="0.3">
      <c r="A277" t="s">
        <v>240</v>
      </c>
      <c r="B277">
        <v>1011421</v>
      </c>
      <c r="C277">
        <v>2015</v>
      </c>
      <c r="D277" t="s">
        <v>104</v>
      </c>
      <c r="E277" t="s">
        <v>105</v>
      </c>
      <c r="F277" t="s">
        <v>3</v>
      </c>
      <c r="G277" t="s">
        <v>244</v>
      </c>
      <c r="N277" t="s">
        <v>107</v>
      </c>
      <c r="O277">
        <v>2</v>
      </c>
      <c r="P277">
        <v>9.9000000000000005E-2</v>
      </c>
      <c r="Q277">
        <v>0</v>
      </c>
      <c r="R277">
        <v>0</v>
      </c>
    </row>
    <row r="278" spans="1:18" x14ac:dyDescent="0.3">
      <c r="A278" t="s">
        <v>204</v>
      </c>
      <c r="B278">
        <v>1008219</v>
      </c>
      <c r="C278">
        <v>2015</v>
      </c>
      <c r="D278" t="s">
        <v>104</v>
      </c>
      <c r="E278" t="s">
        <v>105</v>
      </c>
      <c r="F278" t="s">
        <v>3</v>
      </c>
      <c r="G278" t="s">
        <v>245</v>
      </c>
      <c r="N278" t="s">
        <v>107</v>
      </c>
      <c r="O278">
        <v>2</v>
      </c>
      <c r="P278">
        <v>0.1</v>
      </c>
      <c r="Q278">
        <v>0</v>
      </c>
      <c r="R278">
        <v>0</v>
      </c>
    </row>
    <row r="279" spans="1:18" x14ac:dyDescent="0.3">
      <c r="A279" t="s">
        <v>240</v>
      </c>
      <c r="B279">
        <v>1011421</v>
      </c>
      <c r="C279">
        <v>2015</v>
      </c>
      <c r="D279" t="s">
        <v>104</v>
      </c>
      <c r="E279" t="s">
        <v>105</v>
      </c>
      <c r="F279" t="s">
        <v>3</v>
      </c>
      <c r="G279" t="s">
        <v>245</v>
      </c>
      <c r="N279" t="s">
        <v>107</v>
      </c>
      <c r="O279">
        <v>3</v>
      </c>
      <c r="P279">
        <v>0.16</v>
      </c>
      <c r="Q279">
        <v>0</v>
      </c>
      <c r="R279">
        <v>0</v>
      </c>
    </row>
    <row r="280" spans="1:18" x14ac:dyDescent="0.3">
      <c r="A280" t="s">
        <v>204</v>
      </c>
      <c r="B280">
        <v>1008219</v>
      </c>
      <c r="C280">
        <v>2015</v>
      </c>
      <c r="D280" t="s">
        <v>104</v>
      </c>
      <c r="E280" t="s">
        <v>105</v>
      </c>
      <c r="F280" t="s">
        <v>3</v>
      </c>
      <c r="G280" t="s">
        <v>246</v>
      </c>
      <c r="N280" t="s">
        <v>107</v>
      </c>
      <c r="O280">
        <v>10</v>
      </c>
      <c r="P280">
        <v>0.51700000000000002</v>
      </c>
      <c r="Q280">
        <v>1</v>
      </c>
      <c r="R280">
        <v>1E-3</v>
      </c>
    </row>
    <row r="281" spans="1:18" x14ac:dyDescent="0.3">
      <c r="A281" t="s">
        <v>43</v>
      </c>
      <c r="B281">
        <v>1009686</v>
      </c>
      <c r="C281">
        <v>2015</v>
      </c>
      <c r="D281" t="s">
        <v>104</v>
      </c>
      <c r="E281" t="s">
        <v>105</v>
      </c>
      <c r="F281" t="s">
        <v>3</v>
      </c>
      <c r="G281" t="s">
        <v>247</v>
      </c>
      <c r="N281" t="s">
        <v>107</v>
      </c>
      <c r="O281">
        <v>2</v>
      </c>
      <c r="P281">
        <v>0.107</v>
      </c>
      <c r="Q281">
        <v>0</v>
      </c>
      <c r="R281">
        <v>0</v>
      </c>
    </row>
    <row r="282" spans="1:18" x14ac:dyDescent="0.3">
      <c r="A282" t="s">
        <v>17</v>
      </c>
      <c r="B282">
        <v>1010318</v>
      </c>
      <c r="C282">
        <v>2015</v>
      </c>
      <c r="D282" t="s">
        <v>104</v>
      </c>
      <c r="E282" t="s">
        <v>105</v>
      </c>
      <c r="F282" t="s">
        <v>3</v>
      </c>
      <c r="G282" t="s">
        <v>18</v>
      </c>
      <c r="N282" t="s">
        <v>107</v>
      </c>
      <c r="O282">
        <v>268</v>
      </c>
      <c r="P282">
        <v>11.363</v>
      </c>
      <c r="Q282">
        <v>0</v>
      </c>
      <c r="R282">
        <v>0</v>
      </c>
    </row>
    <row r="283" spans="1:18" x14ac:dyDescent="0.3">
      <c r="A283" t="s">
        <v>248</v>
      </c>
      <c r="B283">
        <v>1012060</v>
      </c>
      <c r="C283">
        <v>2015</v>
      </c>
      <c r="D283" t="s">
        <v>104</v>
      </c>
      <c r="E283" t="s">
        <v>105</v>
      </c>
      <c r="F283" t="s">
        <v>3</v>
      </c>
      <c r="G283" t="s">
        <v>18</v>
      </c>
      <c r="N283" t="s">
        <v>107</v>
      </c>
      <c r="O283">
        <v>2</v>
      </c>
      <c r="P283">
        <v>6.4000000000000001E-2</v>
      </c>
      <c r="Q283">
        <v>0</v>
      </c>
      <c r="R283">
        <v>0</v>
      </c>
    </row>
    <row r="284" spans="1:18" x14ac:dyDescent="0.3">
      <c r="A284" t="s">
        <v>17</v>
      </c>
      <c r="B284">
        <v>1010318</v>
      </c>
      <c r="C284">
        <v>2015</v>
      </c>
      <c r="D284" t="s">
        <v>104</v>
      </c>
      <c r="E284" t="s">
        <v>105</v>
      </c>
      <c r="F284" t="s">
        <v>3</v>
      </c>
      <c r="G284" t="s">
        <v>19</v>
      </c>
      <c r="N284" t="s">
        <v>107</v>
      </c>
      <c r="O284">
        <v>38</v>
      </c>
      <c r="P284">
        <v>1.611</v>
      </c>
      <c r="Q284">
        <v>0</v>
      </c>
      <c r="R284">
        <v>0</v>
      </c>
    </row>
    <row r="285" spans="1:18" x14ac:dyDescent="0.3">
      <c r="A285" t="s">
        <v>249</v>
      </c>
      <c r="B285">
        <v>1009890</v>
      </c>
      <c r="C285">
        <v>2015</v>
      </c>
      <c r="D285" t="s">
        <v>104</v>
      </c>
      <c r="E285" t="s">
        <v>105</v>
      </c>
      <c r="F285" t="s">
        <v>3</v>
      </c>
      <c r="G285" t="s">
        <v>250</v>
      </c>
      <c r="N285" t="s">
        <v>107</v>
      </c>
      <c r="O285">
        <v>1</v>
      </c>
      <c r="P285">
        <v>5.2999999999999999E-2</v>
      </c>
      <c r="Q285">
        <v>0</v>
      </c>
      <c r="R285">
        <v>0</v>
      </c>
    </row>
    <row r="286" spans="1:18" x14ac:dyDescent="0.3">
      <c r="A286" t="s">
        <v>249</v>
      </c>
      <c r="B286">
        <v>1009890</v>
      </c>
      <c r="C286">
        <v>2015</v>
      </c>
      <c r="D286" t="s">
        <v>104</v>
      </c>
      <c r="E286" t="s">
        <v>105</v>
      </c>
      <c r="F286" t="s">
        <v>3</v>
      </c>
      <c r="G286" t="s">
        <v>251</v>
      </c>
      <c r="N286" t="s">
        <v>107</v>
      </c>
      <c r="O286">
        <v>1</v>
      </c>
      <c r="P286">
        <v>5.6000000000000001E-2</v>
      </c>
      <c r="Q286">
        <v>0</v>
      </c>
      <c r="R286">
        <v>0</v>
      </c>
    </row>
    <row r="287" spans="1:18" x14ac:dyDescent="0.3">
      <c r="A287" t="s">
        <v>252</v>
      </c>
      <c r="B287">
        <v>1011194</v>
      </c>
      <c r="C287">
        <v>2015</v>
      </c>
      <c r="D287" t="s">
        <v>104</v>
      </c>
      <c r="E287" t="s">
        <v>105</v>
      </c>
      <c r="F287" t="s">
        <v>3</v>
      </c>
      <c r="G287" t="s">
        <v>253</v>
      </c>
      <c r="N287" t="s">
        <v>107</v>
      </c>
      <c r="O287">
        <v>89</v>
      </c>
      <c r="P287">
        <v>5.0739999999999998</v>
      </c>
      <c r="Q287">
        <v>0</v>
      </c>
      <c r="R287">
        <v>0</v>
      </c>
    </row>
    <row r="288" spans="1:18" x14ac:dyDescent="0.3">
      <c r="A288" t="s">
        <v>254</v>
      </c>
      <c r="B288">
        <v>1009283</v>
      </c>
      <c r="C288">
        <v>2015</v>
      </c>
      <c r="D288" t="s">
        <v>104</v>
      </c>
      <c r="E288" t="s">
        <v>105</v>
      </c>
      <c r="F288" t="s">
        <v>3</v>
      </c>
      <c r="G288" t="s">
        <v>255</v>
      </c>
      <c r="N288" t="s">
        <v>107</v>
      </c>
      <c r="O288">
        <v>1</v>
      </c>
      <c r="P288">
        <v>5.7000000000000002E-2</v>
      </c>
      <c r="Q288">
        <v>0</v>
      </c>
      <c r="R288">
        <v>0</v>
      </c>
    </row>
    <row r="289" spans="1:18" x14ac:dyDescent="0.3">
      <c r="A289" t="s">
        <v>256</v>
      </c>
      <c r="B289">
        <v>1008527</v>
      </c>
      <c r="C289">
        <v>2015</v>
      </c>
      <c r="D289" t="s">
        <v>104</v>
      </c>
      <c r="E289" t="s">
        <v>105</v>
      </c>
      <c r="F289" t="s">
        <v>3</v>
      </c>
      <c r="G289" t="s">
        <v>257</v>
      </c>
      <c r="N289" t="s">
        <v>107</v>
      </c>
      <c r="O289">
        <v>9</v>
      </c>
      <c r="P289">
        <v>0.51800000000000002</v>
      </c>
      <c r="Q289">
        <v>0</v>
      </c>
      <c r="R289">
        <v>0</v>
      </c>
    </row>
    <row r="290" spans="1:18" x14ac:dyDescent="0.3">
      <c r="A290" t="s">
        <v>256</v>
      </c>
      <c r="B290">
        <v>1008527</v>
      </c>
      <c r="C290">
        <v>2015</v>
      </c>
      <c r="D290" t="s">
        <v>104</v>
      </c>
      <c r="E290" t="s">
        <v>105</v>
      </c>
      <c r="F290" t="s">
        <v>3</v>
      </c>
      <c r="G290" t="s">
        <v>258</v>
      </c>
      <c r="N290" t="s">
        <v>107</v>
      </c>
      <c r="O290">
        <v>15</v>
      </c>
      <c r="P290">
        <v>0.86</v>
      </c>
      <c r="Q290">
        <v>0</v>
      </c>
      <c r="R290">
        <v>0</v>
      </c>
    </row>
    <row r="291" spans="1:18" x14ac:dyDescent="0.3">
      <c r="A291" t="s">
        <v>259</v>
      </c>
      <c r="B291">
        <v>1008257</v>
      </c>
      <c r="C291">
        <v>2015</v>
      </c>
      <c r="D291" t="s">
        <v>104</v>
      </c>
      <c r="E291" t="s">
        <v>105</v>
      </c>
      <c r="F291" t="s">
        <v>3</v>
      </c>
      <c r="G291" t="s">
        <v>258</v>
      </c>
      <c r="N291" t="s">
        <v>107</v>
      </c>
      <c r="O291">
        <v>2</v>
      </c>
      <c r="P291">
        <v>0.08</v>
      </c>
      <c r="Q291">
        <v>2</v>
      </c>
      <c r="R291">
        <v>0</v>
      </c>
    </row>
    <row r="292" spans="1:18" x14ac:dyDescent="0.3">
      <c r="A292" t="s">
        <v>260</v>
      </c>
      <c r="B292">
        <v>1008957</v>
      </c>
      <c r="C292">
        <v>2015</v>
      </c>
      <c r="D292" t="s">
        <v>104</v>
      </c>
      <c r="E292" t="s">
        <v>105</v>
      </c>
      <c r="F292" t="s">
        <v>3</v>
      </c>
      <c r="G292" t="s">
        <v>261</v>
      </c>
      <c r="N292" t="s">
        <v>107</v>
      </c>
      <c r="O292">
        <v>1</v>
      </c>
      <c r="P292">
        <v>5.8000000000000003E-2</v>
      </c>
      <c r="Q292">
        <v>0</v>
      </c>
      <c r="R292">
        <v>0</v>
      </c>
    </row>
    <row r="293" spans="1:18" x14ac:dyDescent="0.3">
      <c r="A293" t="s">
        <v>256</v>
      </c>
      <c r="B293">
        <v>1008527</v>
      </c>
      <c r="C293">
        <v>2015</v>
      </c>
      <c r="D293" t="s">
        <v>104</v>
      </c>
      <c r="E293" t="s">
        <v>105</v>
      </c>
      <c r="F293" t="s">
        <v>3</v>
      </c>
      <c r="G293" t="s">
        <v>261</v>
      </c>
      <c r="N293" t="s">
        <v>107</v>
      </c>
      <c r="O293">
        <v>26</v>
      </c>
      <c r="P293">
        <v>1.484</v>
      </c>
      <c r="Q293">
        <v>0</v>
      </c>
      <c r="R293">
        <v>0</v>
      </c>
    </row>
    <row r="294" spans="1:18" x14ac:dyDescent="0.3">
      <c r="A294" t="s">
        <v>262</v>
      </c>
      <c r="B294">
        <v>1008341</v>
      </c>
      <c r="C294">
        <v>2015</v>
      </c>
      <c r="D294" t="s">
        <v>104</v>
      </c>
      <c r="E294" t="s">
        <v>105</v>
      </c>
      <c r="F294" t="s">
        <v>3</v>
      </c>
      <c r="G294" t="s">
        <v>263</v>
      </c>
      <c r="N294" t="s">
        <v>107</v>
      </c>
      <c r="O294">
        <v>2</v>
      </c>
      <c r="P294">
        <v>0.1</v>
      </c>
      <c r="Q294">
        <v>0</v>
      </c>
      <c r="R294">
        <v>0</v>
      </c>
    </row>
    <row r="295" spans="1:18" x14ac:dyDescent="0.3">
      <c r="A295" t="s">
        <v>260</v>
      </c>
      <c r="B295">
        <v>1008957</v>
      </c>
      <c r="C295">
        <v>2015</v>
      </c>
      <c r="D295" t="s">
        <v>104</v>
      </c>
      <c r="E295" t="s">
        <v>105</v>
      </c>
      <c r="F295" t="s">
        <v>3</v>
      </c>
      <c r="G295" t="s">
        <v>263</v>
      </c>
      <c r="N295" t="s">
        <v>107</v>
      </c>
      <c r="O295">
        <v>11</v>
      </c>
      <c r="P295">
        <v>0.63500000000000001</v>
      </c>
      <c r="Q295">
        <v>0</v>
      </c>
      <c r="R295">
        <v>0</v>
      </c>
    </row>
    <row r="296" spans="1:18" x14ac:dyDescent="0.3">
      <c r="A296" t="s">
        <v>264</v>
      </c>
      <c r="B296">
        <v>1008155</v>
      </c>
      <c r="C296">
        <v>2015</v>
      </c>
      <c r="D296" t="s">
        <v>104</v>
      </c>
      <c r="E296" t="s">
        <v>105</v>
      </c>
      <c r="F296" t="s">
        <v>3</v>
      </c>
      <c r="G296" t="s">
        <v>263</v>
      </c>
      <c r="N296" t="s">
        <v>228</v>
      </c>
      <c r="O296">
        <v>0</v>
      </c>
      <c r="P296">
        <v>7.5999999999999998E-2</v>
      </c>
      <c r="Q296">
        <v>19</v>
      </c>
      <c r="R296">
        <v>2.1000000000000001E-2</v>
      </c>
    </row>
    <row r="297" spans="1:18" x14ac:dyDescent="0.3">
      <c r="A297" t="s">
        <v>256</v>
      </c>
      <c r="B297">
        <v>1008527</v>
      </c>
      <c r="C297">
        <v>2015</v>
      </c>
      <c r="D297" t="s">
        <v>104</v>
      </c>
      <c r="E297" t="s">
        <v>105</v>
      </c>
      <c r="F297" t="s">
        <v>3</v>
      </c>
      <c r="G297" t="s">
        <v>263</v>
      </c>
      <c r="N297" t="s">
        <v>107</v>
      </c>
      <c r="O297">
        <v>23</v>
      </c>
      <c r="P297">
        <v>1.3169999999999999</v>
      </c>
      <c r="Q297">
        <v>0</v>
      </c>
      <c r="R297">
        <v>0</v>
      </c>
    </row>
    <row r="298" spans="1:18" x14ac:dyDescent="0.3">
      <c r="A298" t="s">
        <v>249</v>
      </c>
      <c r="B298">
        <v>1009890</v>
      </c>
      <c r="C298">
        <v>2015</v>
      </c>
      <c r="D298" t="s">
        <v>104</v>
      </c>
      <c r="E298" t="s">
        <v>105</v>
      </c>
      <c r="F298" t="s">
        <v>3</v>
      </c>
      <c r="G298" t="s">
        <v>263</v>
      </c>
      <c r="N298" t="s">
        <v>107</v>
      </c>
      <c r="O298">
        <v>8</v>
      </c>
      <c r="P298">
        <v>0.45900000000000002</v>
      </c>
      <c r="Q298">
        <v>0</v>
      </c>
      <c r="R298">
        <v>0</v>
      </c>
    </row>
    <row r="299" spans="1:18" x14ac:dyDescent="0.3">
      <c r="A299" t="s">
        <v>265</v>
      </c>
      <c r="B299">
        <v>1008492</v>
      </c>
      <c r="C299">
        <v>2015</v>
      </c>
      <c r="D299" t="s">
        <v>104</v>
      </c>
      <c r="E299" t="s">
        <v>105</v>
      </c>
      <c r="F299" t="s">
        <v>3</v>
      </c>
      <c r="G299" t="s">
        <v>263</v>
      </c>
      <c r="N299" t="s">
        <v>228</v>
      </c>
      <c r="O299">
        <v>0</v>
      </c>
      <c r="P299">
        <v>0</v>
      </c>
      <c r="Q299">
        <v>1</v>
      </c>
      <c r="R299">
        <v>1E-3</v>
      </c>
    </row>
    <row r="300" spans="1:18" x14ac:dyDescent="0.3">
      <c r="A300" t="s">
        <v>266</v>
      </c>
      <c r="B300">
        <v>1008081</v>
      </c>
      <c r="C300">
        <v>2015</v>
      </c>
      <c r="D300" t="s">
        <v>104</v>
      </c>
      <c r="E300" t="s">
        <v>105</v>
      </c>
      <c r="F300" t="s">
        <v>3</v>
      </c>
      <c r="G300" t="s">
        <v>263</v>
      </c>
      <c r="N300" t="s">
        <v>107</v>
      </c>
      <c r="O300">
        <v>12</v>
      </c>
      <c r="P300">
        <v>0.68200000000000005</v>
      </c>
      <c r="Q300">
        <v>0</v>
      </c>
      <c r="R300">
        <v>0</v>
      </c>
    </row>
    <row r="301" spans="1:18" x14ac:dyDescent="0.3">
      <c r="A301" t="s">
        <v>262</v>
      </c>
      <c r="B301">
        <v>1008341</v>
      </c>
      <c r="C301">
        <v>2015</v>
      </c>
      <c r="D301" t="s">
        <v>104</v>
      </c>
      <c r="E301" t="s">
        <v>105</v>
      </c>
      <c r="F301" t="s">
        <v>3</v>
      </c>
      <c r="G301" t="s">
        <v>267</v>
      </c>
      <c r="N301" t="s">
        <v>107</v>
      </c>
      <c r="O301">
        <v>1</v>
      </c>
      <c r="P301">
        <v>0.1</v>
      </c>
      <c r="Q301">
        <v>0</v>
      </c>
      <c r="R301">
        <v>0</v>
      </c>
    </row>
    <row r="302" spans="1:18" x14ac:dyDescent="0.3">
      <c r="A302" t="s">
        <v>256</v>
      </c>
      <c r="B302">
        <v>1008527</v>
      </c>
      <c r="C302">
        <v>2015</v>
      </c>
      <c r="D302" t="s">
        <v>104</v>
      </c>
      <c r="E302" t="s">
        <v>105</v>
      </c>
      <c r="F302" t="s">
        <v>3</v>
      </c>
      <c r="G302" t="s">
        <v>267</v>
      </c>
      <c r="N302" t="s">
        <v>107</v>
      </c>
      <c r="O302">
        <v>1</v>
      </c>
      <c r="P302">
        <v>5.7000000000000002E-2</v>
      </c>
      <c r="Q302">
        <v>0</v>
      </c>
      <c r="R302">
        <v>0</v>
      </c>
    </row>
    <row r="303" spans="1:18" x14ac:dyDescent="0.3">
      <c r="A303" t="s">
        <v>266</v>
      </c>
      <c r="B303">
        <v>1008081</v>
      </c>
      <c r="C303">
        <v>2015</v>
      </c>
      <c r="D303" t="s">
        <v>104</v>
      </c>
      <c r="E303" t="s">
        <v>105</v>
      </c>
      <c r="F303" t="s">
        <v>3</v>
      </c>
      <c r="G303" t="s">
        <v>267</v>
      </c>
      <c r="N303" t="s">
        <v>107</v>
      </c>
      <c r="O303">
        <v>83</v>
      </c>
      <c r="P303">
        <v>4.7039999999999997</v>
      </c>
      <c r="Q303">
        <v>0</v>
      </c>
      <c r="R303">
        <v>0</v>
      </c>
    </row>
    <row r="304" spans="1:18" x14ac:dyDescent="0.3">
      <c r="A304" t="s">
        <v>256</v>
      </c>
      <c r="B304">
        <v>1008527</v>
      </c>
      <c r="C304">
        <v>2015</v>
      </c>
      <c r="D304" t="s">
        <v>104</v>
      </c>
      <c r="E304" t="s">
        <v>105</v>
      </c>
      <c r="F304" t="s">
        <v>3</v>
      </c>
      <c r="G304" t="s">
        <v>268</v>
      </c>
      <c r="N304" t="s">
        <v>107</v>
      </c>
      <c r="O304">
        <v>5</v>
      </c>
      <c r="P304">
        <v>0.27900000000000003</v>
      </c>
      <c r="Q304">
        <v>0</v>
      </c>
      <c r="R304">
        <v>0</v>
      </c>
    </row>
    <row r="305" spans="1:18" x14ac:dyDescent="0.3">
      <c r="A305" t="s">
        <v>266</v>
      </c>
      <c r="B305">
        <v>1008081</v>
      </c>
      <c r="C305">
        <v>2015</v>
      </c>
      <c r="D305" t="s">
        <v>104</v>
      </c>
      <c r="E305" t="s">
        <v>105</v>
      </c>
      <c r="F305" t="s">
        <v>3</v>
      </c>
      <c r="G305" t="s">
        <v>268</v>
      </c>
      <c r="N305" t="s">
        <v>107</v>
      </c>
      <c r="O305">
        <v>13</v>
      </c>
      <c r="P305">
        <v>0.72599999999999998</v>
      </c>
      <c r="Q305">
        <v>0</v>
      </c>
      <c r="R305">
        <v>0</v>
      </c>
    </row>
    <row r="306" spans="1:18" x14ac:dyDescent="0.3">
      <c r="A306" t="s">
        <v>262</v>
      </c>
      <c r="B306">
        <v>1008341</v>
      </c>
      <c r="C306">
        <v>2015</v>
      </c>
      <c r="D306" t="s">
        <v>104</v>
      </c>
      <c r="E306" t="s">
        <v>105</v>
      </c>
      <c r="F306" t="s">
        <v>3</v>
      </c>
      <c r="G306" t="s">
        <v>269</v>
      </c>
      <c r="N306" t="s">
        <v>107</v>
      </c>
      <c r="O306">
        <v>1</v>
      </c>
      <c r="P306">
        <v>0.1</v>
      </c>
      <c r="Q306">
        <v>0</v>
      </c>
      <c r="R306">
        <v>0</v>
      </c>
    </row>
    <row r="307" spans="1:18" x14ac:dyDescent="0.3">
      <c r="A307" t="s">
        <v>249</v>
      </c>
      <c r="B307">
        <v>1009890</v>
      </c>
      <c r="C307">
        <v>2015</v>
      </c>
      <c r="D307" t="s">
        <v>104</v>
      </c>
      <c r="E307" t="s">
        <v>105</v>
      </c>
      <c r="F307" t="s">
        <v>3</v>
      </c>
      <c r="G307" t="s">
        <v>269</v>
      </c>
      <c r="N307" t="s">
        <v>107</v>
      </c>
      <c r="O307">
        <v>2</v>
      </c>
      <c r="P307">
        <v>0.114</v>
      </c>
      <c r="Q307">
        <v>0</v>
      </c>
      <c r="R307">
        <v>0</v>
      </c>
    </row>
    <row r="308" spans="1:18" x14ac:dyDescent="0.3">
      <c r="A308" t="s">
        <v>254</v>
      </c>
      <c r="B308">
        <v>1009283</v>
      </c>
      <c r="C308">
        <v>2015</v>
      </c>
      <c r="D308" t="s">
        <v>104</v>
      </c>
      <c r="E308" t="s">
        <v>105</v>
      </c>
      <c r="F308" t="s">
        <v>3</v>
      </c>
      <c r="G308" t="s">
        <v>269</v>
      </c>
      <c r="N308" t="s">
        <v>107</v>
      </c>
      <c r="O308">
        <v>1</v>
      </c>
      <c r="P308">
        <v>5.7000000000000002E-2</v>
      </c>
      <c r="Q308">
        <v>0</v>
      </c>
      <c r="R308">
        <v>0</v>
      </c>
    </row>
    <row r="309" spans="1:18" x14ac:dyDescent="0.3">
      <c r="A309" t="s">
        <v>20</v>
      </c>
      <c r="B309">
        <v>1010396</v>
      </c>
      <c r="C309">
        <v>2015</v>
      </c>
      <c r="D309" t="s">
        <v>104</v>
      </c>
      <c r="E309" t="s">
        <v>105</v>
      </c>
      <c r="F309" t="s">
        <v>3</v>
      </c>
      <c r="G309" t="s">
        <v>21</v>
      </c>
      <c r="N309" t="s">
        <v>107</v>
      </c>
      <c r="O309">
        <v>199</v>
      </c>
      <c r="P309">
        <v>11.384</v>
      </c>
      <c r="Q309">
        <v>0</v>
      </c>
      <c r="R309">
        <v>0</v>
      </c>
    </row>
    <row r="310" spans="1:18" x14ac:dyDescent="0.3">
      <c r="A310" t="s">
        <v>270</v>
      </c>
      <c r="B310">
        <v>1009170</v>
      </c>
      <c r="C310">
        <v>2015</v>
      </c>
      <c r="D310" t="s">
        <v>104</v>
      </c>
      <c r="E310" t="s">
        <v>105</v>
      </c>
      <c r="F310" t="s">
        <v>3</v>
      </c>
      <c r="G310" t="s">
        <v>271</v>
      </c>
      <c r="N310" t="s">
        <v>107</v>
      </c>
      <c r="O310">
        <v>9</v>
      </c>
      <c r="P310">
        <v>0.46700000000000003</v>
      </c>
      <c r="Q310">
        <v>0</v>
      </c>
      <c r="R310">
        <v>0</v>
      </c>
    </row>
    <row r="311" spans="1:18" x14ac:dyDescent="0.3">
      <c r="A311" t="s">
        <v>20</v>
      </c>
      <c r="B311">
        <v>1010396</v>
      </c>
      <c r="C311">
        <v>2015</v>
      </c>
      <c r="D311" t="s">
        <v>104</v>
      </c>
      <c r="E311" t="s">
        <v>105</v>
      </c>
      <c r="F311" t="s">
        <v>3</v>
      </c>
      <c r="G311" t="s">
        <v>22</v>
      </c>
      <c r="N311" t="s">
        <v>107</v>
      </c>
      <c r="O311">
        <v>59</v>
      </c>
      <c r="P311">
        <v>3.3410000000000002</v>
      </c>
      <c r="Q311">
        <v>0</v>
      </c>
      <c r="R311">
        <v>0</v>
      </c>
    </row>
    <row r="312" spans="1:18" x14ac:dyDescent="0.3">
      <c r="A312" t="s">
        <v>270</v>
      </c>
      <c r="B312">
        <v>1009170</v>
      </c>
      <c r="C312">
        <v>2015</v>
      </c>
      <c r="D312" t="s">
        <v>104</v>
      </c>
      <c r="E312" t="s">
        <v>105</v>
      </c>
      <c r="F312" t="s">
        <v>3</v>
      </c>
      <c r="G312" t="s">
        <v>272</v>
      </c>
      <c r="N312" t="s">
        <v>107</v>
      </c>
      <c r="O312">
        <v>1</v>
      </c>
      <c r="P312">
        <v>5.6000000000000001E-2</v>
      </c>
      <c r="Q312">
        <v>0</v>
      </c>
      <c r="R312">
        <v>0</v>
      </c>
    </row>
    <row r="313" spans="1:18" x14ac:dyDescent="0.3">
      <c r="A313" t="s">
        <v>20</v>
      </c>
      <c r="B313">
        <v>1010396</v>
      </c>
      <c r="C313">
        <v>2015</v>
      </c>
      <c r="D313" t="s">
        <v>104</v>
      </c>
      <c r="E313" t="s">
        <v>105</v>
      </c>
      <c r="F313" t="s">
        <v>3</v>
      </c>
      <c r="G313" t="s">
        <v>23</v>
      </c>
      <c r="N313" t="s">
        <v>107</v>
      </c>
      <c r="O313">
        <v>142</v>
      </c>
      <c r="P313">
        <v>7.8769999999999998</v>
      </c>
      <c r="Q313">
        <v>0</v>
      </c>
      <c r="R313">
        <v>0</v>
      </c>
    </row>
    <row r="314" spans="1:18" x14ac:dyDescent="0.3">
      <c r="A314" t="s">
        <v>20</v>
      </c>
      <c r="B314">
        <v>1010396</v>
      </c>
      <c r="C314">
        <v>2015</v>
      </c>
      <c r="D314" t="s">
        <v>104</v>
      </c>
      <c r="E314" t="s">
        <v>105</v>
      </c>
      <c r="F314" t="s">
        <v>3</v>
      </c>
      <c r="G314" t="s">
        <v>24</v>
      </c>
      <c r="N314" t="s">
        <v>107</v>
      </c>
      <c r="O314">
        <v>6</v>
      </c>
      <c r="P314">
        <v>0.32400000000000001</v>
      </c>
      <c r="Q314">
        <v>0</v>
      </c>
      <c r="R314">
        <v>0</v>
      </c>
    </row>
    <row r="315" spans="1:18" x14ac:dyDescent="0.3">
      <c r="A315" t="s">
        <v>270</v>
      </c>
      <c r="B315">
        <v>1009170</v>
      </c>
      <c r="C315">
        <v>2015</v>
      </c>
      <c r="D315" t="s">
        <v>104</v>
      </c>
      <c r="E315" t="s">
        <v>105</v>
      </c>
      <c r="F315" t="s">
        <v>3</v>
      </c>
      <c r="G315" t="s">
        <v>24</v>
      </c>
      <c r="N315" t="s">
        <v>228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t="s">
        <v>270</v>
      </c>
      <c r="B316">
        <v>1009170</v>
      </c>
      <c r="C316">
        <v>2015</v>
      </c>
      <c r="D316" t="s">
        <v>104</v>
      </c>
      <c r="E316" t="s">
        <v>105</v>
      </c>
      <c r="F316" t="s">
        <v>3</v>
      </c>
      <c r="G316" t="s">
        <v>273</v>
      </c>
      <c r="N316" t="s">
        <v>107</v>
      </c>
      <c r="O316">
        <v>4</v>
      </c>
      <c r="P316">
        <v>0.23100000000000001</v>
      </c>
      <c r="Q316">
        <v>0</v>
      </c>
      <c r="R316">
        <v>0</v>
      </c>
    </row>
    <row r="317" spans="1:18" x14ac:dyDescent="0.3">
      <c r="A317" t="s">
        <v>274</v>
      </c>
      <c r="B317">
        <v>1011936</v>
      </c>
      <c r="C317">
        <v>2015</v>
      </c>
      <c r="D317" t="s">
        <v>104</v>
      </c>
      <c r="E317" t="s">
        <v>105</v>
      </c>
      <c r="F317" t="s">
        <v>3</v>
      </c>
      <c r="G317" t="s">
        <v>275</v>
      </c>
      <c r="N317" t="s">
        <v>228</v>
      </c>
      <c r="O317">
        <v>7</v>
      </c>
      <c r="P317">
        <v>0.36799999999999999</v>
      </c>
      <c r="Q317">
        <v>0</v>
      </c>
      <c r="R317">
        <v>0</v>
      </c>
    </row>
    <row r="318" spans="1:18" x14ac:dyDescent="0.3">
      <c r="A318" t="s">
        <v>276</v>
      </c>
      <c r="B318">
        <v>1008850</v>
      </c>
      <c r="C318">
        <v>2015</v>
      </c>
      <c r="D318" t="s">
        <v>104</v>
      </c>
      <c r="E318" t="s">
        <v>105</v>
      </c>
      <c r="F318" t="s">
        <v>3</v>
      </c>
      <c r="G318" t="s">
        <v>277</v>
      </c>
      <c r="N318" t="s">
        <v>107</v>
      </c>
      <c r="O318">
        <v>1</v>
      </c>
      <c r="P318">
        <v>0.1</v>
      </c>
      <c r="Q318">
        <v>0</v>
      </c>
      <c r="R318">
        <v>0</v>
      </c>
    </row>
    <row r="319" spans="1:18" x14ac:dyDescent="0.3">
      <c r="A319" t="s">
        <v>278</v>
      </c>
      <c r="B319">
        <v>1008958</v>
      </c>
      <c r="C319">
        <v>2015</v>
      </c>
      <c r="D319" t="s">
        <v>104</v>
      </c>
      <c r="E319" t="s">
        <v>105</v>
      </c>
      <c r="F319" t="s">
        <v>3</v>
      </c>
      <c r="G319" t="s">
        <v>277</v>
      </c>
      <c r="N319" t="s">
        <v>107</v>
      </c>
      <c r="O319">
        <v>2</v>
      </c>
      <c r="P319">
        <v>0.114</v>
      </c>
      <c r="Q319">
        <v>0</v>
      </c>
      <c r="R319">
        <v>0</v>
      </c>
    </row>
    <row r="320" spans="1:18" x14ac:dyDescent="0.3">
      <c r="A320" t="s">
        <v>279</v>
      </c>
      <c r="B320">
        <v>1008528</v>
      </c>
      <c r="C320">
        <v>2015</v>
      </c>
      <c r="D320" t="s">
        <v>104</v>
      </c>
      <c r="E320" t="s">
        <v>105</v>
      </c>
      <c r="F320" t="s">
        <v>3</v>
      </c>
      <c r="G320" t="s">
        <v>280</v>
      </c>
      <c r="N320" t="s">
        <v>107</v>
      </c>
      <c r="O320">
        <v>1</v>
      </c>
      <c r="P320">
        <v>5.8000000000000003E-2</v>
      </c>
      <c r="Q320">
        <v>0</v>
      </c>
      <c r="R320">
        <v>0</v>
      </c>
    </row>
    <row r="321" spans="1:18" x14ac:dyDescent="0.3">
      <c r="A321" t="s">
        <v>276</v>
      </c>
      <c r="B321">
        <v>1008850</v>
      </c>
      <c r="C321">
        <v>2015</v>
      </c>
      <c r="D321" t="s">
        <v>104</v>
      </c>
      <c r="E321" t="s">
        <v>105</v>
      </c>
      <c r="F321" t="s">
        <v>3</v>
      </c>
      <c r="G321" t="s">
        <v>280</v>
      </c>
      <c r="N321" t="s">
        <v>107</v>
      </c>
      <c r="O321">
        <v>3</v>
      </c>
      <c r="P321">
        <v>0.2</v>
      </c>
      <c r="Q321">
        <v>0</v>
      </c>
      <c r="R321">
        <v>0</v>
      </c>
    </row>
    <row r="322" spans="1:18" x14ac:dyDescent="0.3">
      <c r="A322" t="s">
        <v>270</v>
      </c>
      <c r="B322">
        <v>1009170</v>
      </c>
      <c r="C322">
        <v>2015</v>
      </c>
      <c r="D322" t="s">
        <v>104</v>
      </c>
      <c r="E322" t="s">
        <v>105</v>
      </c>
      <c r="F322" t="s">
        <v>3</v>
      </c>
      <c r="G322" t="s">
        <v>280</v>
      </c>
      <c r="N322" t="s">
        <v>107</v>
      </c>
      <c r="O322">
        <v>1</v>
      </c>
      <c r="P322">
        <v>5.2999999999999999E-2</v>
      </c>
      <c r="Q322">
        <v>0</v>
      </c>
      <c r="R322">
        <v>0</v>
      </c>
    </row>
    <row r="323" spans="1:18" x14ac:dyDescent="0.3">
      <c r="A323" t="s">
        <v>274</v>
      </c>
      <c r="B323">
        <v>1011936</v>
      </c>
      <c r="C323">
        <v>2015</v>
      </c>
      <c r="D323" t="s">
        <v>104</v>
      </c>
      <c r="E323" t="s">
        <v>105</v>
      </c>
      <c r="F323" t="s">
        <v>3</v>
      </c>
      <c r="G323" t="s">
        <v>281</v>
      </c>
      <c r="N323" t="s">
        <v>228</v>
      </c>
      <c r="O323">
        <v>52</v>
      </c>
      <c r="P323">
        <v>2.7330000000000001</v>
      </c>
      <c r="Q323">
        <v>0</v>
      </c>
      <c r="R323">
        <v>0</v>
      </c>
    </row>
    <row r="324" spans="1:18" x14ac:dyDescent="0.3">
      <c r="A324" t="s">
        <v>278</v>
      </c>
      <c r="B324">
        <v>1008958</v>
      </c>
      <c r="C324">
        <v>2015</v>
      </c>
      <c r="D324" t="s">
        <v>104</v>
      </c>
      <c r="E324" t="s">
        <v>105</v>
      </c>
      <c r="F324" t="s">
        <v>3</v>
      </c>
      <c r="G324" t="s">
        <v>282</v>
      </c>
      <c r="N324" t="s">
        <v>107</v>
      </c>
      <c r="O324">
        <v>1</v>
      </c>
      <c r="P324">
        <v>5.8000000000000003E-2</v>
      </c>
      <c r="Q324">
        <v>0</v>
      </c>
      <c r="R324">
        <v>0</v>
      </c>
    </row>
    <row r="325" spans="1:18" x14ac:dyDescent="0.3">
      <c r="A325" t="s">
        <v>270</v>
      </c>
      <c r="B325">
        <v>1009170</v>
      </c>
      <c r="C325">
        <v>2015</v>
      </c>
      <c r="D325" t="s">
        <v>104</v>
      </c>
      <c r="E325" t="s">
        <v>105</v>
      </c>
      <c r="F325" t="s">
        <v>3</v>
      </c>
      <c r="G325" t="s">
        <v>282</v>
      </c>
      <c r="N325" t="s">
        <v>228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t="s">
        <v>25</v>
      </c>
      <c r="B326">
        <v>1008079</v>
      </c>
      <c r="C326">
        <v>2015</v>
      </c>
      <c r="D326" t="s">
        <v>104</v>
      </c>
      <c r="E326" t="s">
        <v>105</v>
      </c>
      <c r="F326" t="s">
        <v>3</v>
      </c>
      <c r="G326" t="s">
        <v>26</v>
      </c>
      <c r="N326" t="s">
        <v>228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t="s">
        <v>270</v>
      </c>
      <c r="B327">
        <v>1009170</v>
      </c>
      <c r="C327">
        <v>2015</v>
      </c>
      <c r="D327" t="s">
        <v>104</v>
      </c>
      <c r="E327" t="s">
        <v>105</v>
      </c>
      <c r="F327" t="s">
        <v>3</v>
      </c>
      <c r="G327" t="s">
        <v>26</v>
      </c>
      <c r="N327" t="s">
        <v>107</v>
      </c>
      <c r="O327">
        <v>2</v>
      </c>
      <c r="P327">
        <v>0.11600000000000001</v>
      </c>
      <c r="Q327">
        <v>0</v>
      </c>
      <c r="R327">
        <v>0</v>
      </c>
    </row>
    <row r="328" spans="1:18" x14ac:dyDescent="0.3">
      <c r="A328" t="s">
        <v>270</v>
      </c>
      <c r="B328">
        <v>1009170</v>
      </c>
      <c r="C328">
        <v>2015</v>
      </c>
      <c r="D328" t="s">
        <v>104</v>
      </c>
      <c r="E328" t="s">
        <v>105</v>
      </c>
      <c r="F328" t="s">
        <v>3</v>
      </c>
      <c r="G328" t="s">
        <v>283</v>
      </c>
      <c r="N328" t="s">
        <v>228</v>
      </c>
      <c r="O328">
        <v>0</v>
      </c>
      <c r="P328">
        <v>0</v>
      </c>
      <c r="Q328">
        <v>0</v>
      </c>
      <c r="R328">
        <v>0</v>
      </c>
    </row>
    <row r="329" spans="1:18" x14ac:dyDescent="0.3">
      <c r="A329" t="s">
        <v>284</v>
      </c>
      <c r="B329">
        <v>1009239</v>
      </c>
      <c r="C329">
        <v>2015</v>
      </c>
      <c r="D329" t="s">
        <v>104</v>
      </c>
      <c r="E329" t="s">
        <v>105</v>
      </c>
      <c r="F329" t="s">
        <v>3</v>
      </c>
      <c r="G329" t="s">
        <v>285</v>
      </c>
      <c r="N329" t="s">
        <v>107</v>
      </c>
      <c r="O329">
        <v>2</v>
      </c>
      <c r="P329">
        <v>0.105</v>
      </c>
      <c r="Q329">
        <v>0</v>
      </c>
      <c r="R329">
        <v>0</v>
      </c>
    </row>
    <row r="330" spans="1:18" x14ac:dyDescent="0.3">
      <c r="A330" t="s">
        <v>27</v>
      </c>
      <c r="B330">
        <v>1009811</v>
      </c>
      <c r="C330">
        <v>2015</v>
      </c>
      <c r="D330" t="s">
        <v>104</v>
      </c>
      <c r="E330" t="s">
        <v>105</v>
      </c>
      <c r="F330" t="s">
        <v>3</v>
      </c>
      <c r="G330" t="s">
        <v>28</v>
      </c>
      <c r="N330" t="s">
        <v>107</v>
      </c>
      <c r="O330">
        <v>15</v>
      </c>
      <c r="P330">
        <v>0.86299999999999999</v>
      </c>
      <c r="Q330">
        <v>0</v>
      </c>
      <c r="R330">
        <v>0</v>
      </c>
    </row>
    <row r="331" spans="1:18" x14ac:dyDescent="0.3">
      <c r="A331" t="s">
        <v>25</v>
      </c>
      <c r="B331">
        <v>1008079</v>
      </c>
      <c r="C331">
        <v>2015</v>
      </c>
      <c r="D331" t="s">
        <v>104</v>
      </c>
      <c r="E331" t="s">
        <v>105</v>
      </c>
      <c r="F331" t="s">
        <v>3</v>
      </c>
      <c r="G331" t="s">
        <v>30</v>
      </c>
      <c r="N331" t="s">
        <v>107</v>
      </c>
      <c r="O331">
        <v>7</v>
      </c>
      <c r="P331">
        <v>0.39</v>
      </c>
      <c r="Q331">
        <v>0</v>
      </c>
      <c r="R331">
        <v>0</v>
      </c>
    </row>
    <row r="332" spans="1:18" x14ac:dyDescent="0.3">
      <c r="A332" t="s">
        <v>27</v>
      </c>
      <c r="B332">
        <v>1009811</v>
      </c>
      <c r="C332">
        <v>2015</v>
      </c>
      <c r="D332" t="s">
        <v>104</v>
      </c>
      <c r="E332" t="s">
        <v>105</v>
      </c>
      <c r="F332" t="s">
        <v>3</v>
      </c>
      <c r="G332" t="s">
        <v>286</v>
      </c>
      <c r="N332" t="s">
        <v>107</v>
      </c>
      <c r="O332">
        <v>98</v>
      </c>
      <c r="P332">
        <v>5.6379999999999999</v>
      </c>
      <c r="Q332">
        <v>0</v>
      </c>
      <c r="R332">
        <v>0</v>
      </c>
    </row>
    <row r="333" spans="1:18" x14ac:dyDescent="0.3">
      <c r="A333" t="s">
        <v>270</v>
      </c>
      <c r="B333">
        <v>1009170</v>
      </c>
      <c r="C333">
        <v>2015</v>
      </c>
      <c r="D333" t="s">
        <v>104</v>
      </c>
      <c r="E333" t="s">
        <v>105</v>
      </c>
      <c r="F333" t="s">
        <v>3</v>
      </c>
      <c r="G333" t="s">
        <v>286</v>
      </c>
      <c r="N333" t="s">
        <v>107</v>
      </c>
      <c r="O333">
        <v>4</v>
      </c>
      <c r="P333">
        <v>0.21299999999999999</v>
      </c>
      <c r="Q333">
        <v>0</v>
      </c>
      <c r="R333">
        <v>0</v>
      </c>
    </row>
    <row r="334" spans="1:18" x14ac:dyDescent="0.3">
      <c r="A334" t="s">
        <v>27</v>
      </c>
      <c r="B334">
        <v>1009811</v>
      </c>
      <c r="C334">
        <v>2015</v>
      </c>
      <c r="D334" t="s">
        <v>104</v>
      </c>
      <c r="E334" t="s">
        <v>105</v>
      </c>
      <c r="F334" t="s">
        <v>3</v>
      </c>
      <c r="G334" t="s">
        <v>31</v>
      </c>
      <c r="N334" t="s">
        <v>107</v>
      </c>
      <c r="O334">
        <v>15</v>
      </c>
      <c r="P334">
        <v>0.86299999999999999</v>
      </c>
      <c r="Q334">
        <v>0</v>
      </c>
      <c r="R334">
        <v>0</v>
      </c>
    </row>
    <row r="335" spans="1:18" x14ac:dyDescent="0.3">
      <c r="A335" t="s">
        <v>29</v>
      </c>
      <c r="B335">
        <v>1008587</v>
      </c>
      <c r="C335">
        <v>2015</v>
      </c>
      <c r="D335" t="s">
        <v>104</v>
      </c>
      <c r="E335" t="s">
        <v>105</v>
      </c>
      <c r="F335" t="s">
        <v>3</v>
      </c>
      <c r="G335" t="s">
        <v>31</v>
      </c>
      <c r="N335" t="s">
        <v>228</v>
      </c>
      <c r="O335">
        <v>4</v>
      </c>
      <c r="P335">
        <v>0.216</v>
      </c>
      <c r="Q335">
        <v>0</v>
      </c>
      <c r="R335">
        <v>0</v>
      </c>
    </row>
    <row r="336" spans="1:18" x14ac:dyDescent="0.3">
      <c r="A336" t="s">
        <v>287</v>
      </c>
      <c r="B336">
        <v>1009907</v>
      </c>
      <c r="C336">
        <v>2015</v>
      </c>
      <c r="D336" t="s">
        <v>104</v>
      </c>
      <c r="E336" t="s">
        <v>105</v>
      </c>
      <c r="F336" t="s">
        <v>3</v>
      </c>
      <c r="G336" t="s">
        <v>31</v>
      </c>
      <c r="N336" t="s">
        <v>107</v>
      </c>
      <c r="O336">
        <v>7</v>
      </c>
      <c r="P336">
        <v>0.372</v>
      </c>
      <c r="Q336">
        <v>0</v>
      </c>
      <c r="R336">
        <v>0</v>
      </c>
    </row>
    <row r="337" spans="1:18" x14ac:dyDescent="0.3">
      <c r="A337" t="s">
        <v>276</v>
      </c>
      <c r="B337">
        <v>1008850</v>
      </c>
      <c r="C337">
        <v>2015</v>
      </c>
      <c r="D337" t="s">
        <v>104</v>
      </c>
      <c r="E337" t="s">
        <v>105</v>
      </c>
      <c r="F337" t="s">
        <v>3</v>
      </c>
      <c r="G337" t="s">
        <v>31</v>
      </c>
      <c r="N337" t="s">
        <v>107</v>
      </c>
      <c r="O337">
        <v>6</v>
      </c>
      <c r="P337">
        <v>0.3</v>
      </c>
      <c r="Q337">
        <v>0</v>
      </c>
      <c r="R337">
        <v>0</v>
      </c>
    </row>
    <row r="338" spans="1:18" x14ac:dyDescent="0.3">
      <c r="A338" t="s">
        <v>270</v>
      </c>
      <c r="B338">
        <v>1009170</v>
      </c>
      <c r="C338">
        <v>2015</v>
      </c>
      <c r="D338" t="s">
        <v>104</v>
      </c>
      <c r="E338" t="s">
        <v>105</v>
      </c>
      <c r="F338" t="s">
        <v>3</v>
      </c>
      <c r="G338" t="s">
        <v>31</v>
      </c>
      <c r="N338" t="s">
        <v>107</v>
      </c>
      <c r="O338">
        <v>222</v>
      </c>
      <c r="P338">
        <v>11.919</v>
      </c>
      <c r="Q338">
        <v>0</v>
      </c>
      <c r="R338">
        <v>0</v>
      </c>
    </row>
    <row r="339" spans="1:18" x14ac:dyDescent="0.3">
      <c r="A339" t="s">
        <v>29</v>
      </c>
      <c r="B339">
        <v>1008587</v>
      </c>
      <c r="C339">
        <v>2015</v>
      </c>
      <c r="D339" t="s">
        <v>104</v>
      </c>
      <c r="E339" t="s">
        <v>105</v>
      </c>
      <c r="F339" t="s">
        <v>3</v>
      </c>
      <c r="G339" t="s">
        <v>32</v>
      </c>
      <c r="N339" t="s">
        <v>228</v>
      </c>
      <c r="O339">
        <v>2</v>
      </c>
      <c r="P339">
        <v>9.1999999999999998E-2</v>
      </c>
      <c r="Q339">
        <v>0</v>
      </c>
      <c r="R339">
        <v>0</v>
      </c>
    </row>
    <row r="340" spans="1:18" x14ac:dyDescent="0.3">
      <c r="A340" t="s">
        <v>25</v>
      </c>
      <c r="B340">
        <v>1008079</v>
      </c>
      <c r="C340">
        <v>2015</v>
      </c>
      <c r="D340" t="s">
        <v>104</v>
      </c>
      <c r="E340" t="s">
        <v>105</v>
      </c>
      <c r="F340" t="s">
        <v>3</v>
      </c>
      <c r="G340" t="s">
        <v>33</v>
      </c>
      <c r="N340" t="s">
        <v>107</v>
      </c>
      <c r="O340">
        <v>1</v>
      </c>
      <c r="P340">
        <v>0.06</v>
      </c>
      <c r="Q340">
        <v>1</v>
      </c>
      <c r="R340">
        <v>0</v>
      </c>
    </row>
    <row r="341" spans="1:18" x14ac:dyDescent="0.3">
      <c r="A341" t="s">
        <v>25</v>
      </c>
      <c r="B341">
        <v>1008079</v>
      </c>
      <c r="C341">
        <v>2015</v>
      </c>
      <c r="D341" t="s">
        <v>104</v>
      </c>
      <c r="E341" t="s">
        <v>105</v>
      </c>
      <c r="F341" t="s">
        <v>3</v>
      </c>
      <c r="G341" t="s">
        <v>34</v>
      </c>
      <c r="N341" t="s">
        <v>107</v>
      </c>
      <c r="O341">
        <v>8</v>
      </c>
      <c r="P341">
        <v>0.45</v>
      </c>
      <c r="Q341">
        <v>0</v>
      </c>
      <c r="R341">
        <v>0</v>
      </c>
    </row>
    <row r="342" spans="1:18" x14ac:dyDescent="0.3">
      <c r="A342" t="s">
        <v>20</v>
      </c>
      <c r="B342">
        <v>1010396</v>
      </c>
      <c r="C342">
        <v>2015</v>
      </c>
      <c r="D342" t="s">
        <v>104</v>
      </c>
      <c r="E342" t="s">
        <v>105</v>
      </c>
      <c r="F342" t="s">
        <v>3</v>
      </c>
      <c r="G342" t="s">
        <v>34</v>
      </c>
      <c r="N342" t="s">
        <v>107</v>
      </c>
      <c r="O342">
        <v>45</v>
      </c>
      <c r="P342">
        <v>2.5339999999999998</v>
      </c>
      <c r="Q342">
        <v>0</v>
      </c>
      <c r="R342">
        <v>0</v>
      </c>
    </row>
    <row r="343" spans="1:18" x14ac:dyDescent="0.3">
      <c r="A343" t="s">
        <v>20</v>
      </c>
      <c r="B343">
        <v>1010396</v>
      </c>
      <c r="C343">
        <v>2015</v>
      </c>
      <c r="D343" t="s">
        <v>104</v>
      </c>
      <c r="E343" t="s">
        <v>105</v>
      </c>
      <c r="F343" t="s">
        <v>3</v>
      </c>
      <c r="G343" t="s">
        <v>34</v>
      </c>
      <c r="N343" t="s">
        <v>107</v>
      </c>
      <c r="O343">
        <v>29</v>
      </c>
      <c r="P343">
        <v>1.498</v>
      </c>
      <c r="Q343">
        <v>0</v>
      </c>
      <c r="R343">
        <v>0</v>
      </c>
    </row>
    <row r="344" spans="1:18" x14ac:dyDescent="0.3">
      <c r="A344" t="s">
        <v>27</v>
      </c>
      <c r="B344">
        <v>1009811</v>
      </c>
      <c r="C344">
        <v>2015</v>
      </c>
      <c r="D344" t="s">
        <v>104</v>
      </c>
      <c r="E344" t="s">
        <v>105</v>
      </c>
      <c r="F344" t="s">
        <v>3</v>
      </c>
      <c r="G344" t="s">
        <v>288</v>
      </c>
      <c r="N344" t="s">
        <v>107</v>
      </c>
      <c r="O344">
        <v>2</v>
      </c>
      <c r="P344">
        <v>0.115</v>
      </c>
      <c r="Q344">
        <v>0</v>
      </c>
      <c r="R344">
        <v>0</v>
      </c>
    </row>
    <row r="345" spans="1:18" x14ac:dyDescent="0.3">
      <c r="A345" t="s">
        <v>287</v>
      </c>
      <c r="B345">
        <v>1009907</v>
      </c>
      <c r="C345">
        <v>2015</v>
      </c>
      <c r="D345" t="s">
        <v>104</v>
      </c>
      <c r="E345" t="s">
        <v>105</v>
      </c>
      <c r="F345" t="s">
        <v>3</v>
      </c>
      <c r="G345" t="s">
        <v>289</v>
      </c>
      <c r="N345" t="s">
        <v>107</v>
      </c>
      <c r="O345">
        <v>1</v>
      </c>
      <c r="P345">
        <v>5.8000000000000003E-2</v>
      </c>
      <c r="Q345">
        <v>0</v>
      </c>
      <c r="R345">
        <v>0</v>
      </c>
    </row>
    <row r="346" spans="1:18" x14ac:dyDescent="0.3">
      <c r="A346" t="s">
        <v>276</v>
      </c>
      <c r="B346">
        <v>1008850</v>
      </c>
      <c r="C346">
        <v>2015</v>
      </c>
      <c r="D346" t="s">
        <v>104</v>
      </c>
      <c r="E346" t="s">
        <v>105</v>
      </c>
      <c r="F346" t="s">
        <v>3</v>
      </c>
      <c r="G346" t="s">
        <v>289</v>
      </c>
      <c r="N346" t="s">
        <v>107</v>
      </c>
      <c r="O346">
        <v>3</v>
      </c>
      <c r="P346">
        <v>0.2</v>
      </c>
      <c r="Q346">
        <v>0</v>
      </c>
      <c r="R346">
        <v>0</v>
      </c>
    </row>
    <row r="347" spans="1:18" x14ac:dyDescent="0.3">
      <c r="A347" t="s">
        <v>27</v>
      </c>
      <c r="B347">
        <v>1009811</v>
      </c>
      <c r="C347">
        <v>2015</v>
      </c>
      <c r="D347" t="s">
        <v>104</v>
      </c>
      <c r="E347" t="s">
        <v>105</v>
      </c>
      <c r="F347" t="s">
        <v>3</v>
      </c>
      <c r="G347" t="s">
        <v>35</v>
      </c>
      <c r="N347" t="s">
        <v>107</v>
      </c>
      <c r="O347">
        <v>4</v>
      </c>
      <c r="P347">
        <v>0.23</v>
      </c>
      <c r="Q347">
        <v>0</v>
      </c>
      <c r="R347">
        <v>0</v>
      </c>
    </row>
    <row r="348" spans="1:18" x14ac:dyDescent="0.3">
      <c r="A348" t="s">
        <v>25</v>
      </c>
      <c r="B348">
        <v>1008079</v>
      </c>
      <c r="C348">
        <v>2015</v>
      </c>
      <c r="D348" t="s">
        <v>104</v>
      </c>
      <c r="E348" t="s">
        <v>105</v>
      </c>
      <c r="F348" t="s">
        <v>3</v>
      </c>
      <c r="G348" t="s">
        <v>35</v>
      </c>
      <c r="N348" t="s">
        <v>228</v>
      </c>
      <c r="O348">
        <v>0</v>
      </c>
      <c r="P348">
        <v>0</v>
      </c>
      <c r="Q348">
        <v>1</v>
      </c>
      <c r="R348">
        <v>0</v>
      </c>
    </row>
    <row r="349" spans="1:18" x14ac:dyDescent="0.3">
      <c r="A349" t="s">
        <v>287</v>
      </c>
      <c r="B349">
        <v>1009907</v>
      </c>
      <c r="C349">
        <v>2015</v>
      </c>
      <c r="D349" t="s">
        <v>104</v>
      </c>
      <c r="E349" t="s">
        <v>105</v>
      </c>
      <c r="F349" t="s">
        <v>3</v>
      </c>
      <c r="G349" t="s">
        <v>35</v>
      </c>
      <c r="N349" t="s">
        <v>107</v>
      </c>
      <c r="O349">
        <v>1</v>
      </c>
      <c r="P349">
        <v>5.1999999999999998E-2</v>
      </c>
      <c r="Q349">
        <v>0</v>
      </c>
      <c r="R349">
        <v>0</v>
      </c>
    </row>
    <row r="350" spans="1:18" x14ac:dyDescent="0.3">
      <c r="A350" t="s">
        <v>276</v>
      </c>
      <c r="B350">
        <v>1008850</v>
      </c>
      <c r="C350">
        <v>2015</v>
      </c>
      <c r="D350" t="s">
        <v>104</v>
      </c>
      <c r="E350" t="s">
        <v>105</v>
      </c>
      <c r="F350" t="s">
        <v>3</v>
      </c>
      <c r="G350" t="s">
        <v>35</v>
      </c>
      <c r="N350" t="s">
        <v>107</v>
      </c>
      <c r="O350">
        <v>44</v>
      </c>
      <c r="P350">
        <v>2.2999999999999998</v>
      </c>
      <c r="Q350">
        <v>0</v>
      </c>
      <c r="R350">
        <v>0</v>
      </c>
    </row>
    <row r="351" spans="1:18" x14ac:dyDescent="0.3">
      <c r="A351" t="s">
        <v>29</v>
      </c>
      <c r="B351">
        <v>1008587</v>
      </c>
      <c r="C351">
        <v>2015</v>
      </c>
      <c r="D351" t="s">
        <v>104</v>
      </c>
      <c r="E351" t="s">
        <v>105</v>
      </c>
      <c r="F351" t="s">
        <v>3</v>
      </c>
      <c r="G351" t="s">
        <v>35</v>
      </c>
      <c r="N351" t="s">
        <v>228</v>
      </c>
      <c r="O351">
        <v>2</v>
      </c>
      <c r="P351">
        <v>0.10100000000000001</v>
      </c>
      <c r="Q351">
        <v>0</v>
      </c>
      <c r="R351">
        <v>0</v>
      </c>
    </row>
    <row r="352" spans="1:18" x14ac:dyDescent="0.3">
      <c r="A352" t="s">
        <v>284</v>
      </c>
      <c r="B352">
        <v>1009239</v>
      </c>
      <c r="C352">
        <v>2015</v>
      </c>
      <c r="D352" t="s">
        <v>104</v>
      </c>
      <c r="E352" t="s">
        <v>105</v>
      </c>
      <c r="F352" t="s">
        <v>3</v>
      </c>
      <c r="G352" t="s">
        <v>35</v>
      </c>
      <c r="N352" t="s">
        <v>107</v>
      </c>
      <c r="O352">
        <v>47</v>
      </c>
      <c r="P352">
        <v>2.4689999999999999</v>
      </c>
      <c r="Q352">
        <v>0</v>
      </c>
      <c r="R352">
        <v>0</v>
      </c>
    </row>
    <row r="353" spans="1:18" x14ac:dyDescent="0.3">
      <c r="A353" t="s">
        <v>270</v>
      </c>
      <c r="B353">
        <v>1009170</v>
      </c>
      <c r="C353">
        <v>2015</v>
      </c>
      <c r="D353" t="s">
        <v>104</v>
      </c>
      <c r="E353" t="s">
        <v>105</v>
      </c>
      <c r="F353" t="s">
        <v>3</v>
      </c>
      <c r="G353" t="s">
        <v>35</v>
      </c>
      <c r="N353" t="s">
        <v>107</v>
      </c>
      <c r="O353">
        <v>73</v>
      </c>
      <c r="P353">
        <v>3.7290000000000001</v>
      </c>
      <c r="Q353">
        <v>0</v>
      </c>
      <c r="R353">
        <v>0</v>
      </c>
    </row>
    <row r="354" spans="1:18" x14ac:dyDescent="0.3">
      <c r="A354" t="s">
        <v>25</v>
      </c>
      <c r="B354">
        <v>1008079</v>
      </c>
      <c r="C354">
        <v>2015</v>
      </c>
      <c r="D354" t="s">
        <v>104</v>
      </c>
      <c r="E354" t="s">
        <v>105</v>
      </c>
      <c r="F354" t="s">
        <v>3</v>
      </c>
      <c r="G354" t="s">
        <v>36</v>
      </c>
      <c r="N354" t="s">
        <v>107</v>
      </c>
      <c r="O354">
        <v>24</v>
      </c>
      <c r="P354">
        <v>1.36</v>
      </c>
      <c r="Q354">
        <v>0</v>
      </c>
      <c r="R354">
        <v>0</v>
      </c>
    </row>
    <row r="355" spans="1:18" x14ac:dyDescent="0.3">
      <c r="A355" t="s">
        <v>27</v>
      </c>
      <c r="B355">
        <v>1009811</v>
      </c>
      <c r="C355">
        <v>2015</v>
      </c>
      <c r="D355" t="s">
        <v>104</v>
      </c>
      <c r="E355" t="s">
        <v>105</v>
      </c>
      <c r="F355" t="s">
        <v>3</v>
      </c>
      <c r="G355" t="s">
        <v>37</v>
      </c>
      <c r="N355" t="s">
        <v>107</v>
      </c>
      <c r="O355">
        <v>4</v>
      </c>
      <c r="P355">
        <v>0.23</v>
      </c>
      <c r="Q355">
        <v>0</v>
      </c>
      <c r="R355">
        <v>0</v>
      </c>
    </row>
    <row r="356" spans="1:18" x14ac:dyDescent="0.3">
      <c r="A356" t="s">
        <v>276</v>
      </c>
      <c r="B356">
        <v>1008850</v>
      </c>
      <c r="C356">
        <v>2015</v>
      </c>
      <c r="D356" t="s">
        <v>104</v>
      </c>
      <c r="E356" t="s">
        <v>105</v>
      </c>
      <c r="F356" t="s">
        <v>3</v>
      </c>
      <c r="G356" t="s">
        <v>37</v>
      </c>
      <c r="N356" t="s">
        <v>107</v>
      </c>
      <c r="O356">
        <v>2</v>
      </c>
      <c r="P356">
        <v>0.1</v>
      </c>
      <c r="Q356">
        <v>0</v>
      </c>
      <c r="R356">
        <v>0</v>
      </c>
    </row>
    <row r="357" spans="1:18" x14ac:dyDescent="0.3">
      <c r="A357" t="s">
        <v>270</v>
      </c>
      <c r="B357">
        <v>1009170</v>
      </c>
      <c r="C357">
        <v>2015</v>
      </c>
      <c r="D357" t="s">
        <v>104</v>
      </c>
      <c r="E357" t="s">
        <v>105</v>
      </c>
      <c r="F357" t="s">
        <v>3</v>
      </c>
      <c r="G357" t="s">
        <v>37</v>
      </c>
      <c r="N357" t="s">
        <v>107</v>
      </c>
      <c r="O357">
        <v>47</v>
      </c>
      <c r="P357">
        <v>2.601</v>
      </c>
      <c r="Q357">
        <v>0</v>
      </c>
      <c r="R357">
        <v>0</v>
      </c>
    </row>
    <row r="358" spans="1:18" x14ac:dyDescent="0.3">
      <c r="A358" t="s">
        <v>25</v>
      </c>
      <c r="B358">
        <v>1008079</v>
      </c>
      <c r="C358">
        <v>2015</v>
      </c>
      <c r="D358" t="s">
        <v>104</v>
      </c>
      <c r="E358" t="s">
        <v>105</v>
      </c>
      <c r="F358" t="s">
        <v>3</v>
      </c>
      <c r="G358" t="s">
        <v>38</v>
      </c>
      <c r="N358" t="s">
        <v>107</v>
      </c>
      <c r="O358">
        <v>1</v>
      </c>
      <c r="P358">
        <v>0.06</v>
      </c>
      <c r="Q358">
        <v>0</v>
      </c>
      <c r="R358">
        <v>0</v>
      </c>
    </row>
    <row r="359" spans="1:18" x14ac:dyDescent="0.3">
      <c r="A359" t="s">
        <v>276</v>
      </c>
      <c r="B359">
        <v>1008850</v>
      </c>
      <c r="C359">
        <v>2015</v>
      </c>
      <c r="D359" t="s">
        <v>104</v>
      </c>
      <c r="E359" t="s">
        <v>105</v>
      </c>
      <c r="F359" t="s">
        <v>3</v>
      </c>
      <c r="G359" t="s">
        <v>38</v>
      </c>
      <c r="N359" t="s">
        <v>107</v>
      </c>
      <c r="O359">
        <v>12</v>
      </c>
      <c r="P359">
        <v>0.7</v>
      </c>
      <c r="Q359">
        <v>0</v>
      </c>
      <c r="R359">
        <v>0</v>
      </c>
    </row>
    <row r="360" spans="1:18" x14ac:dyDescent="0.3">
      <c r="A360" t="s">
        <v>270</v>
      </c>
      <c r="B360">
        <v>1009170</v>
      </c>
      <c r="C360">
        <v>2015</v>
      </c>
      <c r="D360" t="s">
        <v>104</v>
      </c>
      <c r="E360" t="s">
        <v>105</v>
      </c>
      <c r="F360" t="s">
        <v>3</v>
      </c>
      <c r="G360" t="s">
        <v>38</v>
      </c>
      <c r="N360" t="s">
        <v>107</v>
      </c>
      <c r="O360">
        <v>1</v>
      </c>
      <c r="P360">
        <v>5.8000000000000003E-2</v>
      </c>
      <c r="Q360">
        <v>0</v>
      </c>
      <c r="R360">
        <v>0</v>
      </c>
    </row>
    <row r="361" spans="1:18" x14ac:dyDescent="0.3">
      <c r="A361" t="s">
        <v>27</v>
      </c>
      <c r="B361">
        <v>1009811</v>
      </c>
      <c r="C361">
        <v>2015</v>
      </c>
      <c r="D361" t="s">
        <v>104</v>
      </c>
      <c r="E361" t="s">
        <v>105</v>
      </c>
      <c r="F361" t="s">
        <v>3</v>
      </c>
      <c r="G361" t="s">
        <v>39</v>
      </c>
      <c r="N361" t="s">
        <v>107</v>
      </c>
      <c r="O361">
        <v>50</v>
      </c>
      <c r="P361">
        <v>2.8759999999999999</v>
      </c>
      <c r="Q361">
        <v>0</v>
      </c>
      <c r="R361">
        <v>0</v>
      </c>
    </row>
    <row r="362" spans="1:18" x14ac:dyDescent="0.3">
      <c r="A362" t="s">
        <v>27</v>
      </c>
      <c r="B362">
        <v>1009811</v>
      </c>
      <c r="C362">
        <v>2015</v>
      </c>
      <c r="D362" t="s">
        <v>104</v>
      </c>
      <c r="E362" t="s">
        <v>105</v>
      </c>
      <c r="F362" t="s">
        <v>3</v>
      </c>
      <c r="G362" t="s">
        <v>290</v>
      </c>
      <c r="N362" t="s">
        <v>107</v>
      </c>
      <c r="O362">
        <v>158</v>
      </c>
      <c r="P362">
        <v>9.09</v>
      </c>
      <c r="Q362">
        <v>0</v>
      </c>
      <c r="R362">
        <v>0</v>
      </c>
    </row>
    <row r="363" spans="1:18" x14ac:dyDescent="0.3">
      <c r="A363" t="s">
        <v>270</v>
      </c>
      <c r="B363">
        <v>1009170</v>
      </c>
      <c r="C363">
        <v>2015</v>
      </c>
      <c r="D363" t="s">
        <v>104</v>
      </c>
      <c r="E363" t="s">
        <v>105</v>
      </c>
      <c r="F363" t="s">
        <v>3</v>
      </c>
      <c r="G363" t="s">
        <v>290</v>
      </c>
      <c r="N363" t="s">
        <v>107</v>
      </c>
      <c r="O363">
        <v>49</v>
      </c>
      <c r="P363">
        <v>2.5649999999999999</v>
      </c>
      <c r="Q363">
        <v>0</v>
      </c>
      <c r="R363">
        <v>0</v>
      </c>
    </row>
    <row r="364" spans="1:18" x14ac:dyDescent="0.3">
      <c r="A364" t="s">
        <v>232</v>
      </c>
      <c r="B364">
        <v>1000435</v>
      </c>
      <c r="C364">
        <v>2015</v>
      </c>
      <c r="D364" t="s">
        <v>104</v>
      </c>
      <c r="E364" t="s">
        <v>105</v>
      </c>
      <c r="F364" t="s">
        <v>3</v>
      </c>
      <c r="G364" t="s">
        <v>291</v>
      </c>
      <c r="N364" t="s">
        <v>107</v>
      </c>
      <c r="O364">
        <v>0</v>
      </c>
      <c r="P364">
        <v>0</v>
      </c>
      <c r="Q364">
        <v>0</v>
      </c>
      <c r="R364">
        <v>0</v>
      </c>
    </row>
    <row r="365" spans="1:18" x14ac:dyDescent="0.3">
      <c r="A365" t="s">
        <v>193</v>
      </c>
      <c r="B365">
        <v>1008936</v>
      </c>
      <c r="C365">
        <v>2015</v>
      </c>
      <c r="D365" t="s">
        <v>104</v>
      </c>
      <c r="E365" t="s">
        <v>105</v>
      </c>
      <c r="F365" t="s">
        <v>3</v>
      </c>
      <c r="G365" t="s">
        <v>292</v>
      </c>
      <c r="N365" t="s">
        <v>107</v>
      </c>
      <c r="O365">
        <v>126</v>
      </c>
      <c r="P365">
        <v>6.5</v>
      </c>
      <c r="Q365">
        <v>126</v>
      </c>
      <c r="R365">
        <v>0</v>
      </c>
    </row>
    <row r="366" spans="1:18" x14ac:dyDescent="0.3">
      <c r="A366" t="s">
        <v>293</v>
      </c>
      <c r="B366">
        <v>1008224</v>
      </c>
      <c r="C366">
        <v>2015</v>
      </c>
      <c r="D366" t="s">
        <v>104</v>
      </c>
      <c r="E366" t="s">
        <v>105</v>
      </c>
      <c r="F366" t="s">
        <v>3</v>
      </c>
      <c r="G366" t="s">
        <v>294</v>
      </c>
      <c r="N366" t="s">
        <v>107</v>
      </c>
      <c r="O366">
        <v>1</v>
      </c>
      <c r="P366">
        <v>5.6000000000000001E-2</v>
      </c>
      <c r="Q366">
        <v>0</v>
      </c>
      <c r="R366">
        <v>0</v>
      </c>
    </row>
    <row r="367" spans="1:18" x14ac:dyDescent="0.3">
      <c r="A367" t="s">
        <v>204</v>
      </c>
      <c r="B367">
        <v>1008219</v>
      </c>
      <c r="C367">
        <v>2015</v>
      </c>
      <c r="D367" t="s">
        <v>104</v>
      </c>
      <c r="E367" t="s">
        <v>105</v>
      </c>
      <c r="F367" t="s">
        <v>3</v>
      </c>
      <c r="G367" t="s">
        <v>295</v>
      </c>
      <c r="N367" t="s">
        <v>107</v>
      </c>
      <c r="O367">
        <v>7</v>
      </c>
      <c r="P367">
        <v>0.38900000000000001</v>
      </c>
      <c r="Q367">
        <v>1</v>
      </c>
      <c r="R367">
        <v>1E-3</v>
      </c>
    </row>
    <row r="368" spans="1:18" x14ac:dyDescent="0.3">
      <c r="A368" t="s">
        <v>15</v>
      </c>
      <c r="B368">
        <v>1009386</v>
      </c>
      <c r="C368">
        <v>2015</v>
      </c>
      <c r="D368" t="s">
        <v>104</v>
      </c>
      <c r="E368" t="s">
        <v>105</v>
      </c>
      <c r="F368" t="s">
        <v>3</v>
      </c>
      <c r="G368" t="s">
        <v>40</v>
      </c>
      <c r="N368" t="s">
        <v>107</v>
      </c>
      <c r="O368">
        <v>1</v>
      </c>
      <c r="P368">
        <v>0.06</v>
      </c>
      <c r="Q368">
        <v>0</v>
      </c>
      <c r="R368">
        <v>0</v>
      </c>
    </row>
    <row r="369" spans="1:18" x14ac:dyDescent="0.3">
      <c r="A369" t="s">
        <v>41</v>
      </c>
      <c r="B369">
        <v>1009082</v>
      </c>
      <c r="C369">
        <v>2015</v>
      </c>
      <c r="D369" t="s">
        <v>104</v>
      </c>
      <c r="E369" t="s">
        <v>105</v>
      </c>
      <c r="F369" t="s">
        <v>3</v>
      </c>
      <c r="G369" t="s">
        <v>42</v>
      </c>
      <c r="N369" t="s">
        <v>107</v>
      </c>
      <c r="O369">
        <v>2</v>
      </c>
      <c r="P369">
        <v>0.11</v>
      </c>
      <c r="Q369">
        <v>0</v>
      </c>
      <c r="R369">
        <v>0</v>
      </c>
    </row>
    <row r="370" spans="1:18" x14ac:dyDescent="0.3">
      <c r="A370" t="s">
        <v>262</v>
      </c>
      <c r="B370">
        <v>1008341</v>
      </c>
      <c r="C370">
        <v>2015</v>
      </c>
      <c r="D370" t="s">
        <v>104</v>
      </c>
      <c r="E370" t="s">
        <v>105</v>
      </c>
      <c r="F370" t="s">
        <v>3</v>
      </c>
      <c r="G370" t="s">
        <v>296</v>
      </c>
      <c r="N370" t="s">
        <v>107</v>
      </c>
      <c r="O370">
        <v>1</v>
      </c>
      <c r="P370">
        <v>0.1</v>
      </c>
      <c r="Q370">
        <v>0</v>
      </c>
      <c r="R370">
        <v>0</v>
      </c>
    </row>
    <row r="371" spans="1:18" x14ac:dyDescent="0.3">
      <c r="A371" t="s">
        <v>254</v>
      </c>
      <c r="B371">
        <v>1009283</v>
      </c>
      <c r="C371">
        <v>2015</v>
      </c>
      <c r="D371" t="s">
        <v>104</v>
      </c>
      <c r="E371" t="s">
        <v>105</v>
      </c>
      <c r="F371" t="s">
        <v>3</v>
      </c>
      <c r="G371" t="s">
        <v>296</v>
      </c>
      <c r="N371" t="s">
        <v>107</v>
      </c>
      <c r="O371">
        <v>3</v>
      </c>
      <c r="P371">
        <v>0.16700000000000001</v>
      </c>
      <c r="Q371">
        <v>0</v>
      </c>
      <c r="R371">
        <v>0</v>
      </c>
    </row>
    <row r="372" spans="1:18" x14ac:dyDescent="0.3">
      <c r="A372" t="s">
        <v>43</v>
      </c>
      <c r="B372">
        <v>1009686</v>
      </c>
      <c r="C372">
        <v>2015</v>
      </c>
      <c r="D372" t="s">
        <v>104</v>
      </c>
      <c r="E372" t="s">
        <v>105</v>
      </c>
      <c r="F372" t="s">
        <v>3</v>
      </c>
      <c r="G372" t="s">
        <v>297</v>
      </c>
      <c r="N372" t="s">
        <v>107</v>
      </c>
      <c r="O372">
        <v>2</v>
      </c>
      <c r="P372">
        <v>0.107</v>
      </c>
      <c r="Q372">
        <v>0</v>
      </c>
      <c r="R372">
        <v>0</v>
      </c>
    </row>
    <row r="373" spans="1:18" x14ac:dyDescent="0.3">
      <c r="A373" t="s">
        <v>249</v>
      </c>
      <c r="B373">
        <v>1009890</v>
      </c>
      <c r="C373">
        <v>2015</v>
      </c>
      <c r="D373" t="s">
        <v>104</v>
      </c>
      <c r="E373" t="s">
        <v>105</v>
      </c>
      <c r="F373" t="s">
        <v>3</v>
      </c>
      <c r="G373" t="s">
        <v>297</v>
      </c>
      <c r="N373" t="s">
        <v>107</v>
      </c>
      <c r="O373">
        <v>1</v>
      </c>
      <c r="P373">
        <v>0.05</v>
      </c>
      <c r="Q373">
        <v>0</v>
      </c>
      <c r="R373">
        <v>0</v>
      </c>
    </row>
    <row r="374" spans="1:18" x14ac:dyDescent="0.3">
      <c r="A374" t="s">
        <v>298</v>
      </c>
      <c r="B374">
        <v>1012044</v>
      </c>
      <c r="C374">
        <v>2015</v>
      </c>
      <c r="D374" t="s">
        <v>104</v>
      </c>
      <c r="E374" t="s">
        <v>105</v>
      </c>
      <c r="F374" t="s">
        <v>3</v>
      </c>
      <c r="G374" t="s">
        <v>297</v>
      </c>
      <c r="N374" t="s">
        <v>107</v>
      </c>
      <c r="O374">
        <v>16</v>
      </c>
      <c r="P374">
        <v>0.82699999999999996</v>
      </c>
      <c r="Q374">
        <v>0</v>
      </c>
      <c r="R374">
        <v>0</v>
      </c>
    </row>
    <row r="375" spans="1:18" x14ac:dyDescent="0.3">
      <c r="A375" t="s">
        <v>299</v>
      </c>
      <c r="B375">
        <v>1008640</v>
      </c>
      <c r="C375">
        <v>2015</v>
      </c>
      <c r="D375" t="s">
        <v>104</v>
      </c>
      <c r="E375" t="s">
        <v>105</v>
      </c>
      <c r="F375" t="s">
        <v>3</v>
      </c>
      <c r="G375" t="s">
        <v>297</v>
      </c>
      <c r="N375" t="s">
        <v>107</v>
      </c>
      <c r="O375">
        <v>3</v>
      </c>
      <c r="P375">
        <v>0.14499999999999999</v>
      </c>
      <c r="Q375">
        <v>0</v>
      </c>
      <c r="R375">
        <v>0</v>
      </c>
    </row>
    <row r="376" spans="1:18" x14ac:dyDescent="0.3">
      <c r="A376" t="s">
        <v>298</v>
      </c>
      <c r="B376">
        <v>1012044</v>
      </c>
      <c r="C376">
        <v>2015</v>
      </c>
      <c r="D376" t="s">
        <v>104</v>
      </c>
      <c r="E376" t="s">
        <v>105</v>
      </c>
      <c r="F376" t="s">
        <v>3</v>
      </c>
      <c r="G376" t="s">
        <v>300</v>
      </c>
      <c r="N376" t="s">
        <v>107</v>
      </c>
      <c r="O376">
        <v>2</v>
      </c>
      <c r="P376">
        <v>0.10299999999999999</v>
      </c>
      <c r="Q376">
        <v>0</v>
      </c>
      <c r="R376">
        <v>0</v>
      </c>
    </row>
    <row r="377" spans="1:18" x14ac:dyDescent="0.3">
      <c r="A377" t="s">
        <v>249</v>
      </c>
      <c r="B377">
        <v>1009890</v>
      </c>
      <c r="C377">
        <v>2015</v>
      </c>
      <c r="D377" t="s">
        <v>104</v>
      </c>
      <c r="E377" t="s">
        <v>105</v>
      </c>
      <c r="F377" t="s">
        <v>3</v>
      </c>
      <c r="G377" t="s">
        <v>301</v>
      </c>
      <c r="N377" t="s">
        <v>107</v>
      </c>
      <c r="O377">
        <v>5</v>
      </c>
      <c r="P377">
        <v>0.28199999999999997</v>
      </c>
      <c r="Q377">
        <v>0</v>
      </c>
      <c r="R377">
        <v>0</v>
      </c>
    </row>
    <row r="378" spans="1:18" x14ac:dyDescent="0.3">
      <c r="A378" t="s">
        <v>302</v>
      </c>
      <c r="B378">
        <v>1012018</v>
      </c>
      <c r="C378">
        <v>2015</v>
      </c>
      <c r="D378" t="s">
        <v>104</v>
      </c>
      <c r="E378" t="s">
        <v>105</v>
      </c>
      <c r="F378" t="s">
        <v>3</v>
      </c>
      <c r="G378" t="s">
        <v>301</v>
      </c>
      <c r="N378" t="s">
        <v>107</v>
      </c>
      <c r="O378">
        <v>3</v>
      </c>
      <c r="P378">
        <v>0.16800000000000001</v>
      </c>
      <c r="Q378">
        <v>0</v>
      </c>
      <c r="R378">
        <v>0</v>
      </c>
    </row>
    <row r="379" spans="1:18" x14ac:dyDescent="0.3">
      <c r="A379" t="s">
        <v>43</v>
      </c>
      <c r="B379">
        <v>1009686</v>
      </c>
      <c r="C379">
        <v>2015</v>
      </c>
      <c r="D379" t="s">
        <v>104</v>
      </c>
      <c r="E379" t="s">
        <v>105</v>
      </c>
      <c r="F379" t="s">
        <v>3</v>
      </c>
      <c r="G379" t="s">
        <v>303</v>
      </c>
      <c r="N379" t="s">
        <v>107</v>
      </c>
      <c r="O379">
        <v>7</v>
      </c>
      <c r="P379">
        <v>0.36899999999999999</v>
      </c>
      <c r="Q379">
        <v>0</v>
      </c>
      <c r="R379">
        <v>0</v>
      </c>
    </row>
    <row r="380" spans="1:18" x14ac:dyDescent="0.3">
      <c r="A380" t="s">
        <v>43</v>
      </c>
      <c r="B380">
        <v>1009686</v>
      </c>
      <c r="C380">
        <v>2015</v>
      </c>
      <c r="D380" t="s">
        <v>104</v>
      </c>
      <c r="E380" t="s">
        <v>105</v>
      </c>
      <c r="F380" t="s">
        <v>3</v>
      </c>
      <c r="G380" t="s">
        <v>304</v>
      </c>
      <c r="N380" t="s">
        <v>107</v>
      </c>
      <c r="O380">
        <v>4</v>
      </c>
      <c r="P380">
        <v>0.219</v>
      </c>
      <c r="Q380">
        <v>0</v>
      </c>
      <c r="R380">
        <v>0</v>
      </c>
    </row>
    <row r="381" spans="1:18" x14ac:dyDescent="0.3">
      <c r="A381" t="s">
        <v>249</v>
      </c>
      <c r="B381">
        <v>1009890</v>
      </c>
      <c r="C381">
        <v>2015</v>
      </c>
      <c r="D381" t="s">
        <v>104</v>
      </c>
      <c r="E381" t="s">
        <v>105</v>
      </c>
      <c r="F381" t="s">
        <v>3</v>
      </c>
      <c r="G381" t="s">
        <v>304</v>
      </c>
      <c r="N381" t="s">
        <v>107</v>
      </c>
      <c r="O381">
        <v>2</v>
      </c>
      <c r="P381">
        <v>0.1</v>
      </c>
      <c r="Q381">
        <v>0</v>
      </c>
      <c r="R381">
        <v>0</v>
      </c>
    </row>
    <row r="382" spans="1:18" x14ac:dyDescent="0.3">
      <c r="A382" t="s">
        <v>262</v>
      </c>
      <c r="B382">
        <v>1008341</v>
      </c>
      <c r="C382">
        <v>2015</v>
      </c>
      <c r="D382" t="s">
        <v>104</v>
      </c>
      <c r="E382" t="s">
        <v>105</v>
      </c>
      <c r="F382" t="s">
        <v>3</v>
      </c>
      <c r="G382" t="s">
        <v>44</v>
      </c>
      <c r="N382" t="s">
        <v>107</v>
      </c>
      <c r="O382">
        <v>3</v>
      </c>
      <c r="P382">
        <v>0.2</v>
      </c>
      <c r="Q382">
        <v>0</v>
      </c>
      <c r="R382">
        <v>0</v>
      </c>
    </row>
    <row r="383" spans="1:18" x14ac:dyDescent="0.3">
      <c r="A383" t="s">
        <v>43</v>
      </c>
      <c r="B383">
        <v>1009686</v>
      </c>
      <c r="C383">
        <v>2015</v>
      </c>
      <c r="D383" t="s">
        <v>104</v>
      </c>
      <c r="E383" t="s">
        <v>105</v>
      </c>
      <c r="F383" t="s">
        <v>3</v>
      </c>
      <c r="G383" t="s">
        <v>44</v>
      </c>
      <c r="N383" t="s">
        <v>107</v>
      </c>
      <c r="O383">
        <v>1</v>
      </c>
      <c r="P383">
        <v>4.9000000000000002E-2</v>
      </c>
      <c r="Q383">
        <v>0</v>
      </c>
      <c r="R383">
        <v>0</v>
      </c>
    </row>
    <row r="384" spans="1:18" x14ac:dyDescent="0.3">
      <c r="A384" t="s">
        <v>298</v>
      </c>
      <c r="B384">
        <v>1012044</v>
      </c>
      <c r="C384">
        <v>2015</v>
      </c>
      <c r="D384" t="s">
        <v>104</v>
      </c>
      <c r="E384" t="s">
        <v>105</v>
      </c>
      <c r="F384" t="s">
        <v>3</v>
      </c>
      <c r="G384" t="s">
        <v>44</v>
      </c>
      <c r="N384" t="s">
        <v>107</v>
      </c>
      <c r="O384">
        <v>6</v>
      </c>
      <c r="P384">
        <v>0.31</v>
      </c>
      <c r="Q384">
        <v>0</v>
      </c>
      <c r="R384">
        <v>0</v>
      </c>
    </row>
    <row r="385" spans="1:18" x14ac:dyDescent="0.3">
      <c r="A385" t="s">
        <v>41</v>
      </c>
      <c r="B385">
        <v>1009082</v>
      </c>
      <c r="C385">
        <v>2015</v>
      </c>
      <c r="D385" t="s">
        <v>104</v>
      </c>
      <c r="E385" t="s">
        <v>105</v>
      </c>
      <c r="F385" t="s">
        <v>3</v>
      </c>
      <c r="G385" t="s">
        <v>44</v>
      </c>
      <c r="N385" t="s">
        <v>107</v>
      </c>
      <c r="O385">
        <v>1</v>
      </c>
      <c r="P385">
        <v>0.05</v>
      </c>
      <c r="Q385">
        <v>0</v>
      </c>
      <c r="R385">
        <v>0</v>
      </c>
    </row>
    <row r="386" spans="1:18" x14ac:dyDescent="0.3">
      <c r="A386" t="s">
        <v>187</v>
      </c>
      <c r="B386">
        <v>1008604</v>
      </c>
      <c r="C386">
        <v>2015</v>
      </c>
      <c r="D386" t="s">
        <v>104</v>
      </c>
      <c r="E386" t="s">
        <v>105</v>
      </c>
      <c r="F386" t="s">
        <v>3</v>
      </c>
      <c r="G386" t="s">
        <v>305</v>
      </c>
      <c r="N386" t="s">
        <v>107</v>
      </c>
      <c r="O386">
        <v>1</v>
      </c>
      <c r="P386">
        <v>4.9000000000000002E-2</v>
      </c>
      <c r="Q386">
        <v>0</v>
      </c>
      <c r="R386">
        <v>0</v>
      </c>
    </row>
    <row r="387" spans="1:18" x14ac:dyDescent="0.3">
      <c r="A387" t="s">
        <v>217</v>
      </c>
      <c r="B387">
        <v>1009609</v>
      </c>
      <c r="C387">
        <v>2015</v>
      </c>
      <c r="D387" t="s">
        <v>104</v>
      </c>
      <c r="E387" t="s">
        <v>105</v>
      </c>
      <c r="F387" t="s">
        <v>3</v>
      </c>
      <c r="G387" t="s">
        <v>305</v>
      </c>
      <c r="N387" t="s">
        <v>107</v>
      </c>
      <c r="O387">
        <v>1</v>
      </c>
      <c r="P387">
        <v>4.8000000000000001E-2</v>
      </c>
      <c r="Q387">
        <v>0</v>
      </c>
      <c r="R387">
        <v>0</v>
      </c>
    </row>
    <row r="388" spans="1:18" x14ac:dyDescent="0.3">
      <c r="A388" t="s">
        <v>205</v>
      </c>
      <c r="B388">
        <v>1009657</v>
      </c>
      <c r="C388">
        <v>2015</v>
      </c>
      <c r="D388" t="s">
        <v>104</v>
      </c>
      <c r="E388" t="s">
        <v>105</v>
      </c>
      <c r="F388" t="s">
        <v>3</v>
      </c>
      <c r="G388" t="s">
        <v>306</v>
      </c>
      <c r="N388" t="s">
        <v>107</v>
      </c>
      <c r="O388">
        <v>24</v>
      </c>
      <c r="P388">
        <v>1.002</v>
      </c>
      <c r="Q388">
        <v>0</v>
      </c>
      <c r="R388">
        <v>0</v>
      </c>
    </row>
    <row r="389" spans="1:18" x14ac:dyDescent="0.3">
      <c r="A389" t="s">
        <v>205</v>
      </c>
      <c r="B389">
        <v>1009657</v>
      </c>
      <c r="C389">
        <v>2015</v>
      </c>
      <c r="D389" t="s">
        <v>104</v>
      </c>
      <c r="E389" t="s">
        <v>105</v>
      </c>
      <c r="F389" t="s">
        <v>3</v>
      </c>
      <c r="G389" t="s">
        <v>307</v>
      </c>
      <c r="N389" t="s">
        <v>107</v>
      </c>
      <c r="O389">
        <v>4</v>
      </c>
      <c r="P389">
        <v>0.154</v>
      </c>
      <c r="Q389">
        <v>0</v>
      </c>
      <c r="R389">
        <v>0</v>
      </c>
    </row>
    <row r="390" spans="1:18" x14ac:dyDescent="0.3">
      <c r="A390" t="s">
        <v>45</v>
      </c>
      <c r="B390">
        <v>1009392</v>
      </c>
      <c r="C390">
        <v>2015</v>
      </c>
      <c r="D390" t="s">
        <v>104</v>
      </c>
      <c r="E390" t="s">
        <v>105</v>
      </c>
      <c r="F390" t="s">
        <v>3</v>
      </c>
      <c r="G390" t="s">
        <v>46</v>
      </c>
      <c r="N390" t="s">
        <v>107</v>
      </c>
      <c r="O390">
        <v>2</v>
      </c>
      <c r="P390">
        <v>0.12</v>
      </c>
      <c r="Q390">
        <v>0</v>
      </c>
      <c r="R390">
        <v>0</v>
      </c>
    </row>
    <row r="391" spans="1:18" x14ac:dyDescent="0.3">
      <c r="A391" t="s">
        <v>308</v>
      </c>
      <c r="B391">
        <v>1008753</v>
      </c>
      <c r="C391">
        <v>2015</v>
      </c>
      <c r="D391" t="s">
        <v>104</v>
      </c>
      <c r="E391" t="s">
        <v>105</v>
      </c>
      <c r="F391" t="s">
        <v>3</v>
      </c>
      <c r="G391" t="s">
        <v>46</v>
      </c>
      <c r="N391" t="s">
        <v>107</v>
      </c>
      <c r="O391">
        <v>2</v>
      </c>
      <c r="P391">
        <v>0.113</v>
      </c>
      <c r="Q391">
        <v>0</v>
      </c>
      <c r="R391">
        <v>0</v>
      </c>
    </row>
    <row r="392" spans="1:18" x14ac:dyDescent="0.3">
      <c r="A392" t="s">
        <v>309</v>
      </c>
      <c r="B392">
        <v>1011963</v>
      </c>
      <c r="C392">
        <v>2015</v>
      </c>
      <c r="D392" t="s">
        <v>104</v>
      </c>
      <c r="E392" t="s">
        <v>105</v>
      </c>
      <c r="F392" t="s">
        <v>3</v>
      </c>
      <c r="G392" t="s">
        <v>310</v>
      </c>
      <c r="N392" t="s">
        <v>107</v>
      </c>
      <c r="O392">
        <v>1</v>
      </c>
      <c r="P392">
        <v>0.19</v>
      </c>
      <c r="Q392">
        <v>0</v>
      </c>
      <c r="R392">
        <v>0</v>
      </c>
    </row>
    <row r="393" spans="1:18" x14ac:dyDescent="0.3">
      <c r="A393" t="s">
        <v>311</v>
      </c>
      <c r="B393">
        <v>1009169</v>
      </c>
      <c r="C393">
        <v>2015</v>
      </c>
      <c r="D393" t="s">
        <v>104</v>
      </c>
      <c r="E393" t="s">
        <v>105</v>
      </c>
      <c r="F393" t="s">
        <v>3</v>
      </c>
      <c r="G393" t="s">
        <v>310</v>
      </c>
      <c r="N393" t="s">
        <v>107</v>
      </c>
      <c r="O393">
        <v>4</v>
      </c>
      <c r="P393">
        <v>0.22900000000000001</v>
      </c>
      <c r="Q393">
        <v>0</v>
      </c>
      <c r="R393">
        <v>0</v>
      </c>
    </row>
    <row r="394" spans="1:18" x14ac:dyDescent="0.3">
      <c r="A394" t="s">
        <v>312</v>
      </c>
      <c r="B394">
        <v>1009310</v>
      </c>
      <c r="C394">
        <v>2015</v>
      </c>
      <c r="D394" t="s">
        <v>104</v>
      </c>
      <c r="E394" t="s">
        <v>105</v>
      </c>
      <c r="F394" t="s">
        <v>3</v>
      </c>
      <c r="G394" t="s">
        <v>313</v>
      </c>
      <c r="N394" t="s">
        <v>107</v>
      </c>
      <c r="O394">
        <v>1</v>
      </c>
      <c r="P394">
        <v>5.7000000000000002E-2</v>
      </c>
      <c r="Q394">
        <v>0</v>
      </c>
      <c r="R394">
        <v>0</v>
      </c>
    </row>
    <row r="395" spans="1:18" x14ac:dyDescent="0.3">
      <c r="A395" t="s">
        <v>312</v>
      </c>
      <c r="B395">
        <v>1009310</v>
      </c>
      <c r="C395">
        <v>2015</v>
      </c>
      <c r="D395" t="s">
        <v>104</v>
      </c>
      <c r="E395" t="s">
        <v>105</v>
      </c>
      <c r="F395" t="s">
        <v>3</v>
      </c>
      <c r="G395" t="s">
        <v>314</v>
      </c>
      <c r="N395" t="s">
        <v>107</v>
      </c>
      <c r="O395">
        <v>1</v>
      </c>
      <c r="P395">
        <v>5.7000000000000002E-2</v>
      </c>
      <c r="Q395">
        <v>0</v>
      </c>
      <c r="R395">
        <v>0</v>
      </c>
    </row>
    <row r="396" spans="1:18" x14ac:dyDescent="0.3">
      <c r="A396" t="s">
        <v>309</v>
      </c>
      <c r="B396">
        <v>1011963</v>
      </c>
      <c r="C396">
        <v>2015</v>
      </c>
      <c r="D396" t="s">
        <v>104</v>
      </c>
      <c r="E396" t="s">
        <v>105</v>
      </c>
      <c r="F396" t="s">
        <v>3</v>
      </c>
      <c r="G396" t="s">
        <v>314</v>
      </c>
      <c r="N396" t="s">
        <v>107</v>
      </c>
      <c r="O396">
        <v>1</v>
      </c>
      <c r="P396">
        <v>0.74</v>
      </c>
      <c r="Q396">
        <v>0</v>
      </c>
      <c r="R396">
        <v>0</v>
      </c>
    </row>
    <row r="397" spans="1:18" x14ac:dyDescent="0.3">
      <c r="A397" t="s">
        <v>311</v>
      </c>
      <c r="B397">
        <v>1009169</v>
      </c>
      <c r="C397">
        <v>2015</v>
      </c>
      <c r="D397" t="s">
        <v>104</v>
      </c>
      <c r="E397" t="s">
        <v>105</v>
      </c>
      <c r="F397" t="s">
        <v>3</v>
      </c>
      <c r="G397" t="s">
        <v>314</v>
      </c>
      <c r="N397" t="s">
        <v>107</v>
      </c>
      <c r="O397">
        <v>56</v>
      </c>
      <c r="P397">
        <v>3.19</v>
      </c>
      <c r="Q397">
        <v>0</v>
      </c>
      <c r="R397">
        <v>0</v>
      </c>
    </row>
    <row r="398" spans="1:18" x14ac:dyDescent="0.3">
      <c r="A398" t="s">
        <v>312</v>
      </c>
      <c r="B398">
        <v>1009310</v>
      </c>
      <c r="C398">
        <v>2015</v>
      </c>
      <c r="D398" t="s">
        <v>104</v>
      </c>
      <c r="E398" t="s">
        <v>105</v>
      </c>
      <c r="F398" t="s">
        <v>3</v>
      </c>
      <c r="G398" t="s">
        <v>315</v>
      </c>
      <c r="N398" t="s">
        <v>107</v>
      </c>
      <c r="O398">
        <v>2</v>
      </c>
      <c r="P398">
        <v>0.114</v>
      </c>
      <c r="Q398">
        <v>0</v>
      </c>
      <c r="R398">
        <v>0</v>
      </c>
    </row>
    <row r="399" spans="1:18" x14ac:dyDescent="0.3">
      <c r="A399" t="s">
        <v>311</v>
      </c>
      <c r="B399">
        <v>1009169</v>
      </c>
      <c r="C399">
        <v>2015</v>
      </c>
      <c r="D399" t="s">
        <v>104</v>
      </c>
      <c r="E399" t="s">
        <v>105</v>
      </c>
      <c r="F399" t="s">
        <v>3</v>
      </c>
      <c r="G399" t="s">
        <v>315</v>
      </c>
      <c r="N399" t="s">
        <v>107</v>
      </c>
      <c r="O399">
        <v>4</v>
      </c>
      <c r="P399">
        <v>0.22900000000000001</v>
      </c>
      <c r="Q399">
        <v>0</v>
      </c>
      <c r="R399">
        <v>0</v>
      </c>
    </row>
    <row r="400" spans="1:18" x14ac:dyDescent="0.3">
      <c r="A400" t="s">
        <v>308</v>
      </c>
      <c r="B400">
        <v>1008753</v>
      </c>
      <c r="C400">
        <v>2015</v>
      </c>
      <c r="D400" t="s">
        <v>104</v>
      </c>
      <c r="E400" t="s">
        <v>105</v>
      </c>
      <c r="F400" t="s">
        <v>3</v>
      </c>
      <c r="G400" t="s">
        <v>315</v>
      </c>
      <c r="N400" t="s">
        <v>107</v>
      </c>
      <c r="O400">
        <v>1</v>
      </c>
      <c r="P400">
        <v>5.8000000000000003E-2</v>
      </c>
      <c r="Q400">
        <v>0</v>
      </c>
      <c r="R400">
        <v>0</v>
      </c>
    </row>
    <row r="401" spans="1:18" x14ac:dyDescent="0.3">
      <c r="A401" t="s">
        <v>45</v>
      </c>
      <c r="B401">
        <v>1009392</v>
      </c>
      <c r="C401">
        <v>2015</v>
      </c>
      <c r="D401" t="s">
        <v>104</v>
      </c>
      <c r="E401" t="s">
        <v>105</v>
      </c>
      <c r="F401" t="s">
        <v>3</v>
      </c>
      <c r="G401" t="s">
        <v>47</v>
      </c>
      <c r="N401" t="s">
        <v>107</v>
      </c>
      <c r="O401">
        <v>1</v>
      </c>
      <c r="P401">
        <v>0.06</v>
      </c>
      <c r="Q401">
        <v>0</v>
      </c>
      <c r="R401">
        <v>0</v>
      </c>
    </row>
    <row r="402" spans="1:18" x14ac:dyDescent="0.3">
      <c r="A402" t="s">
        <v>308</v>
      </c>
      <c r="B402">
        <v>1008753</v>
      </c>
      <c r="C402">
        <v>2015</v>
      </c>
      <c r="D402" t="s">
        <v>104</v>
      </c>
      <c r="E402" t="s">
        <v>105</v>
      </c>
      <c r="F402" t="s">
        <v>3</v>
      </c>
      <c r="G402" t="s">
        <v>47</v>
      </c>
      <c r="N402" t="s">
        <v>107</v>
      </c>
      <c r="O402">
        <v>1</v>
      </c>
      <c r="P402">
        <v>5.8000000000000003E-2</v>
      </c>
      <c r="Q402">
        <v>0</v>
      </c>
      <c r="R402">
        <v>0</v>
      </c>
    </row>
    <row r="403" spans="1:18" x14ac:dyDescent="0.3">
      <c r="A403" t="s">
        <v>312</v>
      </c>
      <c r="B403">
        <v>1009310</v>
      </c>
      <c r="C403">
        <v>2015</v>
      </c>
      <c r="D403" t="s">
        <v>104</v>
      </c>
      <c r="E403" t="s">
        <v>105</v>
      </c>
      <c r="F403" t="s">
        <v>3</v>
      </c>
      <c r="G403" t="s">
        <v>316</v>
      </c>
      <c r="N403" t="s">
        <v>107</v>
      </c>
      <c r="O403">
        <v>2</v>
      </c>
      <c r="P403">
        <v>0.112</v>
      </c>
      <c r="Q403">
        <v>0</v>
      </c>
      <c r="R403">
        <v>0</v>
      </c>
    </row>
    <row r="404" spans="1:18" x14ac:dyDescent="0.3">
      <c r="A404" t="s">
        <v>309</v>
      </c>
      <c r="B404">
        <v>1011963</v>
      </c>
      <c r="C404">
        <v>2015</v>
      </c>
      <c r="D404" t="s">
        <v>104</v>
      </c>
      <c r="E404" t="s">
        <v>105</v>
      </c>
      <c r="F404" t="s">
        <v>3</v>
      </c>
      <c r="G404" t="s">
        <v>316</v>
      </c>
      <c r="N404" t="s">
        <v>107</v>
      </c>
      <c r="O404">
        <v>1</v>
      </c>
      <c r="P404">
        <v>1.3</v>
      </c>
      <c r="Q404">
        <v>0</v>
      </c>
      <c r="R404">
        <v>0</v>
      </c>
    </row>
    <row r="405" spans="1:18" x14ac:dyDescent="0.3">
      <c r="A405" t="s">
        <v>311</v>
      </c>
      <c r="B405">
        <v>1009169</v>
      </c>
      <c r="C405">
        <v>2015</v>
      </c>
      <c r="D405" t="s">
        <v>104</v>
      </c>
      <c r="E405" t="s">
        <v>105</v>
      </c>
      <c r="F405" t="s">
        <v>3</v>
      </c>
      <c r="G405" t="s">
        <v>316</v>
      </c>
      <c r="N405" t="s">
        <v>107</v>
      </c>
      <c r="O405">
        <v>14</v>
      </c>
      <c r="P405">
        <v>0.77700000000000002</v>
      </c>
      <c r="Q405">
        <v>0</v>
      </c>
      <c r="R405">
        <v>0</v>
      </c>
    </row>
    <row r="406" spans="1:18" x14ac:dyDescent="0.3">
      <c r="A406" t="s">
        <v>308</v>
      </c>
      <c r="B406">
        <v>1008753</v>
      </c>
      <c r="C406">
        <v>2015</v>
      </c>
      <c r="D406" t="s">
        <v>104</v>
      </c>
      <c r="E406" t="s">
        <v>105</v>
      </c>
      <c r="F406" t="s">
        <v>3</v>
      </c>
      <c r="G406" t="s">
        <v>317</v>
      </c>
      <c r="N406" t="s">
        <v>107</v>
      </c>
      <c r="O406">
        <v>4</v>
      </c>
      <c r="P406">
        <v>0.23200000000000001</v>
      </c>
      <c r="Q406">
        <v>0</v>
      </c>
      <c r="R406">
        <v>0</v>
      </c>
    </row>
    <row r="407" spans="1:18" x14ac:dyDescent="0.3">
      <c r="A407" t="s">
        <v>308</v>
      </c>
      <c r="B407">
        <v>1008753</v>
      </c>
      <c r="C407">
        <v>2015</v>
      </c>
      <c r="D407" t="s">
        <v>104</v>
      </c>
      <c r="E407" t="s">
        <v>105</v>
      </c>
      <c r="F407" t="s">
        <v>3</v>
      </c>
      <c r="G407" t="s">
        <v>318</v>
      </c>
      <c r="N407" t="s">
        <v>107</v>
      </c>
      <c r="O407">
        <v>5</v>
      </c>
      <c r="P407">
        <v>0.29099999999999998</v>
      </c>
      <c r="Q407">
        <v>0</v>
      </c>
      <c r="R407">
        <v>0</v>
      </c>
    </row>
    <row r="408" spans="1:18" x14ac:dyDescent="0.3">
      <c r="A408" t="s">
        <v>311</v>
      </c>
      <c r="B408">
        <v>1009169</v>
      </c>
      <c r="C408">
        <v>2015</v>
      </c>
      <c r="D408" t="s">
        <v>104</v>
      </c>
      <c r="E408" t="s">
        <v>105</v>
      </c>
      <c r="F408" t="s">
        <v>3</v>
      </c>
      <c r="G408" t="s">
        <v>319</v>
      </c>
      <c r="N408" t="s">
        <v>228</v>
      </c>
      <c r="O408">
        <v>0</v>
      </c>
      <c r="P408">
        <v>0</v>
      </c>
      <c r="Q408">
        <v>0</v>
      </c>
      <c r="R408">
        <v>0</v>
      </c>
    </row>
    <row r="409" spans="1:18" x14ac:dyDescent="0.3">
      <c r="A409" t="s">
        <v>45</v>
      </c>
      <c r="B409">
        <v>1009392</v>
      </c>
      <c r="C409">
        <v>2015</v>
      </c>
      <c r="D409" t="s">
        <v>104</v>
      </c>
      <c r="E409" t="s">
        <v>105</v>
      </c>
      <c r="F409" t="s">
        <v>3</v>
      </c>
      <c r="G409" t="s">
        <v>48</v>
      </c>
      <c r="N409" t="s">
        <v>107</v>
      </c>
      <c r="O409">
        <v>2</v>
      </c>
      <c r="P409">
        <v>0.11</v>
      </c>
      <c r="Q409">
        <v>0</v>
      </c>
      <c r="R409">
        <v>0</v>
      </c>
    </row>
    <row r="410" spans="1:18" x14ac:dyDescent="0.3">
      <c r="A410" t="s">
        <v>320</v>
      </c>
      <c r="B410">
        <v>1008588</v>
      </c>
      <c r="C410">
        <v>2015</v>
      </c>
      <c r="D410" t="s">
        <v>104</v>
      </c>
      <c r="E410" t="s">
        <v>105</v>
      </c>
      <c r="F410" t="s">
        <v>3</v>
      </c>
      <c r="G410" t="s">
        <v>48</v>
      </c>
      <c r="N410" t="s">
        <v>107</v>
      </c>
      <c r="O410">
        <v>2</v>
      </c>
      <c r="P410">
        <v>0.11</v>
      </c>
      <c r="Q410">
        <v>0</v>
      </c>
      <c r="R410">
        <v>0</v>
      </c>
    </row>
    <row r="411" spans="1:18" x14ac:dyDescent="0.3">
      <c r="A411" t="s">
        <v>311</v>
      </c>
      <c r="B411">
        <v>1009169</v>
      </c>
      <c r="C411">
        <v>2015</v>
      </c>
      <c r="D411" t="s">
        <v>104</v>
      </c>
      <c r="E411" t="s">
        <v>105</v>
      </c>
      <c r="F411" t="s">
        <v>3</v>
      </c>
      <c r="G411" t="s">
        <v>321</v>
      </c>
      <c r="N411" t="s">
        <v>107</v>
      </c>
      <c r="O411">
        <v>29</v>
      </c>
      <c r="P411">
        <v>1.63</v>
      </c>
      <c r="Q411">
        <v>0</v>
      </c>
      <c r="R411">
        <v>0</v>
      </c>
    </row>
    <row r="412" spans="1:18" x14ac:dyDescent="0.3">
      <c r="A412" t="s">
        <v>322</v>
      </c>
      <c r="B412">
        <v>1009571</v>
      </c>
      <c r="C412">
        <v>2015</v>
      </c>
      <c r="D412" t="s">
        <v>104</v>
      </c>
      <c r="E412" t="s">
        <v>105</v>
      </c>
      <c r="F412" t="s">
        <v>3</v>
      </c>
      <c r="G412" t="s">
        <v>321</v>
      </c>
      <c r="N412" t="s">
        <v>107</v>
      </c>
      <c r="O412">
        <v>3</v>
      </c>
      <c r="P412">
        <v>0.14699999999999999</v>
      </c>
      <c r="Q412">
        <v>0</v>
      </c>
      <c r="R412">
        <v>0</v>
      </c>
    </row>
    <row r="413" spans="1:18" x14ac:dyDescent="0.3">
      <c r="A413" t="s">
        <v>320</v>
      </c>
      <c r="B413">
        <v>1008588</v>
      </c>
      <c r="C413">
        <v>2015</v>
      </c>
      <c r="D413" t="s">
        <v>104</v>
      </c>
      <c r="E413" t="s">
        <v>105</v>
      </c>
      <c r="F413" t="s">
        <v>3</v>
      </c>
      <c r="G413" t="s">
        <v>323</v>
      </c>
      <c r="N413" t="s">
        <v>107</v>
      </c>
      <c r="O413">
        <v>1</v>
      </c>
      <c r="P413">
        <v>0.06</v>
      </c>
      <c r="Q413">
        <v>0</v>
      </c>
      <c r="R413">
        <v>0</v>
      </c>
    </row>
    <row r="414" spans="1:18" x14ac:dyDescent="0.3">
      <c r="A414" t="s">
        <v>320</v>
      </c>
      <c r="B414">
        <v>1008588</v>
      </c>
      <c r="C414">
        <v>2015</v>
      </c>
      <c r="D414" t="s">
        <v>104</v>
      </c>
      <c r="E414" t="s">
        <v>105</v>
      </c>
      <c r="F414" t="s">
        <v>3</v>
      </c>
      <c r="G414" t="s">
        <v>324</v>
      </c>
      <c r="N414" t="s">
        <v>107</v>
      </c>
      <c r="O414">
        <v>6</v>
      </c>
      <c r="P414">
        <v>0.34</v>
      </c>
      <c r="Q414">
        <v>0</v>
      </c>
      <c r="R414">
        <v>0</v>
      </c>
    </row>
    <row r="415" spans="1:18" x14ac:dyDescent="0.3">
      <c r="A415" t="s">
        <v>49</v>
      </c>
      <c r="B415">
        <v>1008474</v>
      </c>
      <c r="C415">
        <v>2015</v>
      </c>
      <c r="D415" t="s">
        <v>104</v>
      </c>
      <c r="E415" t="s">
        <v>105</v>
      </c>
      <c r="F415" t="s">
        <v>3</v>
      </c>
      <c r="G415" t="s">
        <v>325</v>
      </c>
      <c r="N415" t="s">
        <v>107</v>
      </c>
      <c r="O415">
        <v>5</v>
      </c>
      <c r="P415">
        <v>1.218</v>
      </c>
      <c r="Q415">
        <v>0</v>
      </c>
      <c r="R415">
        <v>0</v>
      </c>
    </row>
    <row r="416" spans="1:18" x14ac:dyDescent="0.3">
      <c r="A416" t="s">
        <v>311</v>
      </c>
      <c r="B416">
        <v>1009169</v>
      </c>
      <c r="C416">
        <v>2015</v>
      </c>
      <c r="D416" t="s">
        <v>104</v>
      </c>
      <c r="E416" t="s">
        <v>105</v>
      </c>
      <c r="F416" t="s">
        <v>3</v>
      </c>
      <c r="G416" t="s">
        <v>326</v>
      </c>
      <c r="N416" t="s">
        <v>228</v>
      </c>
      <c r="O416">
        <v>0</v>
      </c>
      <c r="P416">
        <v>0</v>
      </c>
      <c r="Q416">
        <v>0</v>
      </c>
      <c r="R416">
        <v>0</v>
      </c>
    </row>
    <row r="417" spans="1:18" x14ac:dyDescent="0.3">
      <c r="A417" t="s">
        <v>311</v>
      </c>
      <c r="B417">
        <v>1009169</v>
      </c>
      <c r="C417">
        <v>2015</v>
      </c>
      <c r="D417" t="s">
        <v>104</v>
      </c>
      <c r="E417" t="s">
        <v>105</v>
      </c>
      <c r="F417" t="s">
        <v>3</v>
      </c>
      <c r="G417" t="s">
        <v>327</v>
      </c>
      <c r="N417" t="s">
        <v>107</v>
      </c>
      <c r="O417">
        <v>62</v>
      </c>
      <c r="P417">
        <v>3.4870000000000001</v>
      </c>
      <c r="Q417">
        <v>0</v>
      </c>
      <c r="R417">
        <v>0</v>
      </c>
    </row>
    <row r="418" spans="1:18" x14ac:dyDescent="0.3">
      <c r="A418" t="s">
        <v>322</v>
      </c>
      <c r="B418">
        <v>1009571</v>
      </c>
      <c r="C418">
        <v>2015</v>
      </c>
      <c r="D418" t="s">
        <v>104</v>
      </c>
      <c r="E418" t="s">
        <v>105</v>
      </c>
      <c r="F418" t="s">
        <v>3</v>
      </c>
      <c r="G418" t="s">
        <v>327</v>
      </c>
      <c r="N418" t="s">
        <v>107</v>
      </c>
      <c r="O418">
        <v>4</v>
      </c>
      <c r="P418">
        <v>0.19500000000000001</v>
      </c>
      <c r="Q418">
        <v>0</v>
      </c>
      <c r="R418">
        <v>0</v>
      </c>
    </row>
    <row r="419" spans="1:18" x14ac:dyDescent="0.3">
      <c r="A419" t="s">
        <v>49</v>
      </c>
      <c r="B419">
        <v>1008474</v>
      </c>
      <c r="C419">
        <v>2015</v>
      </c>
      <c r="D419" t="s">
        <v>104</v>
      </c>
      <c r="E419" t="s">
        <v>105</v>
      </c>
      <c r="F419" t="s">
        <v>3</v>
      </c>
      <c r="G419" t="s">
        <v>50</v>
      </c>
      <c r="N419" t="s">
        <v>107</v>
      </c>
      <c r="O419">
        <v>6</v>
      </c>
      <c r="P419">
        <v>1.462</v>
      </c>
      <c r="Q419">
        <v>0</v>
      </c>
      <c r="R419">
        <v>0</v>
      </c>
    </row>
    <row r="420" spans="1:18" x14ac:dyDescent="0.3">
      <c r="A420" t="s">
        <v>45</v>
      </c>
      <c r="B420">
        <v>1009392</v>
      </c>
      <c r="C420">
        <v>2015</v>
      </c>
      <c r="D420" t="s">
        <v>104</v>
      </c>
      <c r="E420" t="s">
        <v>105</v>
      </c>
      <c r="F420" t="s">
        <v>3</v>
      </c>
      <c r="G420" t="s">
        <v>51</v>
      </c>
      <c r="N420" t="s">
        <v>107</v>
      </c>
      <c r="O420">
        <v>2</v>
      </c>
      <c r="P420">
        <v>0.11</v>
      </c>
      <c r="Q420">
        <v>0</v>
      </c>
      <c r="R420">
        <v>0</v>
      </c>
    </row>
    <row r="421" spans="1:18" x14ac:dyDescent="0.3">
      <c r="A421" t="s">
        <v>320</v>
      </c>
      <c r="B421">
        <v>1008588</v>
      </c>
      <c r="C421">
        <v>2015</v>
      </c>
      <c r="D421" t="s">
        <v>104</v>
      </c>
      <c r="E421" t="s">
        <v>105</v>
      </c>
      <c r="F421" t="s">
        <v>3</v>
      </c>
      <c r="G421" t="s">
        <v>51</v>
      </c>
      <c r="N421" t="s">
        <v>107</v>
      </c>
      <c r="O421">
        <v>2</v>
      </c>
      <c r="P421">
        <v>0.12</v>
      </c>
      <c r="Q421">
        <v>0</v>
      </c>
      <c r="R421">
        <v>0</v>
      </c>
    </row>
    <row r="422" spans="1:18" x14ac:dyDescent="0.3">
      <c r="A422" t="s">
        <v>45</v>
      </c>
      <c r="B422">
        <v>1009392</v>
      </c>
      <c r="C422">
        <v>2015</v>
      </c>
      <c r="D422" t="s">
        <v>104</v>
      </c>
      <c r="E422" t="s">
        <v>105</v>
      </c>
      <c r="F422" t="s">
        <v>3</v>
      </c>
      <c r="G422" t="s">
        <v>52</v>
      </c>
      <c r="N422" t="s">
        <v>107</v>
      </c>
      <c r="O422">
        <v>5</v>
      </c>
      <c r="P422">
        <v>0.28999999999999998</v>
      </c>
      <c r="Q422">
        <v>0</v>
      </c>
      <c r="R422">
        <v>0</v>
      </c>
    </row>
    <row r="423" spans="1:18" x14ac:dyDescent="0.3">
      <c r="A423" t="s">
        <v>320</v>
      </c>
      <c r="B423">
        <v>1008588</v>
      </c>
      <c r="C423">
        <v>2015</v>
      </c>
      <c r="D423" t="s">
        <v>104</v>
      </c>
      <c r="E423" t="s">
        <v>105</v>
      </c>
      <c r="F423" t="s">
        <v>3</v>
      </c>
      <c r="G423" t="s">
        <v>52</v>
      </c>
      <c r="N423" t="s">
        <v>107</v>
      </c>
      <c r="O423">
        <v>27</v>
      </c>
      <c r="P423">
        <v>1.55</v>
      </c>
      <c r="Q423">
        <v>0</v>
      </c>
      <c r="R423">
        <v>0</v>
      </c>
    </row>
    <row r="424" spans="1:18" x14ac:dyDescent="0.3">
      <c r="A424" t="s">
        <v>328</v>
      </c>
      <c r="B424">
        <v>1009240</v>
      </c>
      <c r="C424">
        <v>2015</v>
      </c>
      <c r="D424" t="s">
        <v>104</v>
      </c>
      <c r="E424" t="s">
        <v>105</v>
      </c>
      <c r="F424" t="s">
        <v>3</v>
      </c>
      <c r="G424" t="s">
        <v>329</v>
      </c>
      <c r="N424" t="s">
        <v>107</v>
      </c>
      <c r="O424">
        <v>1</v>
      </c>
      <c r="P424">
        <v>5.6000000000000001E-2</v>
      </c>
      <c r="Q424">
        <v>0</v>
      </c>
      <c r="R424">
        <v>0</v>
      </c>
    </row>
    <row r="425" spans="1:18" x14ac:dyDescent="0.3">
      <c r="A425" t="s">
        <v>328</v>
      </c>
      <c r="B425">
        <v>1009240</v>
      </c>
      <c r="C425">
        <v>2015</v>
      </c>
      <c r="D425" t="s">
        <v>104</v>
      </c>
      <c r="E425" t="s">
        <v>105</v>
      </c>
      <c r="F425" t="s">
        <v>3</v>
      </c>
      <c r="G425" t="s">
        <v>330</v>
      </c>
      <c r="N425" t="s">
        <v>107</v>
      </c>
      <c r="O425">
        <v>3</v>
      </c>
      <c r="P425">
        <v>0.13</v>
      </c>
      <c r="Q425">
        <v>0</v>
      </c>
      <c r="R425">
        <v>0</v>
      </c>
    </row>
    <row r="426" spans="1:18" x14ac:dyDescent="0.3">
      <c r="A426" t="s">
        <v>328</v>
      </c>
      <c r="B426">
        <v>1009240</v>
      </c>
      <c r="C426">
        <v>2015</v>
      </c>
      <c r="D426" t="s">
        <v>104</v>
      </c>
      <c r="E426" t="s">
        <v>105</v>
      </c>
      <c r="F426" t="s">
        <v>3</v>
      </c>
      <c r="G426" t="s">
        <v>331</v>
      </c>
      <c r="N426" t="s">
        <v>107</v>
      </c>
      <c r="O426">
        <v>3</v>
      </c>
      <c r="P426">
        <v>0.122</v>
      </c>
      <c r="Q426">
        <v>0</v>
      </c>
      <c r="R426">
        <v>0</v>
      </c>
    </row>
    <row r="427" spans="1:18" x14ac:dyDescent="0.3">
      <c r="A427" t="s">
        <v>328</v>
      </c>
      <c r="B427">
        <v>1009240</v>
      </c>
      <c r="C427">
        <v>2015</v>
      </c>
      <c r="D427" t="s">
        <v>104</v>
      </c>
      <c r="E427" t="s">
        <v>105</v>
      </c>
      <c r="F427" t="s">
        <v>3</v>
      </c>
      <c r="G427" t="s">
        <v>332</v>
      </c>
      <c r="N427" t="s">
        <v>107</v>
      </c>
      <c r="O427">
        <v>3</v>
      </c>
      <c r="P427">
        <v>0.154</v>
      </c>
      <c r="Q427">
        <v>0</v>
      </c>
      <c r="R427">
        <v>0</v>
      </c>
    </row>
    <row r="428" spans="1:18" x14ac:dyDescent="0.3">
      <c r="A428" t="s">
        <v>333</v>
      </c>
      <c r="B428">
        <v>1008229</v>
      </c>
      <c r="C428">
        <v>2015</v>
      </c>
      <c r="D428" t="s">
        <v>104</v>
      </c>
      <c r="E428" t="s">
        <v>105</v>
      </c>
      <c r="F428" t="s">
        <v>3</v>
      </c>
      <c r="G428" t="s">
        <v>334</v>
      </c>
      <c r="N428" t="s">
        <v>228</v>
      </c>
      <c r="O428">
        <v>2</v>
      </c>
      <c r="P428">
        <v>0.104</v>
      </c>
      <c r="Q428">
        <v>0</v>
      </c>
      <c r="R428">
        <v>0</v>
      </c>
    </row>
    <row r="429" spans="1:18" x14ac:dyDescent="0.3">
      <c r="A429" t="s">
        <v>335</v>
      </c>
      <c r="B429">
        <v>1008544</v>
      </c>
      <c r="C429">
        <v>2015</v>
      </c>
      <c r="D429" t="s">
        <v>104</v>
      </c>
      <c r="E429" t="s">
        <v>105</v>
      </c>
      <c r="F429" t="s">
        <v>3</v>
      </c>
      <c r="G429" t="s">
        <v>336</v>
      </c>
      <c r="N429" t="s">
        <v>228</v>
      </c>
      <c r="O429">
        <v>0</v>
      </c>
      <c r="P429">
        <v>0</v>
      </c>
      <c r="Q429">
        <v>7</v>
      </c>
      <c r="R429">
        <v>0</v>
      </c>
    </row>
    <row r="430" spans="1:18" x14ac:dyDescent="0.3">
      <c r="A430" t="s">
        <v>337</v>
      </c>
      <c r="B430">
        <v>1012068</v>
      </c>
      <c r="C430">
        <v>2015</v>
      </c>
      <c r="D430" t="s">
        <v>104</v>
      </c>
      <c r="E430" t="s">
        <v>105</v>
      </c>
      <c r="F430" t="s">
        <v>3</v>
      </c>
      <c r="G430" t="s">
        <v>338</v>
      </c>
      <c r="N430" t="s">
        <v>107</v>
      </c>
      <c r="O430">
        <v>0</v>
      </c>
      <c r="P430">
        <v>0</v>
      </c>
      <c r="Q430">
        <v>2</v>
      </c>
      <c r="R430">
        <v>3.6999999999999998E-2</v>
      </c>
    </row>
    <row r="431" spans="1:18" x14ac:dyDescent="0.3">
      <c r="A431" t="s">
        <v>333</v>
      </c>
      <c r="B431">
        <v>1008229</v>
      </c>
      <c r="C431">
        <v>2015</v>
      </c>
      <c r="D431" t="s">
        <v>104</v>
      </c>
      <c r="E431" t="s">
        <v>105</v>
      </c>
      <c r="F431" t="s">
        <v>3</v>
      </c>
      <c r="G431" t="s">
        <v>338</v>
      </c>
      <c r="N431" t="s">
        <v>228</v>
      </c>
      <c r="O431">
        <v>5</v>
      </c>
      <c r="P431">
        <v>0.25</v>
      </c>
      <c r="Q431">
        <v>0</v>
      </c>
      <c r="R431">
        <v>0</v>
      </c>
    </row>
    <row r="432" spans="1:18" x14ac:dyDescent="0.3">
      <c r="A432" t="s">
        <v>276</v>
      </c>
      <c r="B432">
        <v>1008850</v>
      </c>
      <c r="C432">
        <v>2015</v>
      </c>
      <c r="D432" t="s">
        <v>104</v>
      </c>
      <c r="E432" t="s">
        <v>105</v>
      </c>
      <c r="F432" t="s">
        <v>3</v>
      </c>
      <c r="G432" t="s">
        <v>339</v>
      </c>
      <c r="N432" t="s">
        <v>107</v>
      </c>
      <c r="O432">
        <v>1</v>
      </c>
      <c r="P432">
        <v>0.1</v>
      </c>
      <c r="Q432">
        <v>0</v>
      </c>
      <c r="R432">
        <v>0</v>
      </c>
    </row>
    <row r="433" spans="1:18" x14ac:dyDescent="0.3">
      <c r="A433" t="s">
        <v>276</v>
      </c>
      <c r="B433">
        <v>1008850</v>
      </c>
      <c r="C433">
        <v>2015</v>
      </c>
      <c r="D433" t="s">
        <v>104</v>
      </c>
      <c r="E433" t="s">
        <v>105</v>
      </c>
      <c r="F433" t="s">
        <v>3</v>
      </c>
      <c r="G433" t="s">
        <v>340</v>
      </c>
      <c r="N433" t="s">
        <v>107</v>
      </c>
      <c r="O433">
        <v>1</v>
      </c>
      <c r="P433">
        <v>0.1</v>
      </c>
      <c r="Q433">
        <v>0</v>
      </c>
      <c r="R433">
        <v>0</v>
      </c>
    </row>
    <row r="434" spans="1:18" x14ac:dyDescent="0.3">
      <c r="A434" t="s">
        <v>20</v>
      </c>
      <c r="B434">
        <v>1010396</v>
      </c>
      <c r="C434">
        <v>2015</v>
      </c>
      <c r="D434" t="s">
        <v>104</v>
      </c>
      <c r="E434" t="s">
        <v>105</v>
      </c>
      <c r="F434" t="s">
        <v>3</v>
      </c>
      <c r="G434" t="s">
        <v>53</v>
      </c>
      <c r="N434" t="s">
        <v>107</v>
      </c>
      <c r="O434">
        <v>9</v>
      </c>
      <c r="P434">
        <v>0.50900000000000001</v>
      </c>
      <c r="Q434">
        <v>0</v>
      </c>
      <c r="R434">
        <v>0</v>
      </c>
    </row>
    <row r="435" spans="1:18" x14ac:dyDescent="0.3">
      <c r="A435" t="s">
        <v>20</v>
      </c>
      <c r="B435">
        <v>1010396</v>
      </c>
      <c r="C435">
        <v>2015</v>
      </c>
      <c r="D435" t="s">
        <v>104</v>
      </c>
      <c r="E435" t="s">
        <v>105</v>
      </c>
      <c r="F435" t="s">
        <v>3</v>
      </c>
      <c r="G435" t="s">
        <v>54</v>
      </c>
      <c r="N435" t="s">
        <v>107</v>
      </c>
      <c r="O435">
        <v>335</v>
      </c>
      <c r="P435">
        <v>18.823</v>
      </c>
      <c r="Q435">
        <v>1</v>
      </c>
      <c r="R435">
        <v>5.6000000000000001E-2</v>
      </c>
    </row>
    <row r="436" spans="1:18" x14ac:dyDescent="0.3">
      <c r="A436" t="s">
        <v>270</v>
      </c>
      <c r="B436">
        <v>1009170</v>
      </c>
      <c r="C436">
        <v>2015</v>
      </c>
      <c r="D436" t="s">
        <v>104</v>
      </c>
      <c r="E436" t="s">
        <v>105</v>
      </c>
      <c r="F436" t="s">
        <v>3</v>
      </c>
      <c r="G436" t="s">
        <v>341</v>
      </c>
      <c r="N436" t="s">
        <v>228</v>
      </c>
      <c r="O436">
        <v>0</v>
      </c>
      <c r="P436">
        <v>0</v>
      </c>
      <c r="Q436">
        <v>0</v>
      </c>
      <c r="R436">
        <v>0</v>
      </c>
    </row>
    <row r="437" spans="1:18" x14ac:dyDescent="0.3">
      <c r="A437" t="s">
        <v>20</v>
      </c>
      <c r="B437">
        <v>1010396</v>
      </c>
      <c r="C437">
        <v>2015</v>
      </c>
      <c r="D437" t="s">
        <v>104</v>
      </c>
      <c r="E437" t="s">
        <v>105</v>
      </c>
      <c r="F437" t="s">
        <v>3</v>
      </c>
      <c r="G437" t="s">
        <v>55</v>
      </c>
      <c r="N437" t="s">
        <v>107</v>
      </c>
      <c r="O437">
        <v>32</v>
      </c>
      <c r="P437">
        <v>1.679</v>
      </c>
      <c r="Q437">
        <v>0</v>
      </c>
      <c r="R437">
        <v>0</v>
      </c>
    </row>
    <row r="438" spans="1:18" x14ac:dyDescent="0.3">
      <c r="A438" t="s">
        <v>270</v>
      </c>
      <c r="B438">
        <v>1009170</v>
      </c>
      <c r="C438">
        <v>2015</v>
      </c>
      <c r="D438" t="s">
        <v>104</v>
      </c>
      <c r="E438" t="s">
        <v>105</v>
      </c>
      <c r="F438" t="s">
        <v>3</v>
      </c>
      <c r="G438" t="s">
        <v>55</v>
      </c>
      <c r="N438" t="s">
        <v>107</v>
      </c>
      <c r="O438">
        <v>11</v>
      </c>
      <c r="P438">
        <v>0.59699999999999998</v>
      </c>
      <c r="Q438">
        <v>0</v>
      </c>
      <c r="R438">
        <v>0</v>
      </c>
    </row>
    <row r="439" spans="1:18" x14ac:dyDescent="0.3">
      <c r="A439" t="s">
        <v>342</v>
      </c>
      <c r="B439">
        <v>1009350</v>
      </c>
      <c r="C439">
        <v>2015</v>
      </c>
      <c r="D439" t="s">
        <v>104</v>
      </c>
      <c r="E439" t="s">
        <v>105</v>
      </c>
      <c r="F439" t="s">
        <v>3</v>
      </c>
      <c r="G439" t="s">
        <v>343</v>
      </c>
      <c r="N439" t="s">
        <v>228</v>
      </c>
      <c r="O439">
        <v>0</v>
      </c>
      <c r="P439">
        <v>0.109</v>
      </c>
      <c r="Q439">
        <v>36</v>
      </c>
      <c r="R439">
        <v>3.7999999999999999E-2</v>
      </c>
    </row>
    <row r="440" spans="1:18" x14ac:dyDescent="0.3">
      <c r="A440" t="s">
        <v>344</v>
      </c>
      <c r="B440">
        <v>1012013</v>
      </c>
      <c r="C440">
        <v>2015</v>
      </c>
      <c r="D440" t="s">
        <v>104</v>
      </c>
      <c r="E440" t="s">
        <v>105</v>
      </c>
      <c r="F440" t="s">
        <v>3</v>
      </c>
      <c r="G440" t="s">
        <v>345</v>
      </c>
      <c r="N440" t="s">
        <v>228</v>
      </c>
      <c r="O440">
        <v>0</v>
      </c>
      <c r="P440">
        <v>0</v>
      </c>
      <c r="Q440">
        <v>5</v>
      </c>
      <c r="R440">
        <v>5.0000000000000001E-3</v>
      </c>
    </row>
    <row r="441" spans="1:18" x14ac:dyDescent="0.3">
      <c r="A441" t="s">
        <v>56</v>
      </c>
      <c r="B441">
        <v>1009389</v>
      </c>
      <c r="C441">
        <v>2015</v>
      </c>
      <c r="D441" t="s">
        <v>104</v>
      </c>
      <c r="E441" t="s">
        <v>105</v>
      </c>
      <c r="F441" t="s">
        <v>3</v>
      </c>
      <c r="G441" t="s">
        <v>57</v>
      </c>
      <c r="N441" t="s">
        <v>107</v>
      </c>
      <c r="O441">
        <v>8</v>
      </c>
      <c r="P441">
        <v>0.43</v>
      </c>
      <c r="Q441">
        <v>0</v>
      </c>
      <c r="R441">
        <v>0</v>
      </c>
    </row>
    <row r="442" spans="1:18" x14ac:dyDescent="0.3">
      <c r="A442" t="s">
        <v>346</v>
      </c>
      <c r="B442">
        <v>1008530</v>
      </c>
      <c r="C442">
        <v>2015</v>
      </c>
      <c r="D442" t="s">
        <v>104</v>
      </c>
      <c r="E442" t="s">
        <v>105</v>
      </c>
      <c r="F442" t="s">
        <v>3</v>
      </c>
      <c r="G442" t="s">
        <v>347</v>
      </c>
      <c r="N442" t="s">
        <v>107</v>
      </c>
      <c r="O442">
        <v>1</v>
      </c>
      <c r="P442">
        <v>5.1999999999999998E-2</v>
      </c>
      <c r="Q442">
        <v>0</v>
      </c>
      <c r="R442">
        <v>0</v>
      </c>
    </row>
    <row r="443" spans="1:18" x14ac:dyDescent="0.3">
      <c r="A443" t="s">
        <v>348</v>
      </c>
      <c r="B443">
        <v>1011895</v>
      </c>
      <c r="C443">
        <v>2015</v>
      </c>
      <c r="D443" t="s">
        <v>104</v>
      </c>
      <c r="E443" t="s">
        <v>105</v>
      </c>
      <c r="F443" t="s">
        <v>3</v>
      </c>
      <c r="G443" t="s">
        <v>349</v>
      </c>
      <c r="N443" t="s">
        <v>107</v>
      </c>
      <c r="O443">
        <v>3</v>
      </c>
      <c r="P443">
        <v>0.153</v>
      </c>
      <c r="Q443">
        <v>0</v>
      </c>
      <c r="R443">
        <v>0</v>
      </c>
    </row>
    <row r="444" spans="1:18" x14ac:dyDescent="0.3">
      <c r="A444" t="s">
        <v>350</v>
      </c>
      <c r="B444">
        <v>1010157</v>
      </c>
      <c r="C444">
        <v>2015</v>
      </c>
      <c r="D444" t="s">
        <v>104</v>
      </c>
      <c r="E444" t="s">
        <v>105</v>
      </c>
      <c r="F444" t="s">
        <v>3</v>
      </c>
      <c r="G444" t="s">
        <v>351</v>
      </c>
      <c r="N444" t="s">
        <v>107</v>
      </c>
      <c r="O444">
        <v>1</v>
      </c>
      <c r="P444">
        <v>5.1999999999999998E-2</v>
      </c>
      <c r="Q444">
        <v>0</v>
      </c>
      <c r="R444">
        <v>0</v>
      </c>
    </row>
    <row r="445" spans="1:18" x14ac:dyDescent="0.3">
      <c r="A445" t="s">
        <v>352</v>
      </c>
      <c r="B445">
        <v>1009052</v>
      </c>
      <c r="C445">
        <v>2015</v>
      </c>
      <c r="D445" t="s">
        <v>104</v>
      </c>
      <c r="E445" t="s">
        <v>105</v>
      </c>
      <c r="F445" t="s">
        <v>3</v>
      </c>
      <c r="G445" t="s">
        <v>353</v>
      </c>
      <c r="N445" t="s">
        <v>107</v>
      </c>
      <c r="O445">
        <v>2</v>
      </c>
      <c r="P445">
        <v>0.10100000000000001</v>
      </c>
      <c r="Q445">
        <v>0</v>
      </c>
      <c r="R445">
        <v>0</v>
      </c>
    </row>
    <row r="446" spans="1:18" x14ac:dyDescent="0.3">
      <c r="A446" t="s">
        <v>352</v>
      </c>
      <c r="B446">
        <v>1009052</v>
      </c>
      <c r="C446">
        <v>2015</v>
      </c>
      <c r="D446" t="s">
        <v>104</v>
      </c>
      <c r="E446" t="s">
        <v>105</v>
      </c>
      <c r="F446" t="s">
        <v>3</v>
      </c>
      <c r="G446" t="s">
        <v>354</v>
      </c>
      <c r="N446" t="s">
        <v>107</v>
      </c>
      <c r="O446">
        <v>1</v>
      </c>
      <c r="P446">
        <v>5.3999999999999999E-2</v>
      </c>
      <c r="Q446">
        <v>0</v>
      </c>
      <c r="R446">
        <v>0</v>
      </c>
    </row>
    <row r="447" spans="1:18" x14ac:dyDescent="0.3">
      <c r="A447" t="s">
        <v>355</v>
      </c>
      <c r="B447">
        <v>1010397</v>
      </c>
      <c r="C447">
        <v>2015</v>
      </c>
      <c r="D447" t="s">
        <v>104</v>
      </c>
      <c r="E447" t="s">
        <v>105</v>
      </c>
      <c r="F447" t="s">
        <v>3</v>
      </c>
      <c r="G447" t="s">
        <v>354</v>
      </c>
      <c r="N447" t="s">
        <v>107</v>
      </c>
      <c r="O447">
        <v>1</v>
      </c>
      <c r="P447">
        <v>5.3999999999999999E-2</v>
      </c>
      <c r="Q447">
        <v>0</v>
      </c>
      <c r="R447">
        <v>0</v>
      </c>
    </row>
    <row r="448" spans="1:18" x14ac:dyDescent="0.3">
      <c r="A448" t="s">
        <v>356</v>
      </c>
      <c r="B448">
        <v>1009258</v>
      </c>
      <c r="C448">
        <v>2015</v>
      </c>
      <c r="D448" t="s">
        <v>104</v>
      </c>
      <c r="E448" t="s">
        <v>105</v>
      </c>
      <c r="F448" t="s">
        <v>3</v>
      </c>
      <c r="G448" t="s">
        <v>357</v>
      </c>
      <c r="N448" t="s">
        <v>228</v>
      </c>
      <c r="O448">
        <v>0</v>
      </c>
      <c r="P448">
        <v>0</v>
      </c>
      <c r="Q448">
        <v>0</v>
      </c>
      <c r="R448">
        <v>0</v>
      </c>
    </row>
    <row r="449" spans="1:18" x14ac:dyDescent="0.3">
      <c r="A449" t="s">
        <v>350</v>
      </c>
      <c r="B449">
        <v>1010157</v>
      </c>
      <c r="C449">
        <v>2015</v>
      </c>
      <c r="D449" t="s">
        <v>104</v>
      </c>
      <c r="E449" t="s">
        <v>105</v>
      </c>
      <c r="F449" t="s">
        <v>3</v>
      </c>
      <c r="G449" t="s">
        <v>357</v>
      </c>
      <c r="N449" t="s">
        <v>107</v>
      </c>
      <c r="O449">
        <v>1</v>
      </c>
      <c r="P449">
        <v>0.05</v>
      </c>
      <c r="Q449">
        <v>0</v>
      </c>
      <c r="R449">
        <v>0</v>
      </c>
    </row>
    <row r="450" spans="1:18" x14ac:dyDescent="0.3">
      <c r="A450" t="s">
        <v>352</v>
      </c>
      <c r="B450">
        <v>1009052</v>
      </c>
      <c r="C450">
        <v>2015</v>
      </c>
      <c r="D450" t="s">
        <v>104</v>
      </c>
      <c r="E450" t="s">
        <v>105</v>
      </c>
      <c r="F450" t="s">
        <v>3</v>
      </c>
      <c r="G450" t="s">
        <v>357</v>
      </c>
      <c r="N450" t="s">
        <v>107</v>
      </c>
      <c r="O450">
        <v>2</v>
      </c>
      <c r="P450">
        <v>0.10199999999999999</v>
      </c>
      <c r="Q450">
        <v>0</v>
      </c>
      <c r="R450">
        <v>0</v>
      </c>
    </row>
    <row r="451" spans="1:18" x14ac:dyDescent="0.3">
      <c r="A451" t="s">
        <v>358</v>
      </c>
      <c r="B451">
        <v>1008295</v>
      </c>
      <c r="C451">
        <v>2015</v>
      </c>
      <c r="D451" t="s">
        <v>104</v>
      </c>
      <c r="E451" t="s">
        <v>105</v>
      </c>
      <c r="F451" t="s">
        <v>3</v>
      </c>
      <c r="G451" t="s">
        <v>359</v>
      </c>
      <c r="N451" t="s">
        <v>107</v>
      </c>
      <c r="O451">
        <v>1</v>
      </c>
      <c r="P451">
        <v>5.0999999999999997E-2</v>
      </c>
      <c r="Q451">
        <v>0</v>
      </c>
      <c r="R451">
        <v>0</v>
      </c>
    </row>
    <row r="452" spans="1:18" x14ac:dyDescent="0.3">
      <c r="A452" t="s">
        <v>360</v>
      </c>
      <c r="B452">
        <v>1008622</v>
      </c>
      <c r="C452">
        <v>2015</v>
      </c>
      <c r="D452" t="s">
        <v>104</v>
      </c>
      <c r="E452" t="s">
        <v>105</v>
      </c>
      <c r="F452" t="s">
        <v>3</v>
      </c>
      <c r="G452" t="s">
        <v>359</v>
      </c>
      <c r="N452" t="s">
        <v>228</v>
      </c>
      <c r="O452">
        <v>140</v>
      </c>
      <c r="P452">
        <v>6.9409999999999998</v>
      </c>
      <c r="Q452">
        <v>6</v>
      </c>
      <c r="R452">
        <v>29.748000000000001</v>
      </c>
    </row>
    <row r="453" spans="1:18" x14ac:dyDescent="0.3">
      <c r="A453" t="s">
        <v>355</v>
      </c>
      <c r="B453">
        <v>1010397</v>
      </c>
      <c r="C453">
        <v>2015</v>
      </c>
      <c r="D453" t="s">
        <v>104</v>
      </c>
      <c r="E453" t="s">
        <v>105</v>
      </c>
      <c r="F453" t="s">
        <v>3</v>
      </c>
      <c r="G453" t="s">
        <v>359</v>
      </c>
      <c r="N453" t="s">
        <v>107</v>
      </c>
      <c r="O453">
        <v>1</v>
      </c>
      <c r="P453">
        <v>5.1999999999999998E-2</v>
      </c>
      <c r="Q453">
        <v>0</v>
      </c>
      <c r="R453">
        <v>0</v>
      </c>
    </row>
    <row r="454" spans="1:18" x14ac:dyDescent="0.3">
      <c r="A454" t="s">
        <v>361</v>
      </c>
      <c r="B454">
        <v>1008590</v>
      </c>
      <c r="C454">
        <v>2015</v>
      </c>
      <c r="D454" t="s">
        <v>104</v>
      </c>
      <c r="E454" t="s">
        <v>105</v>
      </c>
      <c r="F454" t="s">
        <v>3</v>
      </c>
      <c r="G454" t="s">
        <v>362</v>
      </c>
      <c r="N454" t="s">
        <v>107</v>
      </c>
      <c r="O454">
        <v>17</v>
      </c>
      <c r="P454">
        <v>0.85</v>
      </c>
      <c r="Q454">
        <v>0</v>
      </c>
      <c r="R454">
        <v>0</v>
      </c>
    </row>
    <row r="455" spans="1:18" x14ac:dyDescent="0.3">
      <c r="A455" t="s">
        <v>356</v>
      </c>
      <c r="B455">
        <v>1009258</v>
      </c>
      <c r="C455">
        <v>2015</v>
      </c>
      <c r="D455" t="s">
        <v>104</v>
      </c>
      <c r="E455" t="s">
        <v>105</v>
      </c>
      <c r="F455" t="s">
        <v>3</v>
      </c>
      <c r="G455" t="s">
        <v>363</v>
      </c>
      <c r="N455" t="s">
        <v>107</v>
      </c>
      <c r="O455">
        <v>22</v>
      </c>
      <c r="P455">
        <v>1.2030000000000001</v>
      </c>
      <c r="Q455">
        <v>0</v>
      </c>
      <c r="R455">
        <v>0</v>
      </c>
    </row>
    <row r="456" spans="1:18" x14ac:dyDescent="0.3">
      <c r="A456" t="s">
        <v>364</v>
      </c>
      <c r="B456">
        <v>1011450</v>
      </c>
      <c r="C456">
        <v>2015</v>
      </c>
      <c r="D456" t="s">
        <v>104</v>
      </c>
      <c r="E456" t="s">
        <v>105</v>
      </c>
      <c r="F456" t="s">
        <v>3</v>
      </c>
      <c r="G456" t="s">
        <v>363</v>
      </c>
      <c r="N456" t="s">
        <v>107</v>
      </c>
      <c r="O456">
        <v>469</v>
      </c>
      <c r="P456">
        <v>25.251000000000001</v>
      </c>
      <c r="Q456">
        <v>0</v>
      </c>
      <c r="R456">
        <v>0</v>
      </c>
    </row>
    <row r="457" spans="1:18" x14ac:dyDescent="0.3">
      <c r="A457" t="s">
        <v>365</v>
      </c>
      <c r="B457">
        <v>1009125</v>
      </c>
      <c r="C457">
        <v>2015</v>
      </c>
      <c r="D457" t="s">
        <v>104</v>
      </c>
      <c r="E457" t="s">
        <v>105</v>
      </c>
      <c r="F457" t="s">
        <v>3</v>
      </c>
      <c r="G457" t="s">
        <v>363</v>
      </c>
      <c r="N457" t="s">
        <v>107</v>
      </c>
      <c r="O457">
        <v>0</v>
      </c>
      <c r="P457">
        <v>0</v>
      </c>
      <c r="Q457">
        <v>7</v>
      </c>
      <c r="R457">
        <v>8.0000000000000002E-3</v>
      </c>
    </row>
    <row r="458" spans="1:18" x14ac:dyDescent="0.3">
      <c r="A458" t="s">
        <v>358</v>
      </c>
      <c r="B458">
        <v>1008295</v>
      </c>
      <c r="C458">
        <v>2015</v>
      </c>
      <c r="D458" t="s">
        <v>104</v>
      </c>
      <c r="E458" t="s">
        <v>105</v>
      </c>
      <c r="F458" t="s">
        <v>3</v>
      </c>
      <c r="G458" t="s">
        <v>363</v>
      </c>
      <c r="N458" t="s">
        <v>107</v>
      </c>
      <c r="O458">
        <v>11</v>
      </c>
      <c r="P458">
        <v>0.60799999999999998</v>
      </c>
      <c r="Q458">
        <v>0</v>
      </c>
      <c r="R458">
        <v>0</v>
      </c>
    </row>
    <row r="459" spans="1:18" x14ac:dyDescent="0.3">
      <c r="A459" t="s">
        <v>361</v>
      </c>
      <c r="B459">
        <v>1008590</v>
      </c>
      <c r="C459">
        <v>2015</v>
      </c>
      <c r="D459" t="s">
        <v>104</v>
      </c>
      <c r="E459" t="s">
        <v>105</v>
      </c>
      <c r="F459" t="s">
        <v>3</v>
      </c>
      <c r="G459" t="s">
        <v>366</v>
      </c>
      <c r="N459" t="s">
        <v>107</v>
      </c>
      <c r="O459">
        <v>25</v>
      </c>
      <c r="P459">
        <v>1.3120000000000001</v>
      </c>
      <c r="Q459">
        <v>0</v>
      </c>
      <c r="R459">
        <v>0</v>
      </c>
    </row>
    <row r="460" spans="1:18" x14ac:dyDescent="0.3">
      <c r="A460" t="s">
        <v>358</v>
      </c>
      <c r="B460">
        <v>1008295</v>
      </c>
      <c r="C460">
        <v>2015</v>
      </c>
      <c r="D460" t="s">
        <v>104</v>
      </c>
      <c r="E460" t="s">
        <v>105</v>
      </c>
      <c r="F460" t="s">
        <v>3</v>
      </c>
      <c r="G460" t="s">
        <v>366</v>
      </c>
      <c r="N460" t="s">
        <v>228</v>
      </c>
      <c r="O460">
        <v>0</v>
      </c>
      <c r="P460">
        <v>0</v>
      </c>
      <c r="Q460">
        <v>0</v>
      </c>
      <c r="R460">
        <v>0</v>
      </c>
    </row>
    <row r="461" spans="1:18" x14ac:dyDescent="0.3">
      <c r="A461" t="s">
        <v>367</v>
      </c>
      <c r="B461">
        <v>1008852</v>
      </c>
      <c r="C461">
        <v>2015</v>
      </c>
      <c r="D461" t="s">
        <v>104</v>
      </c>
      <c r="E461" t="s">
        <v>105</v>
      </c>
      <c r="F461" t="s">
        <v>3</v>
      </c>
      <c r="G461" t="s">
        <v>366</v>
      </c>
      <c r="N461" t="s">
        <v>107</v>
      </c>
      <c r="O461">
        <v>2</v>
      </c>
      <c r="P461">
        <v>0.1</v>
      </c>
      <c r="Q461">
        <v>0</v>
      </c>
      <c r="R461">
        <v>0</v>
      </c>
    </row>
    <row r="462" spans="1:18" x14ac:dyDescent="0.3">
      <c r="A462" t="s">
        <v>360</v>
      </c>
      <c r="B462">
        <v>1008622</v>
      </c>
      <c r="C462">
        <v>2015</v>
      </c>
      <c r="D462" t="s">
        <v>104</v>
      </c>
      <c r="E462" t="s">
        <v>105</v>
      </c>
      <c r="F462" t="s">
        <v>3</v>
      </c>
      <c r="G462" t="s">
        <v>366</v>
      </c>
      <c r="N462" t="s">
        <v>228</v>
      </c>
      <c r="O462">
        <v>500</v>
      </c>
      <c r="P462">
        <v>24.321999999999999</v>
      </c>
      <c r="Q462">
        <v>4</v>
      </c>
      <c r="R462">
        <v>21.765000000000001</v>
      </c>
    </row>
    <row r="463" spans="1:18" x14ac:dyDescent="0.3">
      <c r="A463" t="s">
        <v>368</v>
      </c>
      <c r="B463">
        <v>1009274</v>
      </c>
      <c r="C463">
        <v>2015</v>
      </c>
      <c r="D463" t="s">
        <v>104</v>
      </c>
      <c r="E463" t="s">
        <v>105</v>
      </c>
      <c r="F463" t="s">
        <v>3</v>
      </c>
      <c r="G463" t="s">
        <v>59</v>
      </c>
      <c r="N463" t="s">
        <v>107</v>
      </c>
      <c r="O463">
        <v>1</v>
      </c>
      <c r="P463">
        <v>0</v>
      </c>
      <c r="Q463">
        <v>0</v>
      </c>
      <c r="R463">
        <v>0</v>
      </c>
    </row>
    <row r="464" spans="1:18" x14ac:dyDescent="0.3">
      <c r="A464" t="s">
        <v>58</v>
      </c>
      <c r="B464">
        <v>1008306</v>
      </c>
      <c r="C464">
        <v>2015</v>
      </c>
      <c r="D464" t="s">
        <v>104</v>
      </c>
      <c r="E464" t="s">
        <v>105</v>
      </c>
      <c r="F464" t="s">
        <v>3</v>
      </c>
      <c r="G464" t="s">
        <v>59</v>
      </c>
      <c r="N464" t="s">
        <v>107</v>
      </c>
      <c r="O464">
        <v>4</v>
      </c>
      <c r="P464">
        <v>0.161</v>
      </c>
      <c r="Q464">
        <v>0</v>
      </c>
      <c r="R464">
        <v>0</v>
      </c>
    </row>
    <row r="465" spans="1:18" x14ac:dyDescent="0.3">
      <c r="A465" t="s">
        <v>369</v>
      </c>
      <c r="B465">
        <v>1009845</v>
      </c>
      <c r="C465">
        <v>2015</v>
      </c>
      <c r="D465" t="s">
        <v>104</v>
      </c>
      <c r="E465" t="s">
        <v>105</v>
      </c>
      <c r="F465" t="s">
        <v>3</v>
      </c>
      <c r="G465" t="s">
        <v>370</v>
      </c>
      <c r="N465" t="s">
        <v>107</v>
      </c>
      <c r="O465">
        <v>6</v>
      </c>
      <c r="P465">
        <v>0.28399999999999997</v>
      </c>
      <c r="Q465">
        <v>0</v>
      </c>
      <c r="R465">
        <v>0</v>
      </c>
    </row>
    <row r="466" spans="1:18" x14ac:dyDescent="0.3">
      <c r="A466" t="s">
        <v>346</v>
      </c>
      <c r="B466">
        <v>1008530</v>
      </c>
      <c r="C466">
        <v>2015</v>
      </c>
      <c r="D466" t="s">
        <v>104</v>
      </c>
      <c r="E466" t="s">
        <v>105</v>
      </c>
      <c r="F466" t="s">
        <v>3</v>
      </c>
      <c r="G466" t="s">
        <v>370</v>
      </c>
      <c r="N466" t="s">
        <v>107</v>
      </c>
      <c r="O466">
        <v>4</v>
      </c>
      <c r="P466">
        <v>0.2</v>
      </c>
      <c r="Q466">
        <v>0</v>
      </c>
      <c r="R466">
        <v>0</v>
      </c>
    </row>
    <row r="467" spans="1:18" x14ac:dyDescent="0.3">
      <c r="A467" t="s">
        <v>371</v>
      </c>
      <c r="B467">
        <v>1009663</v>
      </c>
      <c r="C467">
        <v>2015</v>
      </c>
      <c r="D467" t="s">
        <v>104</v>
      </c>
      <c r="E467" t="s">
        <v>105</v>
      </c>
      <c r="F467" t="s">
        <v>3</v>
      </c>
      <c r="G467" t="s">
        <v>372</v>
      </c>
      <c r="N467" t="s">
        <v>107</v>
      </c>
      <c r="O467">
        <v>12</v>
      </c>
      <c r="P467">
        <v>0.51800000000000002</v>
      </c>
      <c r="Q467">
        <v>0</v>
      </c>
      <c r="R467">
        <v>0</v>
      </c>
    </row>
    <row r="468" spans="1:18" x14ac:dyDescent="0.3">
      <c r="A468" t="s">
        <v>346</v>
      </c>
      <c r="B468">
        <v>1008530</v>
      </c>
      <c r="C468">
        <v>2015</v>
      </c>
      <c r="D468" t="s">
        <v>104</v>
      </c>
      <c r="E468" t="s">
        <v>105</v>
      </c>
      <c r="F468" t="s">
        <v>3</v>
      </c>
      <c r="G468" t="s">
        <v>372</v>
      </c>
      <c r="N468" t="s">
        <v>107</v>
      </c>
      <c r="O468">
        <v>4</v>
      </c>
      <c r="P468">
        <v>0.22500000000000001</v>
      </c>
      <c r="Q468">
        <v>0</v>
      </c>
      <c r="R468">
        <v>0</v>
      </c>
    </row>
    <row r="469" spans="1:18" x14ac:dyDescent="0.3">
      <c r="A469" t="s">
        <v>368</v>
      </c>
      <c r="B469">
        <v>1009274</v>
      </c>
      <c r="C469">
        <v>2015</v>
      </c>
      <c r="D469" t="s">
        <v>104</v>
      </c>
      <c r="E469" t="s">
        <v>105</v>
      </c>
      <c r="F469" t="s">
        <v>3</v>
      </c>
      <c r="G469" t="s">
        <v>373</v>
      </c>
      <c r="N469" t="s">
        <v>107</v>
      </c>
      <c r="O469">
        <v>1</v>
      </c>
      <c r="P469">
        <v>0</v>
      </c>
      <c r="Q469">
        <v>0</v>
      </c>
      <c r="R469">
        <v>0</v>
      </c>
    </row>
    <row r="470" spans="1:18" x14ac:dyDescent="0.3">
      <c r="A470" t="s">
        <v>346</v>
      </c>
      <c r="B470">
        <v>1008530</v>
      </c>
      <c r="C470">
        <v>2015</v>
      </c>
      <c r="D470" t="s">
        <v>104</v>
      </c>
      <c r="E470" t="s">
        <v>105</v>
      </c>
      <c r="F470" t="s">
        <v>3</v>
      </c>
      <c r="G470" t="s">
        <v>373</v>
      </c>
      <c r="N470" t="s">
        <v>107</v>
      </c>
      <c r="O470">
        <v>15</v>
      </c>
      <c r="P470">
        <v>0.79200000000000004</v>
      </c>
      <c r="Q470">
        <v>0</v>
      </c>
      <c r="R470">
        <v>0</v>
      </c>
    </row>
    <row r="471" spans="1:18" x14ac:dyDescent="0.3">
      <c r="A471" t="s">
        <v>374</v>
      </c>
      <c r="B471">
        <v>1009353</v>
      </c>
      <c r="C471">
        <v>2015</v>
      </c>
      <c r="D471" t="s">
        <v>104</v>
      </c>
      <c r="E471" t="s">
        <v>105</v>
      </c>
      <c r="F471" t="s">
        <v>3</v>
      </c>
      <c r="G471" t="s">
        <v>375</v>
      </c>
      <c r="N471" t="s">
        <v>107</v>
      </c>
      <c r="O471">
        <v>1</v>
      </c>
      <c r="P471">
        <v>5.6000000000000001E-2</v>
      </c>
      <c r="Q471">
        <v>0</v>
      </c>
      <c r="R471">
        <v>0</v>
      </c>
    </row>
    <row r="472" spans="1:18" x14ac:dyDescent="0.3">
      <c r="A472" t="s">
        <v>346</v>
      </c>
      <c r="B472">
        <v>1008530</v>
      </c>
      <c r="C472">
        <v>2015</v>
      </c>
      <c r="D472" t="s">
        <v>104</v>
      </c>
      <c r="E472" t="s">
        <v>105</v>
      </c>
      <c r="F472" t="s">
        <v>3</v>
      </c>
      <c r="G472" t="s">
        <v>375</v>
      </c>
      <c r="N472" t="s">
        <v>107</v>
      </c>
      <c r="O472">
        <v>9</v>
      </c>
      <c r="P472">
        <v>0.49299999999999999</v>
      </c>
      <c r="Q472">
        <v>0</v>
      </c>
      <c r="R472">
        <v>0</v>
      </c>
    </row>
    <row r="473" spans="1:18" x14ac:dyDescent="0.3">
      <c r="A473" t="s">
        <v>368</v>
      </c>
      <c r="B473">
        <v>1009274</v>
      </c>
      <c r="C473">
        <v>2015</v>
      </c>
      <c r="D473" t="s">
        <v>104</v>
      </c>
      <c r="E473" t="s">
        <v>105</v>
      </c>
      <c r="F473" t="s">
        <v>3</v>
      </c>
      <c r="G473" t="s">
        <v>376</v>
      </c>
      <c r="N473" t="s">
        <v>107</v>
      </c>
      <c r="O473">
        <v>3</v>
      </c>
      <c r="P473">
        <v>0.1</v>
      </c>
      <c r="Q473">
        <v>0</v>
      </c>
      <c r="R473">
        <v>0</v>
      </c>
    </row>
    <row r="474" spans="1:18" x14ac:dyDescent="0.3">
      <c r="A474" t="s">
        <v>374</v>
      </c>
      <c r="B474">
        <v>1009353</v>
      </c>
      <c r="C474">
        <v>2015</v>
      </c>
      <c r="D474" t="s">
        <v>104</v>
      </c>
      <c r="E474" t="s">
        <v>105</v>
      </c>
      <c r="F474" t="s">
        <v>3</v>
      </c>
      <c r="G474" t="s">
        <v>376</v>
      </c>
      <c r="N474" t="s">
        <v>107</v>
      </c>
      <c r="O474">
        <v>2</v>
      </c>
      <c r="P474">
        <v>0.10299999999999999</v>
      </c>
      <c r="Q474">
        <v>0</v>
      </c>
      <c r="R474">
        <v>0</v>
      </c>
    </row>
    <row r="475" spans="1:18" x14ac:dyDescent="0.3">
      <c r="A475" t="s">
        <v>377</v>
      </c>
      <c r="B475">
        <v>1008702</v>
      </c>
      <c r="C475">
        <v>2015</v>
      </c>
      <c r="D475" t="s">
        <v>104</v>
      </c>
      <c r="E475" t="s">
        <v>105</v>
      </c>
      <c r="F475" t="s">
        <v>3</v>
      </c>
      <c r="G475" t="s">
        <v>376</v>
      </c>
      <c r="N475" t="s">
        <v>228</v>
      </c>
      <c r="O475">
        <v>0</v>
      </c>
      <c r="P475">
        <v>0</v>
      </c>
      <c r="Q475">
        <v>1</v>
      </c>
      <c r="R475">
        <v>0</v>
      </c>
    </row>
    <row r="476" spans="1:18" x14ac:dyDescent="0.3">
      <c r="A476" t="s">
        <v>346</v>
      </c>
      <c r="B476">
        <v>1008530</v>
      </c>
      <c r="C476">
        <v>2015</v>
      </c>
      <c r="D476" t="s">
        <v>104</v>
      </c>
      <c r="E476" t="s">
        <v>105</v>
      </c>
      <c r="F476" t="s">
        <v>3</v>
      </c>
      <c r="G476" t="s">
        <v>376</v>
      </c>
      <c r="N476" t="s">
        <v>107</v>
      </c>
      <c r="O476">
        <v>6</v>
      </c>
      <c r="P476">
        <v>0.27600000000000002</v>
      </c>
      <c r="Q476">
        <v>0</v>
      </c>
      <c r="R476">
        <v>0</v>
      </c>
    </row>
    <row r="477" spans="1:18" x14ac:dyDescent="0.3">
      <c r="A477" t="s">
        <v>346</v>
      </c>
      <c r="B477">
        <v>1008530</v>
      </c>
      <c r="C477">
        <v>2015</v>
      </c>
      <c r="D477" t="s">
        <v>104</v>
      </c>
      <c r="E477" t="s">
        <v>105</v>
      </c>
      <c r="F477" t="s">
        <v>3</v>
      </c>
      <c r="G477" t="s">
        <v>378</v>
      </c>
      <c r="N477" t="s">
        <v>107</v>
      </c>
      <c r="O477">
        <v>3</v>
      </c>
      <c r="P477">
        <v>0.14399999999999999</v>
      </c>
      <c r="Q477">
        <v>0</v>
      </c>
      <c r="R477">
        <v>0</v>
      </c>
    </row>
    <row r="478" spans="1:18" x14ac:dyDescent="0.3">
      <c r="A478" t="s">
        <v>379</v>
      </c>
      <c r="B478">
        <v>1011854</v>
      </c>
      <c r="C478">
        <v>2015</v>
      </c>
      <c r="D478" t="s">
        <v>104</v>
      </c>
      <c r="E478" t="s">
        <v>105</v>
      </c>
      <c r="F478" t="s">
        <v>3</v>
      </c>
      <c r="G478" t="s">
        <v>380</v>
      </c>
      <c r="N478" t="s">
        <v>107</v>
      </c>
      <c r="O478">
        <v>4</v>
      </c>
      <c r="P478">
        <v>0.182</v>
      </c>
      <c r="Q478">
        <v>0</v>
      </c>
      <c r="R478">
        <v>0</v>
      </c>
    </row>
    <row r="479" spans="1:18" x14ac:dyDescent="0.3">
      <c r="A479" t="s">
        <v>368</v>
      </c>
      <c r="B479">
        <v>1009274</v>
      </c>
      <c r="C479">
        <v>2015</v>
      </c>
      <c r="D479" t="s">
        <v>104</v>
      </c>
      <c r="E479" t="s">
        <v>105</v>
      </c>
      <c r="F479" t="s">
        <v>3</v>
      </c>
      <c r="G479" t="s">
        <v>380</v>
      </c>
      <c r="N479" t="s">
        <v>107</v>
      </c>
      <c r="O479">
        <v>9</v>
      </c>
      <c r="P479">
        <v>0.5</v>
      </c>
      <c r="Q479">
        <v>0</v>
      </c>
      <c r="R479">
        <v>0</v>
      </c>
    </row>
    <row r="480" spans="1:18" x14ac:dyDescent="0.3">
      <c r="A480" t="s">
        <v>58</v>
      </c>
      <c r="B480">
        <v>1008306</v>
      </c>
      <c r="C480">
        <v>2015</v>
      </c>
      <c r="D480" t="s">
        <v>104</v>
      </c>
      <c r="E480" t="s">
        <v>105</v>
      </c>
      <c r="F480" t="s">
        <v>3</v>
      </c>
      <c r="G480" t="s">
        <v>60</v>
      </c>
      <c r="N480" t="s">
        <v>107</v>
      </c>
      <c r="O480">
        <v>48</v>
      </c>
      <c r="P480">
        <v>1.847</v>
      </c>
      <c r="Q480">
        <v>0</v>
      </c>
      <c r="R480">
        <v>0</v>
      </c>
    </row>
    <row r="481" spans="1:18" x14ac:dyDescent="0.3">
      <c r="A481" t="s">
        <v>369</v>
      </c>
      <c r="B481">
        <v>1009845</v>
      </c>
      <c r="C481">
        <v>2015</v>
      </c>
      <c r="D481" t="s">
        <v>104</v>
      </c>
      <c r="E481" t="s">
        <v>105</v>
      </c>
      <c r="F481" t="s">
        <v>3</v>
      </c>
      <c r="G481" t="s">
        <v>381</v>
      </c>
      <c r="N481" t="s">
        <v>107</v>
      </c>
      <c r="O481">
        <v>16</v>
      </c>
      <c r="P481">
        <v>0.75600000000000001</v>
      </c>
      <c r="Q481">
        <v>0</v>
      </c>
      <c r="R481">
        <v>0</v>
      </c>
    </row>
    <row r="482" spans="1:18" x14ac:dyDescent="0.3">
      <c r="A482" t="s">
        <v>368</v>
      </c>
      <c r="B482">
        <v>1009274</v>
      </c>
      <c r="C482">
        <v>2015</v>
      </c>
      <c r="D482" t="s">
        <v>104</v>
      </c>
      <c r="E482" t="s">
        <v>105</v>
      </c>
      <c r="F482" t="s">
        <v>3</v>
      </c>
      <c r="G482" t="s">
        <v>381</v>
      </c>
      <c r="N482" t="s">
        <v>107</v>
      </c>
      <c r="O482">
        <v>1</v>
      </c>
      <c r="P482">
        <v>0</v>
      </c>
      <c r="Q482">
        <v>0</v>
      </c>
      <c r="R482">
        <v>0</v>
      </c>
    </row>
    <row r="483" spans="1:18" x14ac:dyDescent="0.3">
      <c r="A483" t="s">
        <v>346</v>
      </c>
      <c r="B483">
        <v>1008530</v>
      </c>
      <c r="C483">
        <v>2015</v>
      </c>
      <c r="D483" t="s">
        <v>104</v>
      </c>
      <c r="E483" t="s">
        <v>105</v>
      </c>
      <c r="F483" t="s">
        <v>3</v>
      </c>
      <c r="G483" t="s">
        <v>381</v>
      </c>
      <c r="N483" t="s">
        <v>107</v>
      </c>
      <c r="O483">
        <v>7</v>
      </c>
      <c r="P483">
        <v>0.38100000000000001</v>
      </c>
      <c r="Q483">
        <v>0</v>
      </c>
      <c r="R483">
        <v>0</v>
      </c>
    </row>
    <row r="484" spans="1:18" x14ac:dyDescent="0.3">
      <c r="A484" t="s">
        <v>58</v>
      </c>
      <c r="B484">
        <v>1008306</v>
      </c>
      <c r="C484">
        <v>2015</v>
      </c>
      <c r="D484" t="s">
        <v>104</v>
      </c>
      <c r="E484" t="s">
        <v>105</v>
      </c>
      <c r="F484" t="s">
        <v>3</v>
      </c>
      <c r="G484" t="s">
        <v>61</v>
      </c>
      <c r="N484" t="s">
        <v>107</v>
      </c>
      <c r="O484">
        <v>30</v>
      </c>
      <c r="P484">
        <v>1.2889999999999999</v>
      </c>
      <c r="Q484">
        <v>0</v>
      </c>
      <c r="R484">
        <v>0</v>
      </c>
    </row>
    <row r="485" spans="1:18" x14ac:dyDescent="0.3">
      <c r="A485" t="s">
        <v>58</v>
      </c>
      <c r="B485">
        <v>1008306</v>
      </c>
      <c r="C485">
        <v>2015</v>
      </c>
      <c r="D485" t="s">
        <v>104</v>
      </c>
      <c r="E485" t="s">
        <v>105</v>
      </c>
      <c r="F485" t="s">
        <v>3</v>
      </c>
      <c r="G485" t="s">
        <v>62</v>
      </c>
      <c r="N485" t="s">
        <v>107</v>
      </c>
      <c r="O485">
        <v>8</v>
      </c>
      <c r="P485">
        <v>0.33900000000000002</v>
      </c>
      <c r="Q485">
        <v>0</v>
      </c>
      <c r="R485">
        <v>0</v>
      </c>
    </row>
    <row r="486" spans="1:18" x14ac:dyDescent="0.3">
      <c r="A486" t="s">
        <v>369</v>
      </c>
      <c r="B486">
        <v>1009845</v>
      </c>
      <c r="C486">
        <v>2015</v>
      </c>
      <c r="D486" t="s">
        <v>104</v>
      </c>
      <c r="E486" t="s">
        <v>105</v>
      </c>
      <c r="F486" t="s">
        <v>3</v>
      </c>
      <c r="G486" t="s">
        <v>382</v>
      </c>
      <c r="N486" t="s">
        <v>107</v>
      </c>
      <c r="O486">
        <v>6</v>
      </c>
      <c r="P486">
        <v>0.28399999999999997</v>
      </c>
      <c r="Q486">
        <v>0</v>
      </c>
      <c r="R486">
        <v>0</v>
      </c>
    </row>
    <row r="487" spans="1:18" x14ac:dyDescent="0.3">
      <c r="A487" t="s">
        <v>58</v>
      </c>
      <c r="B487">
        <v>1008306</v>
      </c>
      <c r="C487">
        <v>2015</v>
      </c>
      <c r="D487" t="s">
        <v>104</v>
      </c>
      <c r="E487" t="s">
        <v>105</v>
      </c>
      <c r="F487" t="s">
        <v>3</v>
      </c>
      <c r="G487" t="s">
        <v>63</v>
      </c>
      <c r="N487" t="s">
        <v>107</v>
      </c>
      <c r="O487">
        <v>25</v>
      </c>
      <c r="P487">
        <v>1.129</v>
      </c>
      <c r="Q487">
        <v>0</v>
      </c>
      <c r="R487">
        <v>0</v>
      </c>
    </row>
    <row r="488" spans="1:18" x14ac:dyDescent="0.3">
      <c r="A488" t="s">
        <v>346</v>
      </c>
      <c r="B488">
        <v>1008530</v>
      </c>
      <c r="C488">
        <v>2015</v>
      </c>
      <c r="D488" t="s">
        <v>104</v>
      </c>
      <c r="E488" t="s">
        <v>105</v>
      </c>
      <c r="F488" t="s">
        <v>3</v>
      </c>
      <c r="G488" t="s">
        <v>383</v>
      </c>
      <c r="N488" t="s">
        <v>107</v>
      </c>
      <c r="O488">
        <v>1</v>
      </c>
      <c r="P488">
        <v>5.6000000000000001E-2</v>
      </c>
      <c r="Q488">
        <v>0</v>
      </c>
      <c r="R488">
        <v>0</v>
      </c>
    </row>
    <row r="489" spans="1:18" x14ac:dyDescent="0.3">
      <c r="A489" t="s">
        <v>384</v>
      </c>
      <c r="B489">
        <v>1008956</v>
      </c>
      <c r="C489">
        <v>2015</v>
      </c>
      <c r="D489" t="s">
        <v>104</v>
      </c>
      <c r="E489" t="s">
        <v>105</v>
      </c>
      <c r="F489" t="s">
        <v>3</v>
      </c>
      <c r="G489" t="s">
        <v>383</v>
      </c>
      <c r="N489" t="s">
        <v>107</v>
      </c>
      <c r="O489">
        <v>3</v>
      </c>
      <c r="P489">
        <v>0.14399999999999999</v>
      </c>
      <c r="Q489">
        <v>0</v>
      </c>
      <c r="R489">
        <v>0</v>
      </c>
    </row>
    <row r="490" spans="1:18" x14ac:dyDescent="0.3">
      <c r="A490" t="s">
        <v>385</v>
      </c>
      <c r="B490">
        <v>1008321</v>
      </c>
      <c r="C490">
        <v>2015</v>
      </c>
      <c r="D490" t="s">
        <v>104</v>
      </c>
      <c r="E490" t="s">
        <v>105</v>
      </c>
      <c r="F490" t="s">
        <v>3</v>
      </c>
      <c r="G490" t="s">
        <v>383</v>
      </c>
      <c r="N490" t="s">
        <v>107</v>
      </c>
      <c r="O490">
        <v>1</v>
      </c>
      <c r="P490">
        <v>0.1</v>
      </c>
      <c r="Q490">
        <v>0</v>
      </c>
      <c r="R490">
        <v>0</v>
      </c>
    </row>
    <row r="491" spans="1:18" x14ac:dyDescent="0.3">
      <c r="A491" t="s">
        <v>386</v>
      </c>
      <c r="B491">
        <v>1008605</v>
      </c>
      <c r="C491">
        <v>2015</v>
      </c>
      <c r="D491" t="s">
        <v>104</v>
      </c>
      <c r="E491" t="s">
        <v>105</v>
      </c>
      <c r="F491" t="s">
        <v>3</v>
      </c>
      <c r="G491" t="s">
        <v>387</v>
      </c>
      <c r="N491" t="s">
        <v>107</v>
      </c>
      <c r="O491">
        <v>1</v>
      </c>
      <c r="P491">
        <v>3.5999999999999997E-2</v>
      </c>
      <c r="Q491">
        <v>0</v>
      </c>
      <c r="R491">
        <v>0</v>
      </c>
    </row>
    <row r="492" spans="1:18" x14ac:dyDescent="0.3">
      <c r="A492" t="s">
        <v>368</v>
      </c>
      <c r="B492">
        <v>1009274</v>
      </c>
      <c r="C492">
        <v>2015</v>
      </c>
      <c r="D492" t="s">
        <v>104</v>
      </c>
      <c r="E492" t="s">
        <v>105</v>
      </c>
      <c r="F492" t="s">
        <v>3</v>
      </c>
      <c r="G492" t="s">
        <v>64</v>
      </c>
      <c r="N492" t="s">
        <v>107</v>
      </c>
      <c r="O492">
        <v>1</v>
      </c>
      <c r="P492">
        <v>0</v>
      </c>
      <c r="Q492">
        <v>0</v>
      </c>
      <c r="R492">
        <v>0</v>
      </c>
    </row>
    <row r="493" spans="1:18" x14ac:dyDescent="0.3">
      <c r="A493" t="s">
        <v>58</v>
      </c>
      <c r="B493">
        <v>1008306</v>
      </c>
      <c r="C493">
        <v>2015</v>
      </c>
      <c r="D493" t="s">
        <v>104</v>
      </c>
      <c r="E493" t="s">
        <v>105</v>
      </c>
      <c r="F493" t="s">
        <v>3</v>
      </c>
      <c r="G493" t="s">
        <v>64</v>
      </c>
      <c r="N493" t="s">
        <v>107</v>
      </c>
      <c r="O493">
        <v>37</v>
      </c>
      <c r="P493">
        <v>1.5429999999999999</v>
      </c>
      <c r="Q493">
        <v>0</v>
      </c>
      <c r="R493">
        <v>0</v>
      </c>
    </row>
    <row r="494" spans="1:18" x14ac:dyDescent="0.3">
      <c r="A494" t="s">
        <v>346</v>
      </c>
      <c r="B494">
        <v>1008530</v>
      </c>
      <c r="C494">
        <v>2015</v>
      </c>
      <c r="D494" t="s">
        <v>104</v>
      </c>
      <c r="E494" t="s">
        <v>105</v>
      </c>
      <c r="F494" t="s">
        <v>3</v>
      </c>
      <c r="G494" t="s">
        <v>388</v>
      </c>
      <c r="N494" t="s">
        <v>107</v>
      </c>
      <c r="O494">
        <v>2</v>
      </c>
      <c r="P494">
        <v>0.109</v>
      </c>
      <c r="Q494">
        <v>0</v>
      </c>
      <c r="R494">
        <v>0</v>
      </c>
    </row>
    <row r="495" spans="1:18" x14ac:dyDescent="0.3">
      <c r="A495" t="s">
        <v>346</v>
      </c>
      <c r="B495">
        <v>1008530</v>
      </c>
      <c r="C495">
        <v>2015</v>
      </c>
      <c r="D495" t="s">
        <v>104</v>
      </c>
      <c r="E495" t="s">
        <v>105</v>
      </c>
      <c r="F495" t="s">
        <v>3</v>
      </c>
      <c r="G495" t="s">
        <v>389</v>
      </c>
      <c r="N495" t="s">
        <v>107</v>
      </c>
      <c r="O495">
        <v>1</v>
      </c>
      <c r="P495">
        <v>4.9000000000000002E-2</v>
      </c>
      <c r="Q495">
        <v>0</v>
      </c>
      <c r="R495">
        <v>0</v>
      </c>
    </row>
    <row r="496" spans="1:18" x14ac:dyDescent="0.3">
      <c r="A496" t="s">
        <v>346</v>
      </c>
      <c r="B496">
        <v>1008530</v>
      </c>
      <c r="C496">
        <v>2015</v>
      </c>
      <c r="D496" t="s">
        <v>104</v>
      </c>
      <c r="E496" t="s">
        <v>105</v>
      </c>
      <c r="F496" t="s">
        <v>3</v>
      </c>
      <c r="G496" t="s">
        <v>390</v>
      </c>
      <c r="N496" t="s">
        <v>107</v>
      </c>
      <c r="O496">
        <v>2</v>
      </c>
      <c r="P496">
        <v>0.104</v>
      </c>
      <c r="Q496">
        <v>0</v>
      </c>
      <c r="R496">
        <v>0</v>
      </c>
    </row>
    <row r="497" spans="1:18" x14ac:dyDescent="0.3">
      <c r="A497" t="s">
        <v>386</v>
      </c>
      <c r="B497">
        <v>1008605</v>
      </c>
      <c r="C497">
        <v>2015</v>
      </c>
      <c r="D497" t="s">
        <v>104</v>
      </c>
      <c r="E497" t="s">
        <v>105</v>
      </c>
      <c r="F497" t="s">
        <v>3</v>
      </c>
      <c r="G497" t="s">
        <v>391</v>
      </c>
      <c r="N497" t="s">
        <v>107</v>
      </c>
      <c r="O497">
        <v>13</v>
      </c>
      <c r="P497">
        <v>0.47199999999999998</v>
      </c>
      <c r="Q497">
        <v>0</v>
      </c>
      <c r="R497">
        <v>0</v>
      </c>
    </row>
    <row r="498" spans="1:18" x14ac:dyDescent="0.3">
      <c r="A498" t="s">
        <v>58</v>
      </c>
      <c r="B498">
        <v>1008306</v>
      </c>
      <c r="C498">
        <v>2015</v>
      </c>
      <c r="D498" t="s">
        <v>104</v>
      </c>
      <c r="E498" t="s">
        <v>105</v>
      </c>
      <c r="F498" t="s">
        <v>3</v>
      </c>
      <c r="G498" t="s">
        <v>65</v>
      </c>
      <c r="N498" t="s">
        <v>107</v>
      </c>
      <c r="O498">
        <v>4</v>
      </c>
      <c r="P498">
        <v>0.16500000000000001</v>
      </c>
      <c r="Q498">
        <v>0</v>
      </c>
      <c r="R498">
        <v>0</v>
      </c>
    </row>
    <row r="499" spans="1:18" x14ac:dyDescent="0.3">
      <c r="A499" t="s">
        <v>371</v>
      </c>
      <c r="B499">
        <v>1009663</v>
      </c>
      <c r="C499">
        <v>2015</v>
      </c>
      <c r="D499" t="s">
        <v>104</v>
      </c>
      <c r="E499" t="s">
        <v>105</v>
      </c>
      <c r="F499" t="s">
        <v>3</v>
      </c>
      <c r="G499" t="s">
        <v>392</v>
      </c>
      <c r="N499" t="s">
        <v>107</v>
      </c>
      <c r="O499">
        <v>1</v>
      </c>
      <c r="P499">
        <v>4.2999999999999997E-2</v>
      </c>
      <c r="Q499">
        <v>0</v>
      </c>
      <c r="R499">
        <v>0</v>
      </c>
    </row>
    <row r="500" spans="1:18" x14ac:dyDescent="0.3">
      <c r="A500" t="s">
        <v>386</v>
      </c>
      <c r="B500">
        <v>1008605</v>
      </c>
      <c r="C500">
        <v>2015</v>
      </c>
      <c r="D500" t="s">
        <v>104</v>
      </c>
      <c r="E500" t="s">
        <v>105</v>
      </c>
      <c r="F500" t="s">
        <v>3</v>
      </c>
      <c r="G500" t="s">
        <v>393</v>
      </c>
      <c r="N500" t="s">
        <v>107</v>
      </c>
      <c r="O500">
        <v>20</v>
      </c>
      <c r="P500">
        <v>0.72599999999999998</v>
      </c>
      <c r="Q500">
        <v>0</v>
      </c>
      <c r="R500">
        <v>0</v>
      </c>
    </row>
    <row r="501" spans="1:18" x14ac:dyDescent="0.3">
      <c r="A501" t="s">
        <v>371</v>
      </c>
      <c r="B501">
        <v>1009663</v>
      </c>
      <c r="C501">
        <v>2015</v>
      </c>
      <c r="D501" t="s">
        <v>104</v>
      </c>
      <c r="E501" t="s">
        <v>105</v>
      </c>
      <c r="F501" t="s">
        <v>3</v>
      </c>
      <c r="G501" t="s">
        <v>394</v>
      </c>
      <c r="N501" t="s">
        <v>107</v>
      </c>
      <c r="O501">
        <v>4</v>
      </c>
      <c r="P501">
        <v>0.17899999999999999</v>
      </c>
      <c r="Q501">
        <v>0</v>
      </c>
      <c r="R501">
        <v>0</v>
      </c>
    </row>
    <row r="502" spans="1:18" x14ac:dyDescent="0.3">
      <c r="A502" t="s">
        <v>379</v>
      </c>
      <c r="B502">
        <v>1011854</v>
      </c>
      <c r="C502">
        <v>2015</v>
      </c>
      <c r="D502" t="s">
        <v>104</v>
      </c>
      <c r="E502" t="s">
        <v>105</v>
      </c>
      <c r="F502" t="s">
        <v>3</v>
      </c>
      <c r="G502" t="s">
        <v>395</v>
      </c>
      <c r="N502" t="s">
        <v>107</v>
      </c>
      <c r="O502">
        <v>14</v>
      </c>
      <c r="P502">
        <v>0.67900000000000005</v>
      </c>
      <c r="Q502">
        <v>0</v>
      </c>
      <c r="R502">
        <v>0</v>
      </c>
    </row>
    <row r="503" spans="1:18" x14ac:dyDescent="0.3">
      <c r="A503" t="s">
        <v>368</v>
      </c>
      <c r="B503">
        <v>1009274</v>
      </c>
      <c r="C503">
        <v>2015</v>
      </c>
      <c r="D503" t="s">
        <v>104</v>
      </c>
      <c r="E503" t="s">
        <v>105</v>
      </c>
      <c r="F503" t="s">
        <v>3</v>
      </c>
      <c r="G503" t="s">
        <v>395</v>
      </c>
      <c r="N503" t="s">
        <v>107</v>
      </c>
      <c r="O503">
        <v>4</v>
      </c>
      <c r="P503">
        <v>0.2</v>
      </c>
      <c r="Q503">
        <v>0</v>
      </c>
      <c r="R503">
        <v>0</v>
      </c>
    </row>
    <row r="504" spans="1:18" x14ac:dyDescent="0.3">
      <c r="A504" t="s">
        <v>377</v>
      </c>
      <c r="B504">
        <v>1008702</v>
      </c>
      <c r="C504">
        <v>2015</v>
      </c>
      <c r="D504" t="s">
        <v>104</v>
      </c>
      <c r="E504" t="s">
        <v>105</v>
      </c>
      <c r="F504" t="s">
        <v>3</v>
      </c>
      <c r="G504" t="s">
        <v>395</v>
      </c>
      <c r="N504" t="s">
        <v>228</v>
      </c>
      <c r="O504">
        <v>0</v>
      </c>
      <c r="P504">
        <v>0</v>
      </c>
      <c r="Q504">
        <v>1</v>
      </c>
      <c r="R504">
        <v>0</v>
      </c>
    </row>
    <row r="505" spans="1:18" x14ac:dyDescent="0.3">
      <c r="A505" t="s">
        <v>371</v>
      </c>
      <c r="B505">
        <v>1009663</v>
      </c>
      <c r="C505">
        <v>2015</v>
      </c>
      <c r="D505" t="s">
        <v>104</v>
      </c>
      <c r="E505" t="s">
        <v>105</v>
      </c>
      <c r="F505" t="s">
        <v>3</v>
      </c>
      <c r="G505" t="s">
        <v>395</v>
      </c>
      <c r="N505" t="s">
        <v>107</v>
      </c>
      <c r="O505">
        <v>7</v>
      </c>
      <c r="P505">
        <v>0.34399999999999997</v>
      </c>
      <c r="Q505">
        <v>0</v>
      </c>
      <c r="R505">
        <v>0</v>
      </c>
    </row>
    <row r="506" spans="1:18" x14ac:dyDescent="0.3">
      <c r="A506" t="s">
        <v>396</v>
      </c>
      <c r="B506">
        <v>1007475</v>
      </c>
      <c r="C506">
        <v>2015</v>
      </c>
      <c r="D506" t="s">
        <v>104</v>
      </c>
      <c r="E506" t="s">
        <v>105</v>
      </c>
      <c r="F506" t="s">
        <v>3</v>
      </c>
      <c r="G506" t="s">
        <v>395</v>
      </c>
      <c r="N506" t="s">
        <v>107</v>
      </c>
      <c r="O506">
        <v>1</v>
      </c>
      <c r="P506">
        <v>5.8000000000000003E-2</v>
      </c>
      <c r="Q506">
        <v>0</v>
      </c>
      <c r="R506">
        <v>0</v>
      </c>
    </row>
    <row r="507" spans="1:18" x14ac:dyDescent="0.3">
      <c r="A507" t="s">
        <v>58</v>
      </c>
      <c r="B507">
        <v>1008306</v>
      </c>
      <c r="C507">
        <v>2015</v>
      </c>
      <c r="D507" t="s">
        <v>104</v>
      </c>
      <c r="E507" t="s">
        <v>105</v>
      </c>
      <c r="F507" t="s">
        <v>3</v>
      </c>
      <c r="G507" t="s">
        <v>66</v>
      </c>
      <c r="N507" t="s">
        <v>107</v>
      </c>
      <c r="O507">
        <v>19</v>
      </c>
      <c r="P507">
        <v>0.79400000000000004</v>
      </c>
      <c r="Q507">
        <v>0</v>
      </c>
      <c r="R507">
        <v>0</v>
      </c>
    </row>
    <row r="508" spans="1:18" x14ac:dyDescent="0.3">
      <c r="A508" t="s">
        <v>58</v>
      </c>
      <c r="B508">
        <v>1008306</v>
      </c>
      <c r="C508">
        <v>2015</v>
      </c>
      <c r="D508" t="s">
        <v>104</v>
      </c>
      <c r="E508" t="s">
        <v>105</v>
      </c>
      <c r="F508" t="s">
        <v>3</v>
      </c>
      <c r="G508" t="s">
        <v>67</v>
      </c>
      <c r="N508" t="s">
        <v>107</v>
      </c>
      <c r="O508">
        <v>14</v>
      </c>
      <c r="P508">
        <v>0.58199999999999996</v>
      </c>
      <c r="Q508">
        <v>0</v>
      </c>
      <c r="R508">
        <v>0</v>
      </c>
    </row>
    <row r="509" spans="1:18" x14ac:dyDescent="0.3">
      <c r="A509" t="s">
        <v>346</v>
      </c>
      <c r="B509">
        <v>1008530</v>
      </c>
      <c r="C509">
        <v>2015</v>
      </c>
      <c r="D509" t="s">
        <v>104</v>
      </c>
      <c r="E509" t="s">
        <v>105</v>
      </c>
      <c r="F509" t="s">
        <v>3</v>
      </c>
      <c r="G509" t="s">
        <v>67</v>
      </c>
      <c r="N509" t="s">
        <v>107</v>
      </c>
      <c r="O509">
        <v>5</v>
      </c>
      <c r="P509">
        <v>0.245</v>
      </c>
      <c r="Q509">
        <v>0</v>
      </c>
      <c r="R509">
        <v>0</v>
      </c>
    </row>
    <row r="510" spans="1:18" x14ac:dyDescent="0.3">
      <c r="A510" t="s">
        <v>384</v>
      </c>
      <c r="B510">
        <v>1008956</v>
      </c>
      <c r="C510">
        <v>2015</v>
      </c>
      <c r="D510" t="s">
        <v>104</v>
      </c>
      <c r="E510" t="s">
        <v>105</v>
      </c>
      <c r="F510" t="s">
        <v>3</v>
      </c>
      <c r="G510" t="s">
        <v>397</v>
      </c>
      <c r="N510" t="s">
        <v>107</v>
      </c>
      <c r="O510">
        <v>2</v>
      </c>
      <c r="P510">
        <v>0.09</v>
      </c>
      <c r="Q510">
        <v>0</v>
      </c>
      <c r="R510">
        <v>0</v>
      </c>
    </row>
    <row r="511" spans="1:18" x14ac:dyDescent="0.3">
      <c r="A511" t="s">
        <v>377</v>
      </c>
      <c r="B511">
        <v>1008702</v>
      </c>
      <c r="C511">
        <v>2015</v>
      </c>
      <c r="D511" t="s">
        <v>104</v>
      </c>
      <c r="E511" t="s">
        <v>105</v>
      </c>
      <c r="F511" t="s">
        <v>3</v>
      </c>
      <c r="G511" t="s">
        <v>398</v>
      </c>
      <c r="N511" t="s">
        <v>228</v>
      </c>
      <c r="O511">
        <v>0</v>
      </c>
      <c r="P511">
        <v>0</v>
      </c>
      <c r="Q511">
        <v>1</v>
      </c>
      <c r="R511">
        <v>0</v>
      </c>
    </row>
    <row r="512" spans="1:18" x14ac:dyDescent="0.3">
      <c r="A512" t="s">
        <v>346</v>
      </c>
      <c r="B512">
        <v>1008530</v>
      </c>
      <c r="C512">
        <v>2015</v>
      </c>
      <c r="D512" t="s">
        <v>104</v>
      </c>
      <c r="E512" t="s">
        <v>105</v>
      </c>
      <c r="F512" t="s">
        <v>3</v>
      </c>
      <c r="G512" t="s">
        <v>398</v>
      </c>
      <c r="N512" t="s">
        <v>107</v>
      </c>
      <c r="O512">
        <v>7</v>
      </c>
      <c r="P512">
        <v>0.4</v>
      </c>
      <c r="Q512">
        <v>0</v>
      </c>
      <c r="R512">
        <v>0</v>
      </c>
    </row>
    <row r="513" spans="1:18" x14ac:dyDescent="0.3">
      <c r="A513" t="s">
        <v>396</v>
      </c>
      <c r="B513">
        <v>1007475</v>
      </c>
      <c r="C513">
        <v>2015</v>
      </c>
      <c r="D513" t="s">
        <v>104</v>
      </c>
      <c r="E513" t="s">
        <v>105</v>
      </c>
      <c r="F513" t="s">
        <v>3</v>
      </c>
      <c r="G513" t="s">
        <v>398</v>
      </c>
      <c r="N513" t="s">
        <v>107</v>
      </c>
      <c r="O513">
        <v>1</v>
      </c>
      <c r="P513">
        <v>5.7000000000000002E-2</v>
      </c>
      <c r="Q513">
        <v>0</v>
      </c>
      <c r="R513">
        <v>0</v>
      </c>
    </row>
    <row r="514" spans="1:18" x14ac:dyDescent="0.3">
      <c r="A514" t="s">
        <v>371</v>
      </c>
      <c r="B514">
        <v>1009663</v>
      </c>
      <c r="C514">
        <v>2015</v>
      </c>
      <c r="D514" t="s">
        <v>104</v>
      </c>
      <c r="E514" t="s">
        <v>105</v>
      </c>
      <c r="F514" t="s">
        <v>3</v>
      </c>
      <c r="G514" t="s">
        <v>399</v>
      </c>
      <c r="N514" t="s">
        <v>107</v>
      </c>
      <c r="O514">
        <v>36</v>
      </c>
      <c r="P514">
        <v>1.524</v>
      </c>
      <c r="Q514">
        <v>0</v>
      </c>
      <c r="R514">
        <v>0</v>
      </c>
    </row>
    <row r="515" spans="1:18" x14ac:dyDescent="0.3">
      <c r="A515" t="s">
        <v>384</v>
      </c>
      <c r="B515">
        <v>1008956</v>
      </c>
      <c r="C515">
        <v>2015</v>
      </c>
      <c r="D515" t="s">
        <v>104</v>
      </c>
      <c r="E515" t="s">
        <v>105</v>
      </c>
      <c r="F515" t="s">
        <v>3</v>
      </c>
      <c r="G515" t="s">
        <v>399</v>
      </c>
      <c r="N515" t="s">
        <v>107</v>
      </c>
      <c r="O515">
        <v>2</v>
      </c>
      <c r="P515">
        <v>8.8999999999999996E-2</v>
      </c>
      <c r="Q515">
        <v>0</v>
      </c>
      <c r="R515">
        <v>0</v>
      </c>
    </row>
    <row r="516" spans="1:18" x14ac:dyDescent="0.3">
      <c r="A516" t="s">
        <v>346</v>
      </c>
      <c r="B516">
        <v>1008530</v>
      </c>
      <c r="C516">
        <v>2015</v>
      </c>
      <c r="D516" t="s">
        <v>104</v>
      </c>
      <c r="E516" t="s">
        <v>105</v>
      </c>
      <c r="F516" t="s">
        <v>3</v>
      </c>
      <c r="G516" t="s">
        <v>400</v>
      </c>
      <c r="N516" t="s">
        <v>107</v>
      </c>
      <c r="O516">
        <v>4</v>
      </c>
      <c r="P516">
        <v>0.20799999999999999</v>
      </c>
      <c r="Q516">
        <v>0</v>
      </c>
      <c r="R516">
        <v>0</v>
      </c>
    </row>
    <row r="517" spans="1:18" x14ac:dyDescent="0.3">
      <c r="A517" t="s">
        <v>401</v>
      </c>
      <c r="B517">
        <v>1008472</v>
      </c>
      <c r="C517">
        <v>2015</v>
      </c>
      <c r="D517" t="s">
        <v>104</v>
      </c>
      <c r="E517" t="s">
        <v>105</v>
      </c>
      <c r="F517" t="s">
        <v>3</v>
      </c>
      <c r="G517" t="s">
        <v>402</v>
      </c>
      <c r="N517" t="s">
        <v>107</v>
      </c>
      <c r="O517">
        <v>2</v>
      </c>
      <c r="P517">
        <v>9.2999999999999999E-2</v>
      </c>
      <c r="Q517">
        <v>0</v>
      </c>
      <c r="R517">
        <v>0</v>
      </c>
    </row>
    <row r="518" spans="1:18" x14ac:dyDescent="0.3">
      <c r="A518" t="s">
        <v>401</v>
      </c>
      <c r="B518">
        <v>1008472</v>
      </c>
      <c r="C518">
        <v>2015</v>
      </c>
      <c r="D518" t="s">
        <v>104</v>
      </c>
      <c r="E518" t="s">
        <v>105</v>
      </c>
      <c r="F518" t="s">
        <v>3</v>
      </c>
      <c r="G518" t="s">
        <v>403</v>
      </c>
      <c r="N518" t="s">
        <v>107</v>
      </c>
      <c r="O518">
        <v>78</v>
      </c>
      <c r="P518">
        <v>3.6419999999999999</v>
      </c>
      <c r="Q518">
        <v>0</v>
      </c>
      <c r="R518">
        <v>0</v>
      </c>
    </row>
    <row r="519" spans="1:18" x14ac:dyDescent="0.3">
      <c r="A519" t="s">
        <v>374</v>
      </c>
      <c r="B519">
        <v>1009353</v>
      </c>
      <c r="C519">
        <v>2015</v>
      </c>
      <c r="D519" t="s">
        <v>104</v>
      </c>
      <c r="E519" t="s">
        <v>105</v>
      </c>
      <c r="F519" t="s">
        <v>3</v>
      </c>
      <c r="G519" t="s">
        <v>403</v>
      </c>
      <c r="N519" t="s">
        <v>107</v>
      </c>
      <c r="O519">
        <v>1</v>
      </c>
      <c r="P519">
        <v>0.112</v>
      </c>
      <c r="Q519">
        <v>0</v>
      </c>
      <c r="R519">
        <v>0</v>
      </c>
    </row>
    <row r="520" spans="1:18" x14ac:dyDescent="0.3">
      <c r="A520" t="s">
        <v>377</v>
      </c>
      <c r="B520">
        <v>1008702</v>
      </c>
      <c r="C520">
        <v>2015</v>
      </c>
      <c r="D520" t="s">
        <v>104</v>
      </c>
      <c r="E520" t="s">
        <v>105</v>
      </c>
      <c r="F520" t="s">
        <v>3</v>
      </c>
      <c r="G520" t="s">
        <v>403</v>
      </c>
      <c r="N520" t="s">
        <v>228</v>
      </c>
      <c r="O520">
        <v>0</v>
      </c>
      <c r="P520">
        <v>0</v>
      </c>
      <c r="Q520">
        <v>1</v>
      </c>
      <c r="R520">
        <v>0</v>
      </c>
    </row>
    <row r="521" spans="1:18" x14ac:dyDescent="0.3">
      <c r="A521" t="s">
        <v>401</v>
      </c>
      <c r="B521">
        <v>1008472</v>
      </c>
      <c r="C521">
        <v>2015</v>
      </c>
      <c r="D521" t="s">
        <v>104</v>
      </c>
      <c r="E521" t="s">
        <v>105</v>
      </c>
      <c r="F521" t="s">
        <v>3</v>
      </c>
      <c r="G521" t="s">
        <v>404</v>
      </c>
      <c r="N521" t="s">
        <v>107</v>
      </c>
      <c r="O521">
        <v>1</v>
      </c>
      <c r="P521">
        <v>4.7E-2</v>
      </c>
      <c r="Q521">
        <v>0</v>
      </c>
      <c r="R521">
        <v>0</v>
      </c>
    </row>
    <row r="522" spans="1:18" x14ac:dyDescent="0.3">
      <c r="A522" t="s">
        <v>401</v>
      </c>
      <c r="B522">
        <v>1008472</v>
      </c>
      <c r="C522">
        <v>2015</v>
      </c>
      <c r="D522" t="s">
        <v>104</v>
      </c>
      <c r="E522" t="s">
        <v>105</v>
      </c>
      <c r="F522" t="s">
        <v>3</v>
      </c>
      <c r="G522" t="s">
        <v>405</v>
      </c>
      <c r="N522" t="s">
        <v>107</v>
      </c>
      <c r="O522">
        <v>14</v>
      </c>
      <c r="P522">
        <v>0.65400000000000003</v>
      </c>
      <c r="Q522">
        <v>0</v>
      </c>
      <c r="R522">
        <v>0</v>
      </c>
    </row>
    <row r="523" spans="1:18" x14ac:dyDescent="0.3">
      <c r="A523" t="s">
        <v>374</v>
      </c>
      <c r="B523">
        <v>1009353</v>
      </c>
      <c r="C523">
        <v>2015</v>
      </c>
      <c r="D523" t="s">
        <v>104</v>
      </c>
      <c r="E523" t="s">
        <v>105</v>
      </c>
      <c r="F523" t="s">
        <v>3</v>
      </c>
      <c r="G523" t="s">
        <v>405</v>
      </c>
      <c r="N523" t="s">
        <v>107</v>
      </c>
      <c r="O523">
        <v>4</v>
      </c>
      <c r="P523">
        <v>0.20300000000000001</v>
      </c>
      <c r="Q523">
        <v>0</v>
      </c>
      <c r="R523">
        <v>0</v>
      </c>
    </row>
    <row r="524" spans="1:18" x14ac:dyDescent="0.3">
      <c r="A524" t="s">
        <v>377</v>
      </c>
      <c r="B524">
        <v>1008702</v>
      </c>
      <c r="C524">
        <v>2015</v>
      </c>
      <c r="D524" t="s">
        <v>104</v>
      </c>
      <c r="E524" t="s">
        <v>105</v>
      </c>
      <c r="F524" t="s">
        <v>3</v>
      </c>
      <c r="G524" t="s">
        <v>405</v>
      </c>
      <c r="N524" t="s">
        <v>228</v>
      </c>
      <c r="O524">
        <v>0</v>
      </c>
      <c r="P524">
        <v>0</v>
      </c>
      <c r="Q524">
        <v>1</v>
      </c>
      <c r="R524">
        <v>0</v>
      </c>
    </row>
    <row r="525" spans="1:18" x14ac:dyDescent="0.3">
      <c r="A525" t="s">
        <v>346</v>
      </c>
      <c r="B525">
        <v>1008530</v>
      </c>
      <c r="C525">
        <v>2015</v>
      </c>
      <c r="D525" t="s">
        <v>104</v>
      </c>
      <c r="E525" t="s">
        <v>105</v>
      </c>
      <c r="F525" t="s">
        <v>3</v>
      </c>
      <c r="G525" t="s">
        <v>405</v>
      </c>
      <c r="N525" t="s">
        <v>107</v>
      </c>
      <c r="O525">
        <v>1</v>
      </c>
      <c r="P525">
        <v>5.0999999999999997E-2</v>
      </c>
      <c r="Q525">
        <v>0</v>
      </c>
      <c r="R525">
        <v>0</v>
      </c>
    </row>
    <row r="526" spans="1:18" x14ac:dyDescent="0.3">
      <c r="A526" t="s">
        <v>401</v>
      </c>
      <c r="B526">
        <v>1008472</v>
      </c>
      <c r="C526">
        <v>2015</v>
      </c>
      <c r="D526" t="s">
        <v>104</v>
      </c>
      <c r="E526" t="s">
        <v>105</v>
      </c>
      <c r="F526" t="s">
        <v>3</v>
      </c>
      <c r="G526" t="s">
        <v>406</v>
      </c>
      <c r="N526" t="s">
        <v>107</v>
      </c>
      <c r="O526">
        <v>9</v>
      </c>
      <c r="P526">
        <v>0.42</v>
      </c>
      <c r="Q526">
        <v>0</v>
      </c>
      <c r="R526">
        <v>0</v>
      </c>
    </row>
    <row r="527" spans="1:18" x14ac:dyDescent="0.3">
      <c r="A527" t="s">
        <v>401</v>
      </c>
      <c r="B527">
        <v>1008472</v>
      </c>
      <c r="C527">
        <v>2015</v>
      </c>
      <c r="D527" t="s">
        <v>104</v>
      </c>
      <c r="E527" t="s">
        <v>105</v>
      </c>
      <c r="F527" t="s">
        <v>3</v>
      </c>
      <c r="G527" t="s">
        <v>407</v>
      </c>
      <c r="N527" t="s">
        <v>107</v>
      </c>
      <c r="O527">
        <v>40</v>
      </c>
      <c r="P527">
        <v>1.8680000000000001</v>
      </c>
      <c r="Q527">
        <v>0</v>
      </c>
      <c r="R527">
        <v>0</v>
      </c>
    </row>
    <row r="528" spans="1:18" x14ac:dyDescent="0.3">
      <c r="A528" t="s">
        <v>401</v>
      </c>
      <c r="B528">
        <v>1008472</v>
      </c>
      <c r="C528">
        <v>2015</v>
      </c>
      <c r="D528" t="s">
        <v>104</v>
      </c>
      <c r="E528" t="s">
        <v>105</v>
      </c>
      <c r="F528" t="s">
        <v>3</v>
      </c>
      <c r="G528" t="s">
        <v>408</v>
      </c>
      <c r="N528" t="s">
        <v>107</v>
      </c>
      <c r="O528">
        <v>27</v>
      </c>
      <c r="P528">
        <v>1.2609999999999999</v>
      </c>
      <c r="Q528">
        <v>0</v>
      </c>
      <c r="R528">
        <v>0</v>
      </c>
    </row>
    <row r="529" spans="1:18" x14ac:dyDescent="0.3">
      <c r="A529" t="s">
        <v>401</v>
      </c>
      <c r="B529">
        <v>1008472</v>
      </c>
      <c r="C529">
        <v>2015</v>
      </c>
      <c r="D529" t="s">
        <v>104</v>
      </c>
      <c r="E529" t="s">
        <v>105</v>
      </c>
      <c r="F529" t="s">
        <v>3</v>
      </c>
      <c r="G529" t="s">
        <v>409</v>
      </c>
      <c r="N529" t="s">
        <v>107</v>
      </c>
      <c r="O529">
        <v>117</v>
      </c>
      <c r="P529">
        <v>5.4630000000000001</v>
      </c>
      <c r="Q529">
        <v>0</v>
      </c>
      <c r="R529">
        <v>0</v>
      </c>
    </row>
    <row r="530" spans="1:18" x14ac:dyDescent="0.3">
      <c r="A530" t="s">
        <v>374</v>
      </c>
      <c r="B530">
        <v>1009353</v>
      </c>
      <c r="C530">
        <v>2015</v>
      </c>
      <c r="D530" t="s">
        <v>104</v>
      </c>
      <c r="E530" t="s">
        <v>105</v>
      </c>
      <c r="F530" t="s">
        <v>3</v>
      </c>
      <c r="G530" t="s">
        <v>409</v>
      </c>
      <c r="N530" t="s">
        <v>107</v>
      </c>
      <c r="O530">
        <v>2</v>
      </c>
      <c r="P530">
        <v>9.6000000000000002E-2</v>
      </c>
      <c r="Q530">
        <v>0</v>
      </c>
      <c r="R530">
        <v>0</v>
      </c>
    </row>
    <row r="531" spans="1:18" x14ac:dyDescent="0.3">
      <c r="A531" t="s">
        <v>410</v>
      </c>
      <c r="B531">
        <v>1011666</v>
      </c>
      <c r="C531">
        <v>2015</v>
      </c>
      <c r="D531" t="s">
        <v>104</v>
      </c>
      <c r="E531" t="s">
        <v>105</v>
      </c>
      <c r="F531" t="s">
        <v>3</v>
      </c>
      <c r="G531" t="s">
        <v>409</v>
      </c>
      <c r="N531" t="s">
        <v>107</v>
      </c>
      <c r="O531">
        <v>10</v>
      </c>
      <c r="P531">
        <v>29.9</v>
      </c>
      <c r="Q531">
        <v>0</v>
      </c>
      <c r="R531">
        <v>0</v>
      </c>
    </row>
    <row r="532" spans="1:18" x14ac:dyDescent="0.3">
      <c r="A532" t="s">
        <v>401</v>
      </c>
      <c r="B532">
        <v>1008472</v>
      </c>
      <c r="C532">
        <v>2015</v>
      </c>
      <c r="D532" t="s">
        <v>104</v>
      </c>
      <c r="E532" t="s">
        <v>105</v>
      </c>
      <c r="F532" t="s">
        <v>3</v>
      </c>
      <c r="G532" t="s">
        <v>411</v>
      </c>
      <c r="N532" t="s">
        <v>107</v>
      </c>
      <c r="O532">
        <v>16</v>
      </c>
      <c r="P532">
        <v>0.747</v>
      </c>
      <c r="Q532">
        <v>0</v>
      </c>
      <c r="R532">
        <v>0</v>
      </c>
    </row>
    <row r="533" spans="1:18" x14ac:dyDescent="0.3">
      <c r="A533" t="s">
        <v>412</v>
      </c>
      <c r="B533">
        <v>1009260</v>
      </c>
      <c r="C533">
        <v>2015</v>
      </c>
      <c r="D533" t="s">
        <v>104</v>
      </c>
      <c r="E533" t="s">
        <v>105</v>
      </c>
      <c r="F533" t="s">
        <v>3</v>
      </c>
      <c r="G533" t="s">
        <v>411</v>
      </c>
      <c r="N533" t="s">
        <v>413</v>
      </c>
      <c r="O533">
        <v>0</v>
      </c>
      <c r="P533">
        <v>0</v>
      </c>
      <c r="Q533">
        <v>1</v>
      </c>
      <c r="R533">
        <v>1E-3</v>
      </c>
    </row>
    <row r="534" spans="1:18" x14ac:dyDescent="0.3">
      <c r="A534" t="s">
        <v>401</v>
      </c>
      <c r="B534">
        <v>1008472</v>
      </c>
      <c r="C534">
        <v>2015</v>
      </c>
      <c r="D534" t="s">
        <v>104</v>
      </c>
      <c r="E534" t="s">
        <v>105</v>
      </c>
      <c r="F534" t="s">
        <v>3</v>
      </c>
      <c r="G534" t="s">
        <v>414</v>
      </c>
      <c r="N534" t="s">
        <v>107</v>
      </c>
      <c r="O534">
        <v>7</v>
      </c>
      <c r="P534">
        <v>0.32700000000000001</v>
      </c>
      <c r="Q534">
        <v>0</v>
      </c>
      <c r="R534">
        <v>0</v>
      </c>
    </row>
    <row r="535" spans="1:18" x14ac:dyDescent="0.3">
      <c r="A535" t="s">
        <v>401</v>
      </c>
      <c r="B535">
        <v>1008472</v>
      </c>
      <c r="C535">
        <v>2015</v>
      </c>
      <c r="D535" t="s">
        <v>104</v>
      </c>
      <c r="E535" t="s">
        <v>105</v>
      </c>
      <c r="F535" t="s">
        <v>3</v>
      </c>
      <c r="G535" t="s">
        <v>415</v>
      </c>
      <c r="N535" t="s">
        <v>107</v>
      </c>
      <c r="O535">
        <v>37</v>
      </c>
      <c r="P535">
        <v>1.728</v>
      </c>
      <c r="Q535">
        <v>0</v>
      </c>
      <c r="R535">
        <v>0</v>
      </c>
    </row>
    <row r="536" spans="1:18" x14ac:dyDescent="0.3">
      <c r="A536" t="s">
        <v>416</v>
      </c>
      <c r="B536">
        <v>1008715</v>
      </c>
      <c r="C536">
        <v>2015</v>
      </c>
      <c r="D536" t="s">
        <v>104</v>
      </c>
      <c r="E536" t="s">
        <v>105</v>
      </c>
      <c r="F536" t="s">
        <v>3</v>
      </c>
      <c r="G536" t="s">
        <v>417</v>
      </c>
      <c r="N536" t="s">
        <v>107</v>
      </c>
      <c r="O536">
        <v>22</v>
      </c>
      <c r="P536">
        <v>0.99099999999999999</v>
      </c>
      <c r="Q536">
        <v>0</v>
      </c>
      <c r="R536">
        <v>0</v>
      </c>
    </row>
    <row r="537" spans="1:18" x14ac:dyDescent="0.3">
      <c r="A537" t="s">
        <v>418</v>
      </c>
      <c r="B537">
        <v>1009327</v>
      </c>
      <c r="C537">
        <v>2015</v>
      </c>
      <c r="D537" t="s">
        <v>104</v>
      </c>
      <c r="E537" t="s">
        <v>105</v>
      </c>
      <c r="F537" t="s">
        <v>3</v>
      </c>
      <c r="G537" t="s">
        <v>419</v>
      </c>
      <c r="N537" t="s">
        <v>107</v>
      </c>
      <c r="O537">
        <v>3</v>
      </c>
      <c r="P537">
        <v>0.1</v>
      </c>
      <c r="Q537">
        <v>0</v>
      </c>
      <c r="R537">
        <v>0</v>
      </c>
    </row>
    <row r="538" spans="1:18" x14ac:dyDescent="0.3">
      <c r="A538" t="s">
        <v>420</v>
      </c>
      <c r="B538">
        <v>1009441</v>
      </c>
      <c r="C538">
        <v>2015</v>
      </c>
      <c r="D538" t="s">
        <v>104</v>
      </c>
      <c r="E538" t="s">
        <v>105</v>
      </c>
      <c r="F538" t="s">
        <v>3</v>
      </c>
      <c r="G538" t="s">
        <v>421</v>
      </c>
      <c r="N538" t="s">
        <v>107</v>
      </c>
      <c r="O538">
        <v>32</v>
      </c>
      <c r="P538">
        <v>1.8280000000000001</v>
      </c>
      <c r="Q538">
        <v>0</v>
      </c>
      <c r="R538">
        <v>0</v>
      </c>
    </row>
    <row r="539" spans="1:18" x14ac:dyDescent="0.3">
      <c r="A539" t="s">
        <v>422</v>
      </c>
      <c r="B539">
        <v>1009689</v>
      </c>
      <c r="C539">
        <v>2015</v>
      </c>
      <c r="D539" t="s">
        <v>104</v>
      </c>
      <c r="E539" t="s">
        <v>105</v>
      </c>
      <c r="F539" t="s">
        <v>3</v>
      </c>
      <c r="G539" t="s">
        <v>421</v>
      </c>
      <c r="N539" t="s">
        <v>107</v>
      </c>
      <c r="O539">
        <v>22</v>
      </c>
      <c r="P539">
        <v>0.99</v>
      </c>
      <c r="Q539">
        <v>0</v>
      </c>
      <c r="R539">
        <v>0</v>
      </c>
    </row>
    <row r="540" spans="1:18" x14ac:dyDescent="0.3">
      <c r="A540" t="s">
        <v>423</v>
      </c>
      <c r="B540">
        <v>1008977</v>
      </c>
      <c r="C540">
        <v>2015</v>
      </c>
      <c r="D540" t="s">
        <v>104</v>
      </c>
      <c r="E540" t="s">
        <v>105</v>
      </c>
      <c r="F540" t="s">
        <v>3</v>
      </c>
      <c r="G540" t="s">
        <v>424</v>
      </c>
      <c r="N540" t="s">
        <v>107</v>
      </c>
      <c r="O540">
        <v>2</v>
      </c>
      <c r="P540">
        <v>9.0999999999999998E-2</v>
      </c>
      <c r="Q540">
        <v>0</v>
      </c>
      <c r="R540">
        <v>0</v>
      </c>
    </row>
    <row r="541" spans="1:18" x14ac:dyDescent="0.3">
      <c r="A541" t="s">
        <v>423</v>
      </c>
      <c r="B541">
        <v>1008977</v>
      </c>
      <c r="C541">
        <v>2015</v>
      </c>
      <c r="D541" t="s">
        <v>104</v>
      </c>
      <c r="E541" t="s">
        <v>105</v>
      </c>
      <c r="F541" t="s">
        <v>3</v>
      </c>
      <c r="G541" t="s">
        <v>425</v>
      </c>
      <c r="N541" t="s">
        <v>107</v>
      </c>
      <c r="O541">
        <v>19</v>
      </c>
      <c r="P541">
        <v>0.81899999999999995</v>
      </c>
      <c r="Q541">
        <v>0</v>
      </c>
      <c r="R541">
        <v>0</v>
      </c>
    </row>
    <row r="542" spans="1:18" x14ac:dyDescent="0.3">
      <c r="A542" t="s">
        <v>422</v>
      </c>
      <c r="B542">
        <v>1009689</v>
      </c>
      <c r="C542">
        <v>2015</v>
      </c>
      <c r="D542" t="s">
        <v>104</v>
      </c>
      <c r="E542" t="s">
        <v>105</v>
      </c>
      <c r="F542" t="s">
        <v>3</v>
      </c>
      <c r="G542" t="s">
        <v>425</v>
      </c>
      <c r="N542" t="s">
        <v>107</v>
      </c>
      <c r="O542">
        <v>3</v>
      </c>
      <c r="P542">
        <v>0.113</v>
      </c>
      <c r="Q542">
        <v>0</v>
      </c>
      <c r="R542">
        <v>0</v>
      </c>
    </row>
    <row r="543" spans="1:18" x14ac:dyDescent="0.3">
      <c r="A543" t="s">
        <v>420</v>
      </c>
      <c r="B543">
        <v>1009441</v>
      </c>
      <c r="C543">
        <v>2015</v>
      </c>
      <c r="D543" t="s">
        <v>104</v>
      </c>
      <c r="E543" t="s">
        <v>105</v>
      </c>
      <c r="F543" t="s">
        <v>3</v>
      </c>
      <c r="G543" t="s">
        <v>426</v>
      </c>
      <c r="N543" t="s">
        <v>107</v>
      </c>
      <c r="O543">
        <v>14</v>
      </c>
      <c r="P543">
        <v>0.77500000000000002</v>
      </c>
      <c r="Q543">
        <v>0</v>
      </c>
      <c r="R543">
        <v>0</v>
      </c>
    </row>
    <row r="544" spans="1:18" x14ac:dyDescent="0.3">
      <c r="A544" t="s">
        <v>422</v>
      </c>
      <c r="B544">
        <v>1009689</v>
      </c>
      <c r="C544">
        <v>2015</v>
      </c>
      <c r="D544" t="s">
        <v>104</v>
      </c>
      <c r="E544" t="s">
        <v>105</v>
      </c>
      <c r="F544" t="s">
        <v>3</v>
      </c>
      <c r="G544" t="s">
        <v>426</v>
      </c>
      <c r="N544" t="s">
        <v>107</v>
      </c>
      <c r="O544">
        <v>10</v>
      </c>
      <c r="P544">
        <v>0.53</v>
      </c>
      <c r="Q544">
        <v>0</v>
      </c>
      <c r="R544">
        <v>0</v>
      </c>
    </row>
    <row r="545" spans="1:18" x14ac:dyDescent="0.3">
      <c r="A545" t="s">
        <v>420</v>
      </c>
      <c r="B545">
        <v>1009441</v>
      </c>
      <c r="C545">
        <v>2015</v>
      </c>
      <c r="D545" t="s">
        <v>104</v>
      </c>
      <c r="E545" t="s">
        <v>105</v>
      </c>
      <c r="F545" t="s">
        <v>3</v>
      </c>
      <c r="G545" t="s">
        <v>427</v>
      </c>
      <c r="N545" t="s">
        <v>107</v>
      </c>
      <c r="O545">
        <v>7</v>
      </c>
      <c r="P545">
        <v>0.311</v>
      </c>
      <c r="Q545">
        <v>0</v>
      </c>
      <c r="R545">
        <v>0</v>
      </c>
    </row>
    <row r="546" spans="1:18" x14ac:dyDescent="0.3">
      <c r="A546" t="s">
        <v>422</v>
      </c>
      <c r="B546">
        <v>1009689</v>
      </c>
      <c r="C546">
        <v>2015</v>
      </c>
      <c r="D546" t="s">
        <v>104</v>
      </c>
      <c r="E546" t="s">
        <v>105</v>
      </c>
      <c r="F546" t="s">
        <v>3</v>
      </c>
      <c r="G546" t="s">
        <v>427</v>
      </c>
      <c r="N546" t="s">
        <v>107</v>
      </c>
      <c r="O546">
        <v>20</v>
      </c>
      <c r="P546">
        <v>1.03</v>
      </c>
      <c r="Q546">
        <v>0</v>
      </c>
      <c r="R546">
        <v>0</v>
      </c>
    </row>
    <row r="547" spans="1:18" x14ac:dyDescent="0.3">
      <c r="A547" t="s">
        <v>422</v>
      </c>
      <c r="B547">
        <v>1009689</v>
      </c>
      <c r="C547">
        <v>2015</v>
      </c>
      <c r="D547" t="s">
        <v>104</v>
      </c>
      <c r="E547" t="s">
        <v>105</v>
      </c>
      <c r="F547" t="s">
        <v>3</v>
      </c>
      <c r="G547" t="s">
        <v>428</v>
      </c>
      <c r="N547" t="s">
        <v>107</v>
      </c>
      <c r="O547">
        <v>3</v>
      </c>
      <c r="P547">
        <v>0.159</v>
      </c>
      <c r="Q547">
        <v>0</v>
      </c>
      <c r="R547">
        <v>0</v>
      </c>
    </row>
    <row r="548" spans="1:18" x14ac:dyDescent="0.3">
      <c r="A548" t="s">
        <v>422</v>
      </c>
      <c r="B548">
        <v>1009689</v>
      </c>
      <c r="C548">
        <v>2015</v>
      </c>
      <c r="D548" t="s">
        <v>104</v>
      </c>
      <c r="E548" t="s">
        <v>105</v>
      </c>
      <c r="F548" t="s">
        <v>3</v>
      </c>
      <c r="G548" t="s">
        <v>429</v>
      </c>
      <c r="N548" t="s">
        <v>107</v>
      </c>
      <c r="O548">
        <v>1</v>
      </c>
      <c r="P548">
        <v>5.1999999999999998E-2</v>
      </c>
      <c r="Q548">
        <v>0</v>
      </c>
      <c r="R548">
        <v>0</v>
      </c>
    </row>
    <row r="549" spans="1:18" x14ac:dyDescent="0.3">
      <c r="A549" t="s">
        <v>335</v>
      </c>
      <c r="B549">
        <v>1008544</v>
      </c>
      <c r="C549">
        <v>2015</v>
      </c>
      <c r="D549" t="s">
        <v>104</v>
      </c>
      <c r="E549" t="s">
        <v>105</v>
      </c>
      <c r="F549" t="s">
        <v>3</v>
      </c>
      <c r="G549" t="s">
        <v>430</v>
      </c>
      <c r="N549" t="s">
        <v>228</v>
      </c>
      <c r="O549">
        <v>0</v>
      </c>
      <c r="P549">
        <v>0</v>
      </c>
      <c r="Q549">
        <v>2</v>
      </c>
      <c r="R549">
        <v>0</v>
      </c>
    </row>
    <row r="550" spans="1:18" x14ac:dyDescent="0.3">
      <c r="A550" t="s">
        <v>431</v>
      </c>
      <c r="B550">
        <v>1008978</v>
      </c>
      <c r="C550">
        <v>2015</v>
      </c>
      <c r="D550" t="s">
        <v>104</v>
      </c>
      <c r="E550" t="s">
        <v>105</v>
      </c>
      <c r="F550" t="s">
        <v>3</v>
      </c>
      <c r="G550" t="s">
        <v>432</v>
      </c>
      <c r="N550" t="s">
        <v>107</v>
      </c>
      <c r="O550">
        <v>1</v>
      </c>
      <c r="P550">
        <v>4.7E-2</v>
      </c>
      <c r="Q550">
        <v>0</v>
      </c>
      <c r="R550">
        <v>0</v>
      </c>
    </row>
    <row r="551" spans="1:18" x14ac:dyDescent="0.3">
      <c r="A551" t="s">
        <v>433</v>
      </c>
      <c r="B551">
        <v>1008642</v>
      </c>
      <c r="C551">
        <v>2015</v>
      </c>
      <c r="D551" t="s">
        <v>104</v>
      </c>
      <c r="E551" t="s">
        <v>105</v>
      </c>
      <c r="F551" t="s">
        <v>3</v>
      </c>
      <c r="G551" t="s">
        <v>434</v>
      </c>
      <c r="N551" t="s">
        <v>107</v>
      </c>
      <c r="O551">
        <v>12</v>
      </c>
      <c r="P551">
        <v>0.51700000000000002</v>
      </c>
      <c r="Q551">
        <v>0</v>
      </c>
      <c r="R551">
        <v>0</v>
      </c>
    </row>
    <row r="552" spans="1:18" x14ac:dyDescent="0.3">
      <c r="A552" t="s">
        <v>435</v>
      </c>
      <c r="B552">
        <v>1008244</v>
      </c>
      <c r="C552">
        <v>2015</v>
      </c>
      <c r="D552" t="s">
        <v>104</v>
      </c>
      <c r="E552" t="s">
        <v>105</v>
      </c>
      <c r="F552" t="s">
        <v>3</v>
      </c>
      <c r="G552" t="s">
        <v>436</v>
      </c>
      <c r="N552" t="s">
        <v>107</v>
      </c>
      <c r="O552">
        <v>4</v>
      </c>
      <c r="P552">
        <v>0.22900000000000001</v>
      </c>
      <c r="Q552">
        <v>0</v>
      </c>
      <c r="R552">
        <v>0</v>
      </c>
    </row>
    <row r="553" spans="1:18" x14ac:dyDescent="0.3">
      <c r="A553" t="s">
        <v>437</v>
      </c>
      <c r="B553">
        <v>1009339</v>
      </c>
      <c r="C553">
        <v>2015</v>
      </c>
      <c r="D553" t="s">
        <v>104</v>
      </c>
      <c r="E553" t="s">
        <v>105</v>
      </c>
      <c r="F553" t="s">
        <v>3</v>
      </c>
      <c r="G553" t="s">
        <v>438</v>
      </c>
      <c r="N553" t="s">
        <v>107</v>
      </c>
      <c r="O553">
        <v>1</v>
      </c>
      <c r="P553">
        <v>0.04</v>
      </c>
      <c r="Q553">
        <v>0</v>
      </c>
      <c r="R553">
        <v>0</v>
      </c>
    </row>
    <row r="554" spans="1:18" x14ac:dyDescent="0.3">
      <c r="A554" t="s">
        <v>437</v>
      </c>
      <c r="B554">
        <v>1009339</v>
      </c>
      <c r="C554">
        <v>2015</v>
      </c>
      <c r="D554" t="s">
        <v>104</v>
      </c>
      <c r="E554" t="s">
        <v>105</v>
      </c>
      <c r="F554" t="s">
        <v>3</v>
      </c>
      <c r="G554" t="s">
        <v>439</v>
      </c>
      <c r="N554" t="s">
        <v>107</v>
      </c>
      <c r="O554">
        <v>1</v>
      </c>
      <c r="P554">
        <v>4.7E-2</v>
      </c>
      <c r="Q554">
        <v>0</v>
      </c>
      <c r="R554">
        <v>0</v>
      </c>
    </row>
    <row r="555" spans="1:18" x14ac:dyDescent="0.3">
      <c r="A555" t="s">
        <v>335</v>
      </c>
      <c r="B555">
        <v>1008544</v>
      </c>
      <c r="C555">
        <v>2015</v>
      </c>
      <c r="D555" t="s">
        <v>104</v>
      </c>
      <c r="E555" t="s">
        <v>105</v>
      </c>
      <c r="F555" t="s">
        <v>3</v>
      </c>
      <c r="G555" t="s">
        <v>440</v>
      </c>
      <c r="N555" t="s">
        <v>228</v>
      </c>
      <c r="O555">
        <v>0</v>
      </c>
      <c r="P555">
        <v>0</v>
      </c>
      <c r="Q555">
        <v>2</v>
      </c>
      <c r="R555">
        <v>0</v>
      </c>
    </row>
    <row r="556" spans="1:18" x14ac:dyDescent="0.3">
      <c r="A556" t="s">
        <v>328</v>
      </c>
      <c r="B556">
        <v>1009240</v>
      </c>
      <c r="C556">
        <v>2015</v>
      </c>
      <c r="D556" t="s">
        <v>104</v>
      </c>
      <c r="E556" t="s">
        <v>105</v>
      </c>
      <c r="F556" t="s">
        <v>3</v>
      </c>
      <c r="G556" t="s">
        <v>441</v>
      </c>
      <c r="N556" t="s">
        <v>107</v>
      </c>
      <c r="O556">
        <v>3</v>
      </c>
      <c r="P556">
        <v>0.122</v>
      </c>
      <c r="Q556">
        <v>0</v>
      </c>
      <c r="R556">
        <v>0</v>
      </c>
    </row>
    <row r="557" spans="1:18" x14ac:dyDescent="0.3">
      <c r="A557" t="s">
        <v>442</v>
      </c>
      <c r="B557">
        <v>1011662</v>
      </c>
      <c r="C557">
        <v>2015</v>
      </c>
      <c r="D557" t="s">
        <v>104</v>
      </c>
      <c r="E557" t="s">
        <v>105</v>
      </c>
      <c r="F557" t="s">
        <v>3</v>
      </c>
      <c r="G557" t="s">
        <v>443</v>
      </c>
      <c r="N557" t="s">
        <v>107</v>
      </c>
      <c r="O557">
        <v>8</v>
      </c>
      <c r="P557">
        <v>0.34399999999999997</v>
      </c>
      <c r="Q557">
        <v>0</v>
      </c>
      <c r="R557">
        <v>0</v>
      </c>
    </row>
    <row r="558" spans="1:18" x14ac:dyDescent="0.3">
      <c r="A558" t="s">
        <v>433</v>
      </c>
      <c r="B558">
        <v>1008642</v>
      </c>
      <c r="C558">
        <v>2015</v>
      </c>
      <c r="D558" t="s">
        <v>104</v>
      </c>
      <c r="E558" t="s">
        <v>105</v>
      </c>
      <c r="F558" t="s">
        <v>3</v>
      </c>
      <c r="G558" t="s">
        <v>443</v>
      </c>
      <c r="N558" t="s">
        <v>107</v>
      </c>
      <c r="O558">
        <v>2</v>
      </c>
      <c r="P558">
        <v>8.5000000000000006E-2</v>
      </c>
      <c r="Q558">
        <v>0</v>
      </c>
      <c r="R558">
        <v>0</v>
      </c>
    </row>
    <row r="559" spans="1:18" x14ac:dyDescent="0.3">
      <c r="A559" t="s">
        <v>444</v>
      </c>
      <c r="B559">
        <v>1008529</v>
      </c>
      <c r="C559">
        <v>2015</v>
      </c>
      <c r="D559" t="s">
        <v>104</v>
      </c>
      <c r="E559" t="s">
        <v>105</v>
      </c>
      <c r="F559" t="s">
        <v>3</v>
      </c>
      <c r="G559" t="s">
        <v>445</v>
      </c>
      <c r="N559" t="s">
        <v>107</v>
      </c>
      <c r="O559">
        <v>13</v>
      </c>
      <c r="P559">
        <v>0.66500000000000004</v>
      </c>
      <c r="Q559">
        <v>0</v>
      </c>
      <c r="R559">
        <v>0</v>
      </c>
    </row>
    <row r="560" spans="1:18" x14ac:dyDescent="0.3">
      <c r="A560" t="s">
        <v>68</v>
      </c>
      <c r="B560">
        <v>1010176</v>
      </c>
      <c r="C560">
        <v>2015</v>
      </c>
      <c r="D560" t="s">
        <v>104</v>
      </c>
      <c r="E560" t="s">
        <v>105</v>
      </c>
      <c r="F560" t="s">
        <v>3</v>
      </c>
      <c r="G560" t="s">
        <v>69</v>
      </c>
      <c r="N560" t="s">
        <v>228</v>
      </c>
      <c r="O560">
        <v>17</v>
      </c>
      <c r="P560">
        <v>328.5</v>
      </c>
      <c r="Q560">
        <v>0</v>
      </c>
      <c r="R560">
        <v>0</v>
      </c>
    </row>
    <row r="561" spans="1:18" x14ac:dyDescent="0.3">
      <c r="A561" t="s">
        <v>446</v>
      </c>
      <c r="B561">
        <v>1011761</v>
      </c>
      <c r="C561">
        <v>2015</v>
      </c>
      <c r="D561" t="s">
        <v>104</v>
      </c>
      <c r="E561" t="s">
        <v>105</v>
      </c>
      <c r="F561" t="s">
        <v>3</v>
      </c>
      <c r="G561" t="s">
        <v>447</v>
      </c>
      <c r="N561" t="s">
        <v>107</v>
      </c>
      <c r="O561">
        <v>133</v>
      </c>
      <c r="P561">
        <v>5.923</v>
      </c>
      <c r="Q561">
        <v>0</v>
      </c>
      <c r="R561">
        <v>0</v>
      </c>
    </row>
    <row r="562" spans="1:18" x14ac:dyDescent="0.3">
      <c r="A562" t="s">
        <v>448</v>
      </c>
      <c r="B562">
        <v>1008794</v>
      </c>
      <c r="C562">
        <v>2015</v>
      </c>
      <c r="D562" t="s">
        <v>104</v>
      </c>
      <c r="E562" t="s">
        <v>105</v>
      </c>
      <c r="F562" t="s">
        <v>3</v>
      </c>
      <c r="G562" t="s">
        <v>447</v>
      </c>
      <c r="N562" t="s">
        <v>107</v>
      </c>
      <c r="O562">
        <v>118</v>
      </c>
      <c r="P562">
        <v>4.5990000000000002</v>
      </c>
      <c r="Q562">
        <v>0</v>
      </c>
      <c r="R562">
        <v>0</v>
      </c>
    </row>
    <row r="563" spans="1:18" x14ac:dyDescent="0.3">
      <c r="A563" t="s">
        <v>449</v>
      </c>
      <c r="B563">
        <v>1009286</v>
      </c>
      <c r="C563">
        <v>2015</v>
      </c>
      <c r="D563" t="s">
        <v>104</v>
      </c>
      <c r="E563" t="s">
        <v>105</v>
      </c>
      <c r="F563" t="s">
        <v>3</v>
      </c>
      <c r="G563" t="s">
        <v>447</v>
      </c>
      <c r="N563" t="s">
        <v>107</v>
      </c>
      <c r="O563">
        <v>378</v>
      </c>
      <c r="P563">
        <v>16.600000000000001</v>
      </c>
      <c r="Q563">
        <v>2</v>
      </c>
      <c r="R563">
        <v>0</v>
      </c>
    </row>
    <row r="564" spans="1:18" x14ac:dyDescent="0.3">
      <c r="A564" t="s">
        <v>450</v>
      </c>
      <c r="B564">
        <v>1000355</v>
      </c>
      <c r="C564">
        <v>2015</v>
      </c>
      <c r="D564" t="s">
        <v>104</v>
      </c>
      <c r="E564" t="s">
        <v>105</v>
      </c>
      <c r="F564" t="s">
        <v>3</v>
      </c>
      <c r="G564" t="s">
        <v>447</v>
      </c>
      <c r="N564" t="s">
        <v>107</v>
      </c>
      <c r="O564">
        <v>101</v>
      </c>
      <c r="P564">
        <v>4.2629999999999999</v>
      </c>
      <c r="Q564">
        <v>0</v>
      </c>
      <c r="R564">
        <v>0</v>
      </c>
    </row>
    <row r="565" spans="1:18" x14ac:dyDescent="0.3">
      <c r="A565" t="s">
        <v>451</v>
      </c>
      <c r="B565">
        <v>1008270</v>
      </c>
      <c r="C565">
        <v>2015</v>
      </c>
      <c r="D565" t="s">
        <v>104</v>
      </c>
      <c r="E565" t="s">
        <v>105</v>
      </c>
      <c r="F565" t="s">
        <v>3</v>
      </c>
      <c r="G565" t="s">
        <v>447</v>
      </c>
      <c r="N565" t="s">
        <v>107</v>
      </c>
      <c r="O565">
        <v>888</v>
      </c>
      <c r="P565">
        <v>37.81</v>
      </c>
      <c r="Q565">
        <v>0</v>
      </c>
      <c r="R565">
        <v>0</v>
      </c>
    </row>
    <row r="566" spans="1:18" x14ac:dyDescent="0.3">
      <c r="A566" t="s">
        <v>452</v>
      </c>
      <c r="B566">
        <v>1009488</v>
      </c>
      <c r="C566">
        <v>2015</v>
      </c>
      <c r="D566" t="s">
        <v>104</v>
      </c>
      <c r="E566" t="s">
        <v>105</v>
      </c>
      <c r="F566" t="s">
        <v>3</v>
      </c>
      <c r="G566" t="s">
        <v>453</v>
      </c>
      <c r="N566" t="s">
        <v>107</v>
      </c>
      <c r="O566">
        <v>35</v>
      </c>
      <c r="P566">
        <v>1.9350000000000001</v>
      </c>
      <c r="Q566">
        <v>0</v>
      </c>
      <c r="R566">
        <v>0</v>
      </c>
    </row>
    <row r="567" spans="1:18" x14ac:dyDescent="0.3">
      <c r="A567" t="s">
        <v>70</v>
      </c>
      <c r="B567">
        <v>1008141</v>
      </c>
      <c r="C567">
        <v>2015</v>
      </c>
      <c r="D567" t="s">
        <v>104</v>
      </c>
      <c r="E567" t="s">
        <v>105</v>
      </c>
      <c r="F567" t="s">
        <v>3</v>
      </c>
      <c r="G567" t="s">
        <v>454</v>
      </c>
      <c r="N567" t="s">
        <v>107</v>
      </c>
      <c r="O567">
        <v>5</v>
      </c>
      <c r="P567">
        <v>0.21299999999999999</v>
      </c>
      <c r="Q567">
        <v>0</v>
      </c>
      <c r="R567">
        <v>0</v>
      </c>
    </row>
    <row r="568" spans="1:18" x14ac:dyDescent="0.3">
      <c r="A568" t="s">
        <v>455</v>
      </c>
      <c r="B568">
        <v>1007777</v>
      </c>
      <c r="C568">
        <v>2015</v>
      </c>
      <c r="D568" t="s">
        <v>104</v>
      </c>
      <c r="E568" t="s">
        <v>105</v>
      </c>
      <c r="F568" t="s">
        <v>3</v>
      </c>
      <c r="G568" t="s">
        <v>456</v>
      </c>
      <c r="N568" t="s">
        <v>228</v>
      </c>
      <c r="O568">
        <v>0</v>
      </c>
      <c r="P568">
        <v>4.4870000000000001</v>
      </c>
      <c r="Q568">
        <v>28</v>
      </c>
      <c r="R568">
        <v>0.63500000000000001</v>
      </c>
    </row>
    <row r="569" spans="1:18" x14ac:dyDescent="0.3">
      <c r="A569" t="s">
        <v>442</v>
      </c>
      <c r="B569">
        <v>1011662</v>
      </c>
      <c r="C569">
        <v>2015</v>
      </c>
      <c r="D569" t="s">
        <v>104</v>
      </c>
      <c r="E569" t="s">
        <v>105</v>
      </c>
      <c r="F569" t="s">
        <v>3</v>
      </c>
      <c r="G569" t="s">
        <v>457</v>
      </c>
      <c r="N569" t="s">
        <v>107</v>
      </c>
      <c r="O569">
        <v>51</v>
      </c>
      <c r="P569">
        <v>2.165</v>
      </c>
      <c r="Q569">
        <v>0</v>
      </c>
      <c r="R569">
        <v>0</v>
      </c>
    </row>
    <row r="570" spans="1:18" x14ac:dyDescent="0.3">
      <c r="A570" t="s">
        <v>70</v>
      </c>
      <c r="B570">
        <v>1008141</v>
      </c>
      <c r="C570">
        <v>2015</v>
      </c>
      <c r="D570" t="s">
        <v>104</v>
      </c>
      <c r="E570" t="s">
        <v>105</v>
      </c>
      <c r="F570" t="s">
        <v>3</v>
      </c>
      <c r="G570" t="s">
        <v>458</v>
      </c>
      <c r="N570" t="s">
        <v>228</v>
      </c>
      <c r="O570">
        <v>0</v>
      </c>
      <c r="P570">
        <v>0</v>
      </c>
      <c r="Q570">
        <v>1</v>
      </c>
      <c r="R570">
        <v>4.0000000000000001E-3</v>
      </c>
    </row>
    <row r="571" spans="1:18" x14ac:dyDescent="0.3">
      <c r="A571" t="s">
        <v>335</v>
      </c>
      <c r="B571">
        <v>1008544</v>
      </c>
      <c r="C571">
        <v>2015</v>
      </c>
      <c r="D571" t="s">
        <v>104</v>
      </c>
      <c r="E571" t="s">
        <v>105</v>
      </c>
      <c r="F571" t="s">
        <v>3</v>
      </c>
      <c r="G571" t="s">
        <v>459</v>
      </c>
      <c r="N571" t="s">
        <v>228</v>
      </c>
      <c r="O571">
        <v>0</v>
      </c>
      <c r="P571">
        <v>0</v>
      </c>
      <c r="Q571">
        <v>31</v>
      </c>
      <c r="R571">
        <v>0</v>
      </c>
    </row>
    <row r="572" spans="1:18" x14ac:dyDescent="0.3">
      <c r="A572" t="s">
        <v>328</v>
      </c>
      <c r="B572">
        <v>1009240</v>
      </c>
      <c r="C572">
        <v>2015</v>
      </c>
      <c r="D572" t="s">
        <v>104</v>
      </c>
      <c r="E572" t="s">
        <v>105</v>
      </c>
      <c r="F572" t="s">
        <v>3</v>
      </c>
      <c r="G572" t="s">
        <v>459</v>
      </c>
      <c r="N572" t="s">
        <v>107</v>
      </c>
      <c r="O572">
        <v>1</v>
      </c>
      <c r="P572">
        <v>3.9E-2</v>
      </c>
      <c r="Q572">
        <v>0</v>
      </c>
      <c r="R572">
        <v>0</v>
      </c>
    </row>
    <row r="573" spans="1:18" x14ac:dyDescent="0.3">
      <c r="A573" t="s">
        <v>328</v>
      </c>
      <c r="B573">
        <v>1009240</v>
      </c>
      <c r="C573">
        <v>2015</v>
      </c>
      <c r="D573" t="s">
        <v>104</v>
      </c>
      <c r="E573" t="s">
        <v>105</v>
      </c>
      <c r="F573" t="s">
        <v>3</v>
      </c>
      <c r="G573" t="s">
        <v>460</v>
      </c>
      <c r="N573" t="s">
        <v>107</v>
      </c>
      <c r="O573">
        <v>1</v>
      </c>
      <c r="P573">
        <v>4.7E-2</v>
      </c>
      <c r="Q573">
        <v>0</v>
      </c>
      <c r="R573">
        <v>0</v>
      </c>
    </row>
    <row r="574" spans="1:18" x14ac:dyDescent="0.3">
      <c r="A574" t="s">
        <v>328</v>
      </c>
      <c r="B574">
        <v>1009240</v>
      </c>
      <c r="C574">
        <v>2015</v>
      </c>
      <c r="D574" t="s">
        <v>104</v>
      </c>
      <c r="E574" t="s">
        <v>105</v>
      </c>
      <c r="F574" t="s">
        <v>3</v>
      </c>
      <c r="G574" t="s">
        <v>461</v>
      </c>
      <c r="N574" t="s">
        <v>107</v>
      </c>
      <c r="O574">
        <v>4</v>
      </c>
      <c r="P574">
        <v>0.18</v>
      </c>
      <c r="Q574">
        <v>0</v>
      </c>
      <c r="R574">
        <v>0</v>
      </c>
    </row>
    <row r="575" spans="1:18" x14ac:dyDescent="0.3">
      <c r="A575" t="s">
        <v>462</v>
      </c>
      <c r="B575">
        <v>1008700</v>
      </c>
      <c r="C575">
        <v>2015</v>
      </c>
      <c r="D575" t="s">
        <v>104</v>
      </c>
      <c r="E575" t="s">
        <v>105</v>
      </c>
      <c r="F575" t="s">
        <v>3</v>
      </c>
      <c r="G575" t="s">
        <v>463</v>
      </c>
      <c r="N575" t="s">
        <v>228</v>
      </c>
      <c r="O575">
        <v>0</v>
      </c>
      <c r="P575">
        <v>0</v>
      </c>
      <c r="Q575">
        <v>1</v>
      </c>
      <c r="R575">
        <v>0</v>
      </c>
    </row>
    <row r="576" spans="1:18" x14ac:dyDescent="0.3">
      <c r="A576" t="s">
        <v>464</v>
      </c>
      <c r="B576">
        <v>1008608</v>
      </c>
      <c r="C576">
        <v>2015</v>
      </c>
      <c r="D576" t="s">
        <v>104</v>
      </c>
      <c r="E576" t="s">
        <v>105</v>
      </c>
      <c r="F576" t="s">
        <v>3</v>
      </c>
      <c r="G576" t="s">
        <v>465</v>
      </c>
      <c r="N576" t="s">
        <v>107</v>
      </c>
      <c r="O576">
        <v>273</v>
      </c>
      <c r="P576">
        <v>16.166</v>
      </c>
      <c r="Q576">
        <v>0</v>
      </c>
      <c r="R576">
        <v>0</v>
      </c>
    </row>
    <row r="577" spans="1:18" x14ac:dyDescent="0.3">
      <c r="A577" t="s">
        <v>455</v>
      </c>
      <c r="B577">
        <v>1007777</v>
      </c>
      <c r="C577">
        <v>2015</v>
      </c>
      <c r="D577" t="s">
        <v>104</v>
      </c>
      <c r="E577" t="s">
        <v>105</v>
      </c>
      <c r="F577" t="s">
        <v>3</v>
      </c>
      <c r="G577" t="s">
        <v>466</v>
      </c>
      <c r="N577" t="s">
        <v>228</v>
      </c>
      <c r="O577">
        <v>0</v>
      </c>
      <c r="P577">
        <v>7.6180000000000003</v>
      </c>
      <c r="Q577">
        <v>62</v>
      </c>
      <c r="R577">
        <v>1.0960000000000001</v>
      </c>
    </row>
    <row r="578" spans="1:18" x14ac:dyDescent="0.3">
      <c r="A578" t="s">
        <v>70</v>
      </c>
      <c r="B578">
        <v>1008141</v>
      </c>
      <c r="C578">
        <v>2015</v>
      </c>
      <c r="D578" t="s">
        <v>104</v>
      </c>
      <c r="E578" t="s">
        <v>105</v>
      </c>
      <c r="F578" t="s">
        <v>3</v>
      </c>
      <c r="G578" t="s">
        <v>71</v>
      </c>
      <c r="N578" t="s">
        <v>107</v>
      </c>
      <c r="O578">
        <v>10</v>
      </c>
      <c r="P578">
        <v>0.52500000000000002</v>
      </c>
      <c r="Q578">
        <v>3</v>
      </c>
      <c r="R578">
        <v>0.41799999999999998</v>
      </c>
    </row>
    <row r="579" spans="1:18" x14ac:dyDescent="0.3">
      <c r="A579" t="s">
        <v>70</v>
      </c>
      <c r="B579">
        <v>1008141</v>
      </c>
      <c r="C579">
        <v>2015</v>
      </c>
      <c r="D579" t="s">
        <v>104</v>
      </c>
      <c r="E579" t="s">
        <v>105</v>
      </c>
      <c r="F579" t="s">
        <v>3</v>
      </c>
      <c r="G579" t="s">
        <v>467</v>
      </c>
      <c r="N579" t="s">
        <v>228</v>
      </c>
      <c r="O579">
        <v>0</v>
      </c>
      <c r="P579">
        <v>0</v>
      </c>
      <c r="Q579">
        <v>9</v>
      </c>
      <c r="R579">
        <v>1.538</v>
      </c>
    </row>
    <row r="580" spans="1:18" x14ac:dyDescent="0.3">
      <c r="A580" t="s">
        <v>442</v>
      </c>
      <c r="B580">
        <v>1011662</v>
      </c>
      <c r="C580">
        <v>2015</v>
      </c>
      <c r="D580" t="s">
        <v>104</v>
      </c>
      <c r="E580" t="s">
        <v>105</v>
      </c>
      <c r="F580" t="s">
        <v>3</v>
      </c>
      <c r="G580" t="s">
        <v>468</v>
      </c>
      <c r="N580" t="s">
        <v>107</v>
      </c>
      <c r="O580">
        <v>49</v>
      </c>
      <c r="P580">
        <v>2.1059999999999999</v>
      </c>
      <c r="Q580">
        <v>0</v>
      </c>
      <c r="R580">
        <v>0</v>
      </c>
    </row>
    <row r="581" spans="1:18" x14ac:dyDescent="0.3">
      <c r="A581" t="s">
        <v>455</v>
      </c>
      <c r="B581">
        <v>1007777</v>
      </c>
      <c r="C581">
        <v>2015</v>
      </c>
      <c r="D581" t="s">
        <v>104</v>
      </c>
      <c r="E581" t="s">
        <v>105</v>
      </c>
      <c r="F581" t="s">
        <v>3</v>
      </c>
      <c r="G581" t="s">
        <v>469</v>
      </c>
      <c r="N581" t="s">
        <v>228</v>
      </c>
      <c r="O581">
        <v>0</v>
      </c>
      <c r="P581">
        <v>0.38</v>
      </c>
      <c r="Q581">
        <v>16</v>
      </c>
      <c r="R581">
        <v>0.372</v>
      </c>
    </row>
    <row r="582" spans="1:18" x14ac:dyDescent="0.3">
      <c r="A582" t="s">
        <v>335</v>
      </c>
      <c r="B582">
        <v>1008544</v>
      </c>
      <c r="C582">
        <v>2015</v>
      </c>
      <c r="D582" t="s">
        <v>104</v>
      </c>
      <c r="E582" t="s">
        <v>105</v>
      </c>
      <c r="F582" t="s">
        <v>3</v>
      </c>
      <c r="G582" t="s">
        <v>470</v>
      </c>
      <c r="N582" t="s">
        <v>228</v>
      </c>
      <c r="O582">
        <v>0</v>
      </c>
      <c r="P582">
        <v>0</v>
      </c>
      <c r="Q582">
        <v>1</v>
      </c>
      <c r="R582">
        <v>0</v>
      </c>
    </row>
    <row r="583" spans="1:18" x14ac:dyDescent="0.3">
      <c r="A583" t="s">
        <v>462</v>
      </c>
      <c r="B583">
        <v>1008700</v>
      </c>
      <c r="C583">
        <v>2015</v>
      </c>
      <c r="D583" t="s">
        <v>104</v>
      </c>
      <c r="E583" t="s">
        <v>105</v>
      </c>
      <c r="F583" t="s">
        <v>3</v>
      </c>
      <c r="G583" t="s">
        <v>470</v>
      </c>
      <c r="N583" t="s">
        <v>228</v>
      </c>
      <c r="O583">
        <v>0</v>
      </c>
      <c r="P583">
        <v>0</v>
      </c>
      <c r="Q583">
        <v>8</v>
      </c>
      <c r="R583">
        <v>0</v>
      </c>
    </row>
    <row r="584" spans="1:18" x14ac:dyDescent="0.3">
      <c r="A584" t="s">
        <v>328</v>
      </c>
      <c r="B584">
        <v>1009240</v>
      </c>
      <c r="C584">
        <v>2015</v>
      </c>
      <c r="D584" t="s">
        <v>104</v>
      </c>
      <c r="E584" t="s">
        <v>105</v>
      </c>
      <c r="F584" t="s">
        <v>3</v>
      </c>
      <c r="G584" t="s">
        <v>470</v>
      </c>
      <c r="N584" t="s">
        <v>107</v>
      </c>
      <c r="O584">
        <v>12</v>
      </c>
      <c r="P584">
        <v>0.49299999999999999</v>
      </c>
      <c r="Q584">
        <v>0</v>
      </c>
      <c r="R584">
        <v>0</v>
      </c>
    </row>
    <row r="585" spans="1:18" x14ac:dyDescent="0.3">
      <c r="A585" t="s">
        <v>471</v>
      </c>
      <c r="B585">
        <v>1008449</v>
      </c>
      <c r="C585">
        <v>2015</v>
      </c>
      <c r="D585" t="s">
        <v>104</v>
      </c>
      <c r="E585" t="s">
        <v>105</v>
      </c>
      <c r="F585" t="s">
        <v>3</v>
      </c>
      <c r="G585" t="s">
        <v>472</v>
      </c>
      <c r="N585" t="s">
        <v>107</v>
      </c>
      <c r="O585">
        <v>1</v>
      </c>
      <c r="P585">
        <v>0.05</v>
      </c>
      <c r="Q585">
        <v>1</v>
      </c>
      <c r="R585">
        <v>0</v>
      </c>
    </row>
    <row r="586" spans="1:18" x14ac:dyDescent="0.3">
      <c r="A586" t="s">
        <v>448</v>
      </c>
      <c r="B586">
        <v>1008794</v>
      </c>
      <c r="C586">
        <v>2015</v>
      </c>
      <c r="D586" t="s">
        <v>104</v>
      </c>
      <c r="E586" t="s">
        <v>105</v>
      </c>
      <c r="F586" t="s">
        <v>3</v>
      </c>
      <c r="G586" t="s">
        <v>473</v>
      </c>
      <c r="N586" t="s">
        <v>107</v>
      </c>
      <c r="O586">
        <v>3</v>
      </c>
      <c r="P586">
        <v>0.13200000000000001</v>
      </c>
      <c r="Q586">
        <v>2</v>
      </c>
      <c r="R586">
        <v>2E-3</v>
      </c>
    </row>
    <row r="587" spans="1:18" x14ac:dyDescent="0.3">
      <c r="A587" t="s">
        <v>449</v>
      </c>
      <c r="B587">
        <v>1009286</v>
      </c>
      <c r="C587">
        <v>2015</v>
      </c>
      <c r="D587" t="s">
        <v>104</v>
      </c>
      <c r="E587" t="s">
        <v>105</v>
      </c>
      <c r="F587" t="s">
        <v>3</v>
      </c>
      <c r="G587" t="s">
        <v>473</v>
      </c>
      <c r="N587" t="s">
        <v>107</v>
      </c>
      <c r="O587">
        <v>13</v>
      </c>
      <c r="P587">
        <v>0.6</v>
      </c>
      <c r="Q587">
        <v>0</v>
      </c>
      <c r="R587">
        <v>0</v>
      </c>
    </row>
    <row r="588" spans="1:18" x14ac:dyDescent="0.3">
      <c r="A588" t="s">
        <v>446</v>
      </c>
      <c r="B588">
        <v>1011761</v>
      </c>
      <c r="C588">
        <v>2015</v>
      </c>
      <c r="D588" t="s">
        <v>104</v>
      </c>
      <c r="E588" t="s">
        <v>105</v>
      </c>
      <c r="F588" t="s">
        <v>3</v>
      </c>
      <c r="G588" t="s">
        <v>474</v>
      </c>
      <c r="N588" t="s">
        <v>107</v>
      </c>
      <c r="O588">
        <v>1</v>
      </c>
      <c r="P588">
        <v>4.4999999999999998E-2</v>
      </c>
      <c r="Q588">
        <v>0</v>
      </c>
      <c r="R588">
        <v>0</v>
      </c>
    </row>
    <row r="589" spans="1:18" x14ac:dyDescent="0.3">
      <c r="A589" t="s">
        <v>446</v>
      </c>
      <c r="B589">
        <v>1011761</v>
      </c>
      <c r="C589">
        <v>2015</v>
      </c>
      <c r="D589" t="s">
        <v>104</v>
      </c>
      <c r="E589" t="s">
        <v>105</v>
      </c>
      <c r="F589" t="s">
        <v>3</v>
      </c>
      <c r="G589" t="s">
        <v>475</v>
      </c>
      <c r="N589" t="s">
        <v>107</v>
      </c>
      <c r="O589">
        <v>6</v>
      </c>
      <c r="P589">
        <v>0.26700000000000002</v>
      </c>
      <c r="Q589">
        <v>0</v>
      </c>
      <c r="R589">
        <v>0</v>
      </c>
    </row>
    <row r="590" spans="1:18" x14ac:dyDescent="0.3">
      <c r="A590" t="s">
        <v>449</v>
      </c>
      <c r="B590">
        <v>1009286</v>
      </c>
      <c r="C590">
        <v>2015</v>
      </c>
      <c r="D590" t="s">
        <v>104</v>
      </c>
      <c r="E590" t="s">
        <v>105</v>
      </c>
      <c r="F590" t="s">
        <v>3</v>
      </c>
      <c r="G590" t="s">
        <v>475</v>
      </c>
      <c r="N590" t="s">
        <v>107</v>
      </c>
      <c r="O590">
        <v>3</v>
      </c>
      <c r="P590">
        <v>0.1</v>
      </c>
      <c r="Q590">
        <v>0</v>
      </c>
      <c r="R590">
        <v>0</v>
      </c>
    </row>
    <row r="591" spans="1:18" x14ac:dyDescent="0.3">
      <c r="A591" t="s">
        <v>435</v>
      </c>
      <c r="B591">
        <v>1008244</v>
      </c>
      <c r="C591">
        <v>2015</v>
      </c>
      <c r="D591" t="s">
        <v>104</v>
      </c>
      <c r="E591" t="s">
        <v>105</v>
      </c>
      <c r="F591" t="s">
        <v>3</v>
      </c>
      <c r="G591" t="s">
        <v>476</v>
      </c>
      <c r="N591" t="s">
        <v>107</v>
      </c>
      <c r="O591">
        <v>4</v>
      </c>
      <c r="P591">
        <v>0.161</v>
      </c>
      <c r="Q591">
        <v>0</v>
      </c>
      <c r="R591">
        <v>0</v>
      </c>
    </row>
    <row r="592" spans="1:18" x14ac:dyDescent="0.3">
      <c r="A592" t="s">
        <v>435</v>
      </c>
      <c r="B592">
        <v>1008244</v>
      </c>
      <c r="C592">
        <v>2015</v>
      </c>
      <c r="D592" t="s">
        <v>104</v>
      </c>
      <c r="E592" t="s">
        <v>105</v>
      </c>
      <c r="F592" t="s">
        <v>3</v>
      </c>
      <c r="G592" t="s">
        <v>477</v>
      </c>
      <c r="N592" t="s">
        <v>107</v>
      </c>
      <c r="O592">
        <v>23</v>
      </c>
      <c r="P592">
        <v>1.335</v>
      </c>
      <c r="Q592">
        <v>0</v>
      </c>
      <c r="R592">
        <v>0</v>
      </c>
    </row>
    <row r="593" spans="1:18" x14ac:dyDescent="0.3">
      <c r="A593" t="s">
        <v>435</v>
      </c>
      <c r="B593">
        <v>1008244</v>
      </c>
      <c r="C593">
        <v>2015</v>
      </c>
      <c r="D593" t="s">
        <v>104</v>
      </c>
      <c r="E593" t="s">
        <v>105</v>
      </c>
      <c r="F593" t="s">
        <v>3</v>
      </c>
      <c r="G593" t="s">
        <v>478</v>
      </c>
      <c r="N593" t="s">
        <v>107</v>
      </c>
      <c r="O593">
        <v>1</v>
      </c>
      <c r="P593">
        <v>5.3999999999999999E-2</v>
      </c>
      <c r="Q593">
        <v>0</v>
      </c>
      <c r="R593">
        <v>0</v>
      </c>
    </row>
    <row r="594" spans="1:18" x14ac:dyDescent="0.3">
      <c r="A594" t="s">
        <v>479</v>
      </c>
      <c r="B594">
        <v>1011508</v>
      </c>
      <c r="C594">
        <v>2015</v>
      </c>
      <c r="D594" t="s">
        <v>104</v>
      </c>
      <c r="E594" t="s">
        <v>105</v>
      </c>
      <c r="F594" t="s">
        <v>3</v>
      </c>
      <c r="G594" t="s">
        <v>480</v>
      </c>
      <c r="N594" t="s">
        <v>107</v>
      </c>
      <c r="O594">
        <v>32</v>
      </c>
      <c r="P594">
        <v>1.2749999999999999</v>
      </c>
      <c r="Q594">
        <v>0</v>
      </c>
      <c r="R594">
        <v>0</v>
      </c>
    </row>
    <row r="595" spans="1:18" x14ac:dyDescent="0.3">
      <c r="A595" t="s">
        <v>481</v>
      </c>
      <c r="B595">
        <v>1008469</v>
      </c>
      <c r="C595">
        <v>2015</v>
      </c>
      <c r="D595" t="s">
        <v>104</v>
      </c>
      <c r="E595" t="s">
        <v>105</v>
      </c>
      <c r="F595" t="s">
        <v>3</v>
      </c>
      <c r="G595" t="s">
        <v>482</v>
      </c>
      <c r="N595" t="s">
        <v>107</v>
      </c>
      <c r="O595">
        <v>15</v>
      </c>
      <c r="P595">
        <v>0.73</v>
      </c>
      <c r="Q595">
        <v>0</v>
      </c>
      <c r="R595">
        <v>0</v>
      </c>
    </row>
    <row r="596" spans="1:18" x14ac:dyDescent="0.3">
      <c r="A596" t="s">
        <v>311</v>
      </c>
      <c r="B596">
        <v>1009169</v>
      </c>
      <c r="C596">
        <v>2015</v>
      </c>
      <c r="D596" t="s">
        <v>104</v>
      </c>
      <c r="E596" t="s">
        <v>105</v>
      </c>
      <c r="F596" t="s">
        <v>3</v>
      </c>
      <c r="G596" t="s">
        <v>483</v>
      </c>
      <c r="N596" t="s">
        <v>228</v>
      </c>
      <c r="O596">
        <v>0</v>
      </c>
      <c r="P596">
        <v>0</v>
      </c>
      <c r="Q596">
        <v>0</v>
      </c>
      <c r="R596">
        <v>0</v>
      </c>
    </row>
    <row r="597" spans="1:18" x14ac:dyDescent="0.3">
      <c r="A597" t="s">
        <v>484</v>
      </c>
      <c r="B597">
        <v>1009340</v>
      </c>
      <c r="C597">
        <v>2015</v>
      </c>
      <c r="D597" t="s">
        <v>104</v>
      </c>
      <c r="E597" t="s">
        <v>105</v>
      </c>
      <c r="F597" t="s">
        <v>3</v>
      </c>
      <c r="G597" t="s">
        <v>485</v>
      </c>
      <c r="N597" t="s">
        <v>107</v>
      </c>
      <c r="O597">
        <v>2</v>
      </c>
      <c r="P597">
        <v>0.11700000000000001</v>
      </c>
      <c r="Q597">
        <v>0</v>
      </c>
      <c r="R597">
        <v>0</v>
      </c>
    </row>
    <row r="598" spans="1:18" x14ac:dyDescent="0.3">
      <c r="A598" t="s">
        <v>484</v>
      </c>
      <c r="B598">
        <v>1009340</v>
      </c>
      <c r="C598">
        <v>2015</v>
      </c>
      <c r="D598" t="s">
        <v>104</v>
      </c>
      <c r="E598" t="s">
        <v>105</v>
      </c>
      <c r="F598" t="s">
        <v>3</v>
      </c>
      <c r="G598" t="s">
        <v>486</v>
      </c>
      <c r="N598" t="s">
        <v>107</v>
      </c>
      <c r="O598">
        <v>15</v>
      </c>
      <c r="P598">
        <v>0.83099999999999996</v>
      </c>
      <c r="Q598">
        <v>0</v>
      </c>
      <c r="R598">
        <v>0</v>
      </c>
    </row>
    <row r="599" spans="1:18" x14ac:dyDescent="0.3">
      <c r="A599" t="s">
        <v>311</v>
      </c>
      <c r="B599">
        <v>1009169</v>
      </c>
      <c r="C599">
        <v>2015</v>
      </c>
      <c r="D599" t="s">
        <v>104</v>
      </c>
      <c r="E599" t="s">
        <v>105</v>
      </c>
      <c r="F599" t="s">
        <v>3</v>
      </c>
      <c r="G599" t="s">
        <v>486</v>
      </c>
      <c r="N599" t="s">
        <v>107</v>
      </c>
      <c r="O599">
        <v>7</v>
      </c>
      <c r="P599">
        <v>0.4</v>
      </c>
      <c r="Q599">
        <v>0</v>
      </c>
      <c r="R599">
        <v>0</v>
      </c>
    </row>
    <row r="600" spans="1:18" x14ac:dyDescent="0.3">
      <c r="A600" t="s">
        <v>484</v>
      </c>
      <c r="B600">
        <v>1009340</v>
      </c>
      <c r="C600">
        <v>2015</v>
      </c>
      <c r="D600" t="s">
        <v>104</v>
      </c>
      <c r="E600" t="s">
        <v>105</v>
      </c>
      <c r="F600" t="s">
        <v>3</v>
      </c>
      <c r="G600" t="s">
        <v>487</v>
      </c>
      <c r="N600" t="s">
        <v>107</v>
      </c>
      <c r="O600">
        <v>7</v>
      </c>
      <c r="P600">
        <v>0.41299999999999998</v>
      </c>
      <c r="Q600">
        <v>0</v>
      </c>
      <c r="R600">
        <v>0</v>
      </c>
    </row>
    <row r="601" spans="1:18" x14ac:dyDescent="0.3">
      <c r="A601" t="s">
        <v>312</v>
      </c>
      <c r="B601">
        <v>1009310</v>
      </c>
      <c r="C601">
        <v>2015</v>
      </c>
      <c r="D601" t="s">
        <v>104</v>
      </c>
      <c r="E601" t="s">
        <v>105</v>
      </c>
      <c r="F601" t="s">
        <v>3</v>
      </c>
      <c r="G601" t="s">
        <v>487</v>
      </c>
      <c r="N601" t="s">
        <v>107</v>
      </c>
      <c r="O601">
        <v>1</v>
      </c>
      <c r="P601">
        <v>5.8000000000000003E-2</v>
      </c>
      <c r="Q601">
        <v>0</v>
      </c>
      <c r="R601">
        <v>0</v>
      </c>
    </row>
    <row r="602" spans="1:18" x14ac:dyDescent="0.3">
      <c r="A602" t="s">
        <v>311</v>
      </c>
      <c r="B602">
        <v>1009169</v>
      </c>
      <c r="C602">
        <v>2015</v>
      </c>
      <c r="D602" t="s">
        <v>104</v>
      </c>
      <c r="E602" t="s">
        <v>105</v>
      </c>
      <c r="F602" t="s">
        <v>3</v>
      </c>
      <c r="G602" t="s">
        <v>487</v>
      </c>
      <c r="N602" t="s">
        <v>107</v>
      </c>
      <c r="O602">
        <v>214</v>
      </c>
      <c r="P602">
        <v>12.243</v>
      </c>
      <c r="Q602">
        <v>0</v>
      </c>
      <c r="R602">
        <v>0</v>
      </c>
    </row>
    <row r="603" spans="1:18" x14ac:dyDescent="0.3">
      <c r="A603" t="s">
        <v>484</v>
      </c>
      <c r="B603">
        <v>1009340</v>
      </c>
      <c r="C603">
        <v>2015</v>
      </c>
      <c r="D603" t="s">
        <v>104</v>
      </c>
      <c r="E603" t="s">
        <v>105</v>
      </c>
      <c r="F603" t="s">
        <v>3</v>
      </c>
      <c r="G603" t="s">
        <v>488</v>
      </c>
      <c r="N603" t="s">
        <v>107</v>
      </c>
      <c r="O603">
        <v>2</v>
      </c>
      <c r="P603">
        <v>0.11700000000000001</v>
      </c>
      <c r="Q603">
        <v>0</v>
      </c>
      <c r="R603">
        <v>0</v>
      </c>
    </row>
    <row r="604" spans="1:18" x14ac:dyDescent="0.3">
      <c r="A604" t="s">
        <v>311</v>
      </c>
      <c r="B604">
        <v>1009169</v>
      </c>
      <c r="C604">
        <v>2015</v>
      </c>
      <c r="D604" t="s">
        <v>104</v>
      </c>
      <c r="E604" t="s">
        <v>105</v>
      </c>
      <c r="F604" t="s">
        <v>3</v>
      </c>
      <c r="G604" t="s">
        <v>488</v>
      </c>
      <c r="N604" t="s">
        <v>107</v>
      </c>
      <c r="O604">
        <v>62</v>
      </c>
      <c r="P604">
        <v>3.536</v>
      </c>
      <c r="Q604">
        <v>0</v>
      </c>
      <c r="R604">
        <v>0</v>
      </c>
    </row>
    <row r="605" spans="1:18" x14ac:dyDescent="0.3">
      <c r="A605" t="s">
        <v>484</v>
      </c>
      <c r="B605">
        <v>1009340</v>
      </c>
      <c r="C605">
        <v>2015</v>
      </c>
      <c r="D605" t="s">
        <v>104</v>
      </c>
      <c r="E605" t="s">
        <v>105</v>
      </c>
      <c r="F605" t="s">
        <v>3</v>
      </c>
      <c r="G605" t="s">
        <v>489</v>
      </c>
      <c r="N605" t="s">
        <v>107</v>
      </c>
      <c r="O605">
        <v>26</v>
      </c>
      <c r="P605">
        <v>1.5229999999999999</v>
      </c>
      <c r="Q605">
        <v>0</v>
      </c>
      <c r="R605">
        <v>0</v>
      </c>
    </row>
    <row r="606" spans="1:18" x14ac:dyDescent="0.3">
      <c r="A606" t="s">
        <v>311</v>
      </c>
      <c r="B606">
        <v>1009169</v>
      </c>
      <c r="C606">
        <v>2015</v>
      </c>
      <c r="D606" t="s">
        <v>104</v>
      </c>
      <c r="E606" t="s">
        <v>105</v>
      </c>
      <c r="F606" t="s">
        <v>3</v>
      </c>
      <c r="G606" t="s">
        <v>489</v>
      </c>
      <c r="N606" t="s">
        <v>107</v>
      </c>
      <c r="O606">
        <v>39</v>
      </c>
      <c r="P606">
        <v>2.1779999999999999</v>
      </c>
      <c r="Q606">
        <v>0</v>
      </c>
      <c r="R606">
        <v>0</v>
      </c>
    </row>
    <row r="607" spans="1:18" x14ac:dyDescent="0.3">
      <c r="A607" t="s">
        <v>311</v>
      </c>
      <c r="B607">
        <v>1009169</v>
      </c>
      <c r="C607">
        <v>2015</v>
      </c>
      <c r="D607" t="s">
        <v>104</v>
      </c>
      <c r="E607" t="s">
        <v>105</v>
      </c>
      <c r="F607" t="s">
        <v>3</v>
      </c>
      <c r="G607" t="s">
        <v>490</v>
      </c>
      <c r="N607" t="s">
        <v>228</v>
      </c>
      <c r="O607">
        <v>0</v>
      </c>
      <c r="P607">
        <v>0</v>
      </c>
      <c r="Q607">
        <v>0</v>
      </c>
      <c r="R607">
        <v>0</v>
      </c>
    </row>
    <row r="608" spans="1:18" x14ac:dyDescent="0.3">
      <c r="A608" t="s">
        <v>346</v>
      </c>
      <c r="B608">
        <v>1008530</v>
      </c>
      <c r="C608">
        <v>2015</v>
      </c>
      <c r="D608" t="s">
        <v>104</v>
      </c>
      <c r="E608" t="s">
        <v>105</v>
      </c>
      <c r="F608" t="s">
        <v>3</v>
      </c>
      <c r="G608" t="s">
        <v>491</v>
      </c>
      <c r="N608" t="s">
        <v>107</v>
      </c>
      <c r="O608">
        <v>1</v>
      </c>
      <c r="P608">
        <v>5.0999999999999997E-2</v>
      </c>
      <c r="Q608">
        <v>0</v>
      </c>
      <c r="R608">
        <v>0</v>
      </c>
    </row>
    <row r="609" spans="1:18" x14ac:dyDescent="0.3">
      <c r="A609" t="s">
        <v>492</v>
      </c>
      <c r="B609">
        <v>1008241</v>
      </c>
      <c r="C609">
        <v>2015</v>
      </c>
      <c r="D609" t="s">
        <v>104</v>
      </c>
      <c r="E609" t="s">
        <v>105</v>
      </c>
      <c r="F609" t="s">
        <v>3</v>
      </c>
      <c r="G609" t="s">
        <v>493</v>
      </c>
      <c r="N609" t="s">
        <v>107</v>
      </c>
      <c r="O609">
        <v>1</v>
      </c>
      <c r="P609">
        <v>0.05</v>
      </c>
      <c r="Q609">
        <v>0</v>
      </c>
      <c r="R609">
        <v>0</v>
      </c>
    </row>
    <row r="610" spans="1:18" x14ac:dyDescent="0.3">
      <c r="A610" t="s">
        <v>346</v>
      </c>
      <c r="B610">
        <v>1008530</v>
      </c>
      <c r="C610">
        <v>2015</v>
      </c>
      <c r="D610" t="s">
        <v>104</v>
      </c>
      <c r="E610" t="s">
        <v>105</v>
      </c>
      <c r="F610" t="s">
        <v>3</v>
      </c>
      <c r="G610" t="s">
        <v>493</v>
      </c>
      <c r="N610" t="s">
        <v>107</v>
      </c>
      <c r="O610">
        <v>1</v>
      </c>
      <c r="P610">
        <v>5.0999999999999997E-2</v>
      </c>
      <c r="Q610">
        <v>0</v>
      </c>
      <c r="R610">
        <v>0</v>
      </c>
    </row>
    <row r="611" spans="1:18" x14ac:dyDescent="0.3">
      <c r="A611" t="s">
        <v>494</v>
      </c>
      <c r="B611">
        <v>1008558</v>
      </c>
      <c r="C611">
        <v>2015</v>
      </c>
      <c r="D611" t="s">
        <v>104</v>
      </c>
      <c r="E611" t="s">
        <v>105</v>
      </c>
      <c r="F611" t="s">
        <v>3</v>
      </c>
      <c r="G611" t="s">
        <v>495</v>
      </c>
      <c r="N611" t="s">
        <v>107</v>
      </c>
      <c r="O611">
        <v>0</v>
      </c>
      <c r="P611">
        <v>0</v>
      </c>
      <c r="Q611">
        <v>0</v>
      </c>
      <c r="R611">
        <v>0</v>
      </c>
    </row>
    <row r="612" spans="1:18" x14ac:dyDescent="0.3">
      <c r="A612" t="s">
        <v>496</v>
      </c>
      <c r="B612">
        <v>1008411</v>
      </c>
      <c r="C612">
        <v>2015</v>
      </c>
      <c r="D612" t="s">
        <v>104</v>
      </c>
      <c r="E612" t="s">
        <v>105</v>
      </c>
      <c r="F612" t="s">
        <v>3</v>
      </c>
      <c r="G612" t="s">
        <v>495</v>
      </c>
      <c r="N612" t="s">
        <v>107</v>
      </c>
      <c r="O612">
        <v>2</v>
      </c>
      <c r="P612">
        <v>0.1</v>
      </c>
      <c r="Q612">
        <v>0</v>
      </c>
      <c r="R612">
        <v>0</v>
      </c>
    </row>
    <row r="613" spans="1:18" x14ac:dyDescent="0.3">
      <c r="A613" t="s">
        <v>346</v>
      </c>
      <c r="B613">
        <v>1008530</v>
      </c>
      <c r="C613">
        <v>2015</v>
      </c>
      <c r="D613" t="s">
        <v>104</v>
      </c>
      <c r="E613" t="s">
        <v>105</v>
      </c>
      <c r="F613" t="s">
        <v>3</v>
      </c>
      <c r="G613" t="s">
        <v>495</v>
      </c>
      <c r="N613" t="s">
        <v>107</v>
      </c>
      <c r="O613">
        <v>17</v>
      </c>
      <c r="P613">
        <v>0.88200000000000001</v>
      </c>
      <c r="Q613">
        <v>0</v>
      </c>
      <c r="R613">
        <v>0</v>
      </c>
    </row>
    <row r="614" spans="1:18" x14ac:dyDescent="0.3">
      <c r="A614" t="s">
        <v>437</v>
      </c>
      <c r="B614">
        <v>1009339</v>
      </c>
      <c r="C614">
        <v>2015</v>
      </c>
      <c r="D614" t="s">
        <v>104</v>
      </c>
      <c r="E614" t="s">
        <v>105</v>
      </c>
      <c r="F614" t="s">
        <v>3</v>
      </c>
      <c r="G614" t="s">
        <v>497</v>
      </c>
      <c r="N614" t="s">
        <v>107</v>
      </c>
      <c r="O614">
        <v>1</v>
      </c>
      <c r="P614">
        <v>5.1999999999999998E-2</v>
      </c>
      <c r="Q614">
        <v>0</v>
      </c>
      <c r="R614">
        <v>0</v>
      </c>
    </row>
    <row r="615" spans="1:18" x14ac:dyDescent="0.3">
      <c r="A615" t="s">
        <v>498</v>
      </c>
      <c r="B615">
        <v>1009813</v>
      </c>
      <c r="C615">
        <v>2015</v>
      </c>
      <c r="D615" t="s">
        <v>104</v>
      </c>
      <c r="E615" t="s">
        <v>105</v>
      </c>
      <c r="F615" t="s">
        <v>3</v>
      </c>
      <c r="G615" t="s">
        <v>497</v>
      </c>
      <c r="N615" t="s">
        <v>107</v>
      </c>
      <c r="O615">
        <v>2</v>
      </c>
      <c r="P615">
        <v>0.115</v>
      </c>
      <c r="Q615">
        <v>0</v>
      </c>
      <c r="R615">
        <v>0</v>
      </c>
    </row>
    <row r="616" spans="1:18" x14ac:dyDescent="0.3">
      <c r="A616" t="s">
        <v>471</v>
      </c>
      <c r="B616">
        <v>1008449</v>
      </c>
      <c r="C616">
        <v>2015</v>
      </c>
      <c r="D616" t="s">
        <v>104</v>
      </c>
      <c r="E616" t="s">
        <v>105</v>
      </c>
      <c r="F616" t="s">
        <v>3</v>
      </c>
      <c r="G616" t="s">
        <v>499</v>
      </c>
      <c r="N616" t="s">
        <v>107</v>
      </c>
      <c r="O616">
        <v>41</v>
      </c>
      <c r="P616">
        <v>2.42</v>
      </c>
      <c r="Q616">
        <v>41</v>
      </c>
      <c r="R616">
        <v>0</v>
      </c>
    </row>
    <row r="617" spans="1:18" x14ac:dyDescent="0.3">
      <c r="A617" t="s">
        <v>433</v>
      </c>
      <c r="B617">
        <v>1008642</v>
      </c>
      <c r="C617">
        <v>2015</v>
      </c>
      <c r="D617" t="s">
        <v>104</v>
      </c>
      <c r="E617" t="s">
        <v>105</v>
      </c>
      <c r="F617" t="s">
        <v>3</v>
      </c>
      <c r="G617" t="s">
        <v>500</v>
      </c>
      <c r="N617" t="s">
        <v>107</v>
      </c>
      <c r="O617">
        <v>3</v>
      </c>
      <c r="P617">
        <v>0.10299999999999999</v>
      </c>
      <c r="Q617">
        <v>0</v>
      </c>
      <c r="R617">
        <v>0</v>
      </c>
    </row>
    <row r="618" spans="1:18" x14ac:dyDescent="0.3">
      <c r="A618" t="s">
        <v>437</v>
      </c>
      <c r="B618">
        <v>1009339</v>
      </c>
      <c r="C618">
        <v>2015</v>
      </c>
      <c r="D618" t="s">
        <v>104</v>
      </c>
      <c r="E618" t="s">
        <v>105</v>
      </c>
      <c r="F618" t="s">
        <v>3</v>
      </c>
      <c r="G618" t="s">
        <v>501</v>
      </c>
      <c r="N618" t="s">
        <v>107</v>
      </c>
      <c r="O618">
        <v>2</v>
      </c>
      <c r="P618">
        <v>9.7000000000000003E-2</v>
      </c>
      <c r="Q618">
        <v>0</v>
      </c>
      <c r="R618">
        <v>0</v>
      </c>
    </row>
    <row r="619" spans="1:18" x14ac:dyDescent="0.3">
      <c r="A619" t="s">
        <v>502</v>
      </c>
      <c r="B619">
        <v>1011555</v>
      </c>
      <c r="C619">
        <v>2015</v>
      </c>
      <c r="D619" t="s">
        <v>104</v>
      </c>
      <c r="E619" t="s">
        <v>105</v>
      </c>
      <c r="F619" t="s">
        <v>3</v>
      </c>
      <c r="G619" t="s">
        <v>503</v>
      </c>
      <c r="N619" t="s">
        <v>228</v>
      </c>
      <c r="O619">
        <v>1</v>
      </c>
      <c r="P619">
        <v>4.5999999999999999E-2</v>
      </c>
      <c r="Q619">
        <v>0</v>
      </c>
      <c r="R619">
        <v>0</v>
      </c>
    </row>
    <row r="620" spans="1:18" x14ac:dyDescent="0.3">
      <c r="A620" t="s">
        <v>471</v>
      </c>
      <c r="B620">
        <v>1008449</v>
      </c>
      <c r="C620">
        <v>2015</v>
      </c>
      <c r="D620" t="s">
        <v>104</v>
      </c>
      <c r="E620" t="s">
        <v>105</v>
      </c>
      <c r="F620" t="s">
        <v>3</v>
      </c>
      <c r="G620" t="s">
        <v>504</v>
      </c>
      <c r="N620" t="s">
        <v>107</v>
      </c>
      <c r="O620">
        <v>1</v>
      </c>
      <c r="P620">
        <v>0.05</v>
      </c>
      <c r="Q620">
        <v>1</v>
      </c>
      <c r="R620">
        <v>0</v>
      </c>
    </row>
    <row r="621" spans="1:18" x14ac:dyDescent="0.3">
      <c r="A621" t="s">
        <v>311</v>
      </c>
      <c r="B621">
        <v>1009169</v>
      </c>
      <c r="C621">
        <v>2015</v>
      </c>
      <c r="D621" t="s">
        <v>104</v>
      </c>
      <c r="E621" t="s">
        <v>105</v>
      </c>
      <c r="F621" t="s">
        <v>3</v>
      </c>
      <c r="G621" t="s">
        <v>505</v>
      </c>
      <c r="N621" t="s">
        <v>107</v>
      </c>
      <c r="O621">
        <v>5</v>
      </c>
      <c r="P621">
        <v>0.26900000000000002</v>
      </c>
      <c r="Q621">
        <v>0</v>
      </c>
      <c r="R621">
        <v>0</v>
      </c>
    </row>
    <row r="622" spans="1:18" x14ac:dyDescent="0.3">
      <c r="A622" t="s">
        <v>506</v>
      </c>
      <c r="B622">
        <v>1008188</v>
      </c>
      <c r="C622">
        <v>2015</v>
      </c>
      <c r="D622" t="s">
        <v>104</v>
      </c>
      <c r="E622" t="s">
        <v>105</v>
      </c>
      <c r="F622" t="s">
        <v>3</v>
      </c>
      <c r="G622" t="s">
        <v>507</v>
      </c>
      <c r="N622" t="s">
        <v>107</v>
      </c>
      <c r="O622">
        <v>6</v>
      </c>
      <c r="P622">
        <v>0.27</v>
      </c>
      <c r="Q622">
        <v>0</v>
      </c>
      <c r="R622">
        <v>0</v>
      </c>
    </row>
    <row r="623" spans="1:18" x14ac:dyDescent="0.3">
      <c r="A623" t="s">
        <v>506</v>
      </c>
      <c r="B623">
        <v>1008188</v>
      </c>
      <c r="C623">
        <v>2015</v>
      </c>
      <c r="D623" t="s">
        <v>104</v>
      </c>
      <c r="E623" t="s">
        <v>105</v>
      </c>
      <c r="F623" t="s">
        <v>3</v>
      </c>
      <c r="G623" t="s">
        <v>508</v>
      </c>
      <c r="N623" t="s">
        <v>107</v>
      </c>
      <c r="O623">
        <v>16</v>
      </c>
      <c r="P623">
        <v>0.70399999999999996</v>
      </c>
      <c r="Q623">
        <v>0</v>
      </c>
      <c r="R623">
        <v>0</v>
      </c>
    </row>
    <row r="624" spans="1:18" x14ac:dyDescent="0.3">
      <c r="A624" t="s">
        <v>509</v>
      </c>
      <c r="B624">
        <v>1008536</v>
      </c>
      <c r="C624">
        <v>2015</v>
      </c>
      <c r="D624" t="s">
        <v>104</v>
      </c>
      <c r="E624" t="s">
        <v>105</v>
      </c>
      <c r="F624" t="s">
        <v>3</v>
      </c>
      <c r="G624" t="s">
        <v>510</v>
      </c>
      <c r="N624" t="s">
        <v>107</v>
      </c>
      <c r="O624">
        <v>148</v>
      </c>
      <c r="P624">
        <v>8.1920000000000002</v>
      </c>
      <c r="Q624">
        <v>0</v>
      </c>
      <c r="R624">
        <v>0</v>
      </c>
    </row>
    <row r="625" spans="1:18" x14ac:dyDescent="0.3">
      <c r="A625" t="s">
        <v>506</v>
      </c>
      <c r="B625">
        <v>1008188</v>
      </c>
      <c r="C625">
        <v>2015</v>
      </c>
      <c r="D625" t="s">
        <v>104</v>
      </c>
      <c r="E625" t="s">
        <v>105</v>
      </c>
      <c r="F625" t="s">
        <v>3</v>
      </c>
      <c r="G625" t="s">
        <v>510</v>
      </c>
      <c r="N625" t="s">
        <v>107</v>
      </c>
      <c r="O625">
        <v>21</v>
      </c>
      <c r="P625">
        <v>1.198</v>
      </c>
      <c r="Q625">
        <v>0</v>
      </c>
      <c r="R625">
        <v>0</v>
      </c>
    </row>
    <row r="626" spans="1:18" x14ac:dyDescent="0.3">
      <c r="A626" t="s">
        <v>72</v>
      </c>
      <c r="B626">
        <v>1009387</v>
      </c>
      <c r="C626">
        <v>2015</v>
      </c>
      <c r="D626" t="s">
        <v>104</v>
      </c>
      <c r="E626" t="s">
        <v>105</v>
      </c>
      <c r="F626" t="s">
        <v>3</v>
      </c>
      <c r="G626" t="s">
        <v>73</v>
      </c>
      <c r="N626" t="s">
        <v>107</v>
      </c>
      <c r="O626">
        <v>4</v>
      </c>
      <c r="P626">
        <v>0.22</v>
      </c>
      <c r="Q626">
        <v>0</v>
      </c>
      <c r="R626">
        <v>0</v>
      </c>
    </row>
    <row r="627" spans="1:18" x14ac:dyDescent="0.3">
      <c r="A627" t="s">
        <v>509</v>
      </c>
      <c r="B627">
        <v>1008536</v>
      </c>
      <c r="C627">
        <v>2015</v>
      </c>
      <c r="D627" t="s">
        <v>104</v>
      </c>
      <c r="E627" t="s">
        <v>105</v>
      </c>
      <c r="F627" t="s">
        <v>3</v>
      </c>
      <c r="G627" t="s">
        <v>73</v>
      </c>
      <c r="N627" t="s">
        <v>107</v>
      </c>
      <c r="O627">
        <v>1048</v>
      </c>
      <c r="P627">
        <v>58.499000000000002</v>
      </c>
      <c r="Q627">
        <v>0</v>
      </c>
      <c r="R627">
        <v>0</v>
      </c>
    </row>
    <row r="628" spans="1:18" x14ac:dyDescent="0.3">
      <c r="A628" t="s">
        <v>506</v>
      </c>
      <c r="B628">
        <v>1008188</v>
      </c>
      <c r="C628">
        <v>2015</v>
      </c>
      <c r="D628" t="s">
        <v>104</v>
      </c>
      <c r="E628" t="s">
        <v>105</v>
      </c>
      <c r="F628" t="s">
        <v>3</v>
      </c>
      <c r="G628" t="s">
        <v>73</v>
      </c>
      <c r="N628" t="s">
        <v>107</v>
      </c>
      <c r="O628">
        <v>11</v>
      </c>
      <c r="P628">
        <v>0.629</v>
      </c>
      <c r="Q628">
        <v>0</v>
      </c>
      <c r="R628">
        <v>0</v>
      </c>
    </row>
    <row r="629" spans="1:18" x14ac:dyDescent="0.3">
      <c r="A629" t="s">
        <v>418</v>
      </c>
      <c r="B629">
        <v>1009327</v>
      </c>
      <c r="C629">
        <v>2015</v>
      </c>
      <c r="D629" t="s">
        <v>104</v>
      </c>
      <c r="E629" t="s">
        <v>105</v>
      </c>
      <c r="F629" t="s">
        <v>3</v>
      </c>
      <c r="G629" t="s">
        <v>511</v>
      </c>
      <c r="N629" t="s">
        <v>107</v>
      </c>
      <c r="O629">
        <v>7</v>
      </c>
      <c r="P629">
        <v>0.3</v>
      </c>
      <c r="Q629">
        <v>0</v>
      </c>
      <c r="R629">
        <v>0</v>
      </c>
    </row>
    <row r="630" spans="1:18" x14ac:dyDescent="0.3">
      <c r="A630" t="s">
        <v>512</v>
      </c>
      <c r="B630">
        <v>1009051</v>
      </c>
      <c r="C630">
        <v>2015</v>
      </c>
      <c r="D630" t="s">
        <v>104</v>
      </c>
      <c r="E630" t="s">
        <v>105</v>
      </c>
      <c r="F630" t="s">
        <v>3</v>
      </c>
      <c r="G630" t="s">
        <v>513</v>
      </c>
      <c r="N630" t="s">
        <v>107</v>
      </c>
      <c r="O630">
        <v>1</v>
      </c>
      <c r="P630">
        <v>3.9E-2</v>
      </c>
      <c r="Q630">
        <v>0</v>
      </c>
      <c r="R630">
        <v>0</v>
      </c>
    </row>
    <row r="631" spans="1:18" x14ac:dyDescent="0.3">
      <c r="A631" t="s">
        <v>514</v>
      </c>
      <c r="B631">
        <v>1010319</v>
      </c>
      <c r="C631">
        <v>2015</v>
      </c>
      <c r="D631" t="s">
        <v>104</v>
      </c>
      <c r="E631" t="s">
        <v>105</v>
      </c>
      <c r="F631" t="s">
        <v>3</v>
      </c>
      <c r="G631" t="s">
        <v>513</v>
      </c>
      <c r="N631" t="s">
        <v>107</v>
      </c>
      <c r="O631">
        <v>1</v>
      </c>
      <c r="P631">
        <v>2E-3</v>
      </c>
      <c r="Q631">
        <v>0</v>
      </c>
      <c r="R631">
        <v>0</v>
      </c>
    </row>
    <row r="632" spans="1:18" x14ac:dyDescent="0.3">
      <c r="A632" t="s">
        <v>437</v>
      </c>
      <c r="B632">
        <v>1009339</v>
      </c>
      <c r="C632">
        <v>2015</v>
      </c>
      <c r="D632" t="s">
        <v>104</v>
      </c>
      <c r="E632" t="s">
        <v>105</v>
      </c>
      <c r="F632" t="s">
        <v>3</v>
      </c>
      <c r="G632" t="s">
        <v>515</v>
      </c>
      <c r="N632" t="s">
        <v>107</v>
      </c>
      <c r="O632">
        <v>1</v>
      </c>
      <c r="P632">
        <v>4.2999999999999997E-2</v>
      </c>
      <c r="Q632">
        <v>0</v>
      </c>
      <c r="R632">
        <v>0</v>
      </c>
    </row>
    <row r="633" spans="1:18" x14ac:dyDescent="0.3">
      <c r="A633" t="s">
        <v>442</v>
      </c>
      <c r="B633">
        <v>1011662</v>
      </c>
      <c r="C633">
        <v>2015</v>
      </c>
      <c r="D633" t="s">
        <v>104</v>
      </c>
      <c r="E633" t="s">
        <v>105</v>
      </c>
      <c r="F633" t="s">
        <v>3</v>
      </c>
      <c r="G633" t="s">
        <v>516</v>
      </c>
      <c r="N633" t="s">
        <v>107</v>
      </c>
      <c r="O633">
        <v>89</v>
      </c>
      <c r="P633">
        <v>3.7989999999999999</v>
      </c>
      <c r="Q633">
        <v>0</v>
      </c>
      <c r="R633">
        <v>0</v>
      </c>
    </row>
    <row r="634" spans="1:18" x14ac:dyDescent="0.3">
      <c r="A634" t="s">
        <v>471</v>
      </c>
      <c r="B634">
        <v>1008449</v>
      </c>
      <c r="C634">
        <v>2015</v>
      </c>
      <c r="D634" t="s">
        <v>104</v>
      </c>
      <c r="E634" t="s">
        <v>105</v>
      </c>
      <c r="F634" t="s">
        <v>3</v>
      </c>
      <c r="G634" t="s">
        <v>517</v>
      </c>
      <c r="N634" t="s">
        <v>107</v>
      </c>
      <c r="O634">
        <v>105</v>
      </c>
      <c r="P634">
        <v>4.42</v>
      </c>
      <c r="Q634">
        <v>105</v>
      </c>
      <c r="R634">
        <v>0</v>
      </c>
    </row>
    <row r="635" spans="1:18" x14ac:dyDescent="0.3">
      <c r="A635" t="s">
        <v>518</v>
      </c>
      <c r="B635">
        <v>1011244</v>
      </c>
      <c r="C635">
        <v>2015</v>
      </c>
      <c r="D635" t="s">
        <v>104</v>
      </c>
      <c r="E635" t="s">
        <v>105</v>
      </c>
      <c r="F635" t="s">
        <v>3</v>
      </c>
      <c r="G635" t="s">
        <v>519</v>
      </c>
      <c r="N635" t="s">
        <v>228</v>
      </c>
      <c r="O635">
        <v>72</v>
      </c>
      <c r="P635">
        <v>3.8079999999999998</v>
      </c>
      <c r="Q635">
        <v>0</v>
      </c>
      <c r="R635">
        <v>0</v>
      </c>
    </row>
    <row r="636" spans="1:18" x14ac:dyDescent="0.3">
      <c r="A636" t="s">
        <v>520</v>
      </c>
      <c r="B636">
        <v>1008755</v>
      </c>
      <c r="C636">
        <v>2015</v>
      </c>
      <c r="D636" t="s">
        <v>104</v>
      </c>
      <c r="E636" t="s">
        <v>105</v>
      </c>
      <c r="F636" t="s">
        <v>3</v>
      </c>
      <c r="G636" t="s">
        <v>521</v>
      </c>
      <c r="N636" t="s">
        <v>107</v>
      </c>
      <c r="O636">
        <v>61</v>
      </c>
      <c r="P636">
        <v>2.972</v>
      </c>
      <c r="Q636">
        <v>0</v>
      </c>
      <c r="R636">
        <v>0</v>
      </c>
    </row>
    <row r="637" spans="1:18" x14ac:dyDescent="0.3">
      <c r="A637" t="s">
        <v>512</v>
      </c>
      <c r="B637">
        <v>1009051</v>
      </c>
      <c r="C637">
        <v>2015</v>
      </c>
      <c r="D637" t="s">
        <v>104</v>
      </c>
      <c r="E637" t="s">
        <v>105</v>
      </c>
      <c r="F637" t="s">
        <v>3</v>
      </c>
      <c r="G637" t="s">
        <v>522</v>
      </c>
      <c r="N637" t="s">
        <v>107</v>
      </c>
      <c r="O637">
        <v>5</v>
      </c>
      <c r="P637">
        <v>0.24199999999999999</v>
      </c>
      <c r="Q637">
        <v>0</v>
      </c>
      <c r="R637">
        <v>0</v>
      </c>
    </row>
    <row r="638" spans="1:18" x14ac:dyDescent="0.3">
      <c r="A638" t="s">
        <v>523</v>
      </c>
      <c r="B638">
        <v>1008545</v>
      </c>
      <c r="C638">
        <v>2015</v>
      </c>
      <c r="D638" t="s">
        <v>104</v>
      </c>
      <c r="E638" t="s">
        <v>105</v>
      </c>
      <c r="F638" t="s">
        <v>3</v>
      </c>
      <c r="G638" t="s">
        <v>524</v>
      </c>
      <c r="N638" t="s">
        <v>228</v>
      </c>
      <c r="O638">
        <v>0</v>
      </c>
      <c r="P638">
        <v>0</v>
      </c>
      <c r="Q638">
        <v>1</v>
      </c>
      <c r="R638">
        <v>0</v>
      </c>
    </row>
    <row r="639" spans="1:18" x14ac:dyDescent="0.3">
      <c r="A639" t="s">
        <v>525</v>
      </c>
      <c r="B639">
        <v>1008697</v>
      </c>
      <c r="C639">
        <v>2015</v>
      </c>
      <c r="D639" t="s">
        <v>104</v>
      </c>
      <c r="E639" t="s">
        <v>105</v>
      </c>
      <c r="F639" t="s">
        <v>3</v>
      </c>
      <c r="G639" t="s">
        <v>524</v>
      </c>
      <c r="N639" t="s">
        <v>228</v>
      </c>
      <c r="O639">
        <v>0</v>
      </c>
      <c r="P639">
        <v>0</v>
      </c>
      <c r="Q639">
        <v>2</v>
      </c>
      <c r="R639">
        <v>0</v>
      </c>
    </row>
    <row r="640" spans="1:18" x14ac:dyDescent="0.3">
      <c r="A640" t="s">
        <v>526</v>
      </c>
      <c r="B640">
        <v>1009053</v>
      </c>
      <c r="C640">
        <v>2015</v>
      </c>
      <c r="D640" t="s">
        <v>104</v>
      </c>
      <c r="E640" t="s">
        <v>105</v>
      </c>
      <c r="F640" t="s">
        <v>3</v>
      </c>
      <c r="G640" t="s">
        <v>527</v>
      </c>
      <c r="N640" t="s">
        <v>107</v>
      </c>
      <c r="O640">
        <v>9</v>
      </c>
      <c r="P640">
        <v>11.722</v>
      </c>
      <c r="Q640">
        <v>0</v>
      </c>
      <c r="R640">
        <v>0</v>
      </c>
    </row>
    <row r="641" spans="1:18" x14ac:dyDescent="0.3">
      <c r="A641" t="s">
        <v>58</v>
      </c>
      <c r="B641">
        <v>1008306</v>
      </c>
      <c r="C641">
        <v>2015</v>
      </c>
      <c r="D641" t="s">
        <v>104</v>
      </c>
      <c r="E641" t="s">
        <v>105</v>
      </c>
      <c r="F641" t="s">
        <v>3</v>
      </c>
      <c r="G641" t="s">
        <v>76</v>
      </c>
      <c r="N641" t="s">
        <v>107</v>
      </c>
      <c r="O641">
        <v>12</v>
      </c>
      <c r="P641">
        <v>0.61399999999999999</v>
      </c>
      <c r="Q641">
        <v>0</v>
      </c>
      <c r="R641">
        <v>0</v>
      </c>
    </row>
    <row r="642" spans="1:18" x14ac:dyDescent="0.3">
      <c r="A642" t="s">
        <v>528</v>
      </c>
      <c r="B642">
        <v>1008029</v>
      </c>
      <c r="C642">
        <v>2015</v>
      </c>
      <c r="D642" t="s">
        <v>104</v>
      </c>
      <c r="E642" t="s">
        <v>105</v>
      </c>
      <c r="F642" t="s">
        <v>3</v>
      </c>
      <c r="G642" t="s">
        <v>77</v>
      </c>
      <c r="N642" t="s">
        <v>107</v>
      </c>
      <c r="O642">
        <v>1</v>
      </c>
      <c r="P642">
        <v>4.2999999999999997E-2</v>
      </c>
      <c r="Q642">
        <v>0</v>
      </c>
      <c r="R642">
        <v>0</v>
      </c>
    </row>
    <row r="643" spans="1:18" x14ac:dyDescent="0.3">
      <c r="A643" t="s">
        <v>58</v>
      </c>
      <c r="B643">
        <v>1008306</v>
      </c>
      <c r="C643">
        <v>2015</v>
      </c>
      <c r="D643" t="s">
        <v>104</v>
      </c>
      <c r="E643" t="s">
        <v>105</v>
      </c>
      <c r="F643" t="s">
        <v>3</v>
      </c>
      <c r="G643" t="s">
        <v>77</v>
      </c>
      <c r="N643" t="s">
        <v>107</v>
      </c>
      <c r="O643">
        <v>2</v>
      </c>
      <c r="P643">
        <v>0.107</v>
      </c>
      <c r="Q643">
        <v>0</v>
      </c>
      <c r="R643">
        <v>0</v>
      </c>
    </row>
    <row r="644" spans="1:18" x14ac:dyDescent="0.3">
      <c r="A644" t="s">
        <v>346</v>
      </c>
      <c r="B644">
        <v>1008530</v>
      </c>
      <c r="C644">
        <v>2015</v>
      </c>
      <c r="D644" t="s">
        <v>104</v>
      </c>
      <c r="E644" t="s">
        <v>105</v>
      </c>
      <c r="F644" t="s">
        <v>3</v>
      </c>
      <c r="G644" t="s">
        <v>77</v>
      </c>
      <c r="N644" t="s">
        <v>107</v>
      </c>
      <c r="O644">
        <v>5</v>
      </c>
      <c r="P644">
        <v>0.26400000000000001</v>
      </c>
      <c r="Q644">
        <v>0</v>
      </c>
      <c r="R644">
        <v>0</v>
      </c>
    </row>
    <row r="645" spans="1:18" x14ac:dyDescent="0.3">
      <c r="A645" t="s">
        <v>58</v>
      </c>
      <c r="B645">
        <v>1008306</v>
      </c>
      <c r="C645">
        <v>2015</v>
      </c>
      <c r="D645" t="s">
        <v>104</v>
      </c>
      <c r="E645" t="s">
        <v>105</v>
      </c>
      <c r="F645" t="s">
        <v>3</v>
      </c>
      <c r="G645" t="s">
        <v>78</v>
      </c>
      <c r="N645" t="s">
        <v>107</v>
      </c>
      <c r="O645">
        <v>9</v>
      </c>
      <c r="P645">
        <v>0.47599999999999998</v>
      </c>
      <c r="Q645">
        <v>0</v>
      </c>
      <c r="R645">
        <v>0</v>
      </c>
    </row>
    <row r="646" spans="1:18" x14ac:dyDescent="0.3">
      <c r="A646" t="s">
        <v>346</v>
      </c>
      <c r="B646">
        <v>1008530</v>
      </c>
      <c r="C646">
        <v>2015</v>
      </c>
      <c r="D646" t="s">
        <v>104</v>
      </c>
      <c r="E646" t="s">
        <v>105</v>
      </c>
      <c r="F646" t="s">
        <v>3</v>
      </c>
      <c r="G646" t="s">
        <v>529</v>
      </c>
      <c r="N646" t="s">
        <v>107</v>
      </c>
      <c r="O646">
        <v>1</v>
      </c>
      <c r="P646">
        <v>3.4000000000000002E-2</v>
      </c>
      <c r="Q646">
        <v>0</v>
      </c>
      <c r="R646">
        <v>0</v>
      </c>
    </row>
    <row r="647" spans="1:18" x14ac:dyDescent="0.3">
      <c r="A647" t="s">
        <v>494</v>
      </c>
      <c r="B647">
        <v>1008558</v>
      </c>
      <c r="C647">
        <v>2015</v>
      </c>
      <c r="D647" t="s">
        <v>104</v>
      </c>
      <c r="E647" t="s">
        <v>105</v>
      </c>
      <c r="F647" t="s">
        <v>3</v>
      </c>
      <c r="G647" t="s">
        <v>530</v>
      </c>
      <c r="N647" t="s">
        <v>107</v>
      </c>
      <c r="O647">
        <v>5</v>
      </c>
      <c r="P647">
        <v>0.26</v>
      </c>
      <c r="Q647">
        <v>0</v>
      </c>
      <c r="R647">
        <v>0</v>
      </c>
    </row>
    <row r="648" spans="1:18" x14ac:dyDescent="0.3">
      <c r="A648" t="s">
        <v>496</v>
      </c>
      <c r="B648">
        <v>1008411</v>
      </c>
      <c r="C648">
        <v>2015</v>
      </c>
      <c r="D648" t="s">
        <v>104</v>
      </c>
      <c r="E648" t="s">
        <v>105</v>
      </c>
      <c r="F648" t="s">
        <v>3</v>
      </c>
      <c r="G648" t="s">
        <v>530</v>
      </c>
      <c r="N648" t="s">
        <v>107</v>
      </c>
      <c r="O648">
        <v>1</v>
      </c>
      <c r="P648">
        <v>0.05</v>
      </c>
      <c r="Q648">
        <v>0</v>
      </c>
      <c r="R648">
        <v>0</v>
      </c>
    </row>
    <row r="649" spans="1:18" x14ac:dyDescent="0.3">
      <c r="A649" t="s">
        <v>531</v>
      </c>
      <c r="B649">
        <v>1008703</v>
      </c>
      <c r="C649">
        <v>2015</v>
      </c>
      <c r="D649" t="s">
        <v>104</v>
      </c>
      <c r="E649" t="s">
        <v>105</v>
      </c>
      <c r="F649" t="s">
        <v>3</v>
      </c>
      <c r="G649" t="s">
        <v>530</v>
      </c>
      <c r="N649" t="s">
        <v>228</v>
      </c>
      <c r="O649">
        <v>0</v>
      </c>
      <c r="P649">
        <v>0</v>
      </c>
      <c r="Q649">
        <v>1</v>
      </c>
      <c r="R649">
        <v>0</v>
      </c>
    </row>
    <row r="650" spans="1:18" x14ac:dyDescent="0.3">
      <c r="A650" t="s">
        <v>377</v>
      </c>
      <c r="B650">
        <v>1008702</v>
      </c>
      <c r="C650">
        <v>2015</v>
      </c>
      <c r="D650" t="s">
        <v>104</v>
      </c>
      <c r="E650" t="s">
        <v>105</v>
      </c>
      <c r="F650" t="s">
        <v>3</v>
      </c>
      <c r="G650" t="s">
        <v>530</v>
      </c>
      <c r="N650" t="s">
        <v>228</v>
      </c>
      <c r="O650">
        <v>0</v>
      </c>
      <c r="P650">
        <v>0</v>
      </c>
      <c r="Q650">
        <v>2</v>
      </c>
      <c r="R650">
        <v>0</v>
      </c>
    </row>
    <row r="651" spans="1:18" x14ac:dyDescent="0.3">
      <c r="A651" t="s">
        <v>346</v>
      </c>
      <c r="B651">
        <v>1008530</v>
      </c>
      <c r="C651">
        <v>2015</v>
      </c>
      <c r="D651" t="s">
        <v>104</v>
      </c>
      <c r="E651" t="s">
        <v>105</v>
      </c>
      <c r="F651" t="s">
        <v>3</v>
      </c>
      <c r="G651" t="s">
        <v>530</v>
      </c>
      <c r="N651" t="s">
        <v>107</v>
      </c>
      <c r="O651">
        <v>18</v>
      </c>
      <c r="P651">
        <v>0.91800000000000004</v>
      </c>
      <c r="Q651">
        <v>0</v>
      </c>
      <c r="R651">
        <v>0</v>
      </c>
    </row>
    <row r="652" spans="1:18" x14ac:dyDescent="0.3">
      <c r="A652" t="s">
        <v>532</v>
      </c>
      <c r="B652">
        <v>1008598</v>
      </c>
      <c r="C652">
        <v>2015</v>
      </c>
      <c r="D652" t="s">
        <v>104</v>
      </c>
      <c r="E652" t="s">
        <v>105</v>
      </c>
      <c r="F652" t="s">
        <v>3</v>
      </c>
      <c r="G652" t="s">
        <v>530</v>
      </c>
      <c r="N652" t="s">
        <v>107</v>
      </c>
      <c r="O652">
        <v>1</v>
      </c>
      <c r="P652">
        <v>5.0999999999999997E-2</v>
      </c>
      <c r="Q652">
        <v>0</v>
      </c>
      <c r="R652">
        <v>0</v>
      </c>
    </row>
    <row r="653" spans="1:18" x14ac:dyDescent="0.3">
      <c r="A653" t="s">
        <v>494</v>
      </c>
      <c r="B653">
        <v>1008558</v>
      </c>
      <c r="C653">
        <v>2015</v>
      </c>
      <c r="D653" t="s">
        <v>104</v>
      </c>
      <c r="E653" t="s">
        <v>105</v>
      </c>
      <c r="F653" t="s">
        <v>3</v>
      </c>
      <c r="G653" t="s">
        <v>533</v>
      </c>
      <c r="N653" t="s">
        <v>107</v>
      </c>
      <c r="O653">
        <v>11</v>
      </c>
      <c r="P653">
        <v>0.53</v>
      </c>
      <c r="Q653">
        <v>0</v>
      </c>
      <c r="R653">
        <v>0</v>
      </c>
    </row>
    <row r="654" spans="1:18" x14ac:dyDescent="0.3">
      <c r="A654" t="s">
        <v>496</v>
      </c>
      <c r="B654">
        <v>1008411</v>
      </c>
      <c r="C654">
        <v>2015</v>
      </c>
      <c r="D654" t="s">
        <v>104</v>
      </c>
      <c r="E654" t="s">
        <v>105</v>
      </c>
      <c r="F654" t="s">
        <v>3</v>
      </c>
      <c r="G654" t="s">
        <v>533</v>
      </c>
      <c r="N654" t="s">
        <v>107</v>
      </c>
      <c r="O654">
        <v>7</v>
      </c>
      <c r="P654">
        <v>0.34799999999999998</v>
      </c>
      <c r="Q654">
        <v>0</v>
      </c>
      <c r="R654">
        <v>0</v>
      </c>
    </row>
    <row r="655" spans="1:18" x14ac:dyDescent="0.3">
      <c r="A655" t="s">
        <v>532</v>
      </c>
      <c r="B655">
        <v>1008598</v>
      </c>
      <c r="C655">
        <v>2015</v>
      </c>
      <c r="D655" t="s">
        <v>104</v>
      </c>
      <c r="E655" t="s">
        <v>105</v>
      </c>
      <c r="F655" t="s">
        <v>3</v>
      </c>
      <c r="G655" t="s">
        <v>533</v>
      </c>
      <c r="N655" t="s">
        <v>107</v>
      </c>
      <c r="O655">
        <v>2</v>
      </c>
      <c r="P655">
        <v>0.10199999999999999</v>
      </c>
      <c r="Q655">
        <v>0</v>
      </c>
      <c r="R655">
        <v>0</v>
      </c>
    </row>
    <row r="656" spans="1:18" x14ac:dyDescent="0.3">
      <c r="A656" t="s">
        <v>385</v>
      </c>
      <c r="B656">
        <v>1008321</v>
      </c>
      <c r="C656">
        <v>2015</v>
      </c>
      <c r="D656" t="s">
        <v>104</v>
      </c>
      <c r="E656" t="s">
        <v>105</v>
      </c>
      <c r="F656" t="s">
        <v>3</v>
      </c>
      <c r="G656" t="s">
        <v>533</v>
      </c>
      <c r="N656" t="s">
        <v>107</v>
      </c>
      <c r="O656">
        <v>2</v>
      </c>
      <c r="P656">
        <v>0.1</v>
      </c>
      <c r="Q656">
        <v>0</v>
      </c>
      <c r="R656">
        <v>0</v>
      </c>
    </row>
    <row r="657" spans="1:18" x14ac:dyDescent="0.3">
      <c r="A657" t="s">
        <v>385</v>
      </c>
      <c r="B657">
        <v>1008321</v>
      </c>
      <c r="C657">
        <v>2015</v>
      </c>
      <c r="D657" t="s">
        <v>104</v>
      </c>
      <c r="E657" t="s">
        <v>105</v>
      </c>
      <c r="F657" t="s">
        <v>3</v>
      </c>
      <c r="G657" t="s">
        <v>534</v>
      </c>
      <c r="N657" t="s">
        <v>107</v>
      </c>
      <c r="O657">
        <v>2</v>
      </c>
      <c r="P657">
        <v>0.1</v>
      </c>
      <c r="Q657">
        <v>0</v>
      </c>
      <c r="R657">
        <v>0</v>
      </c>
    </row>
    <row r="658" spans="1:18" x14ac:dyDescent="0.3">
      <c r="A658" t="s">
        <v>535</v>
      </c>
      <c r="B658">
        <v>1008200</v>
      </c>
      <c r="C658">
        <v>2015</v>
      </c>
      <c r="D658" t="s">
        <v>104</v>
      </c>
      <c r="E658" t="s">
        <v>105</v>
      </c>
      <c r="F658" t="s">
        <v>3</v>
      </c>
      <c r="G658" t="s">
        <v>79</v>
      </c>
      <c r="N658" t="s">
        <v>107</v>
      </c>
      <c r="O658">
        <v>10</v>
      </c>
      <c r="P658">
        <v>0.5</v>
      </c>
      <c r="Q658">
        <v>0</v>
      </c>
      <c r="R658">
        <v>0</v>
      </c>
    </row>
    <row r="659" spans="1:18" x14ac:dyDescent="0.3">
      <c r="A659" t="s">
        <v>492</v>
      </c>
      <c r="B659">
        <v>1008241</v>
      </c>
      <c r="C659">
        <v>2015</v>
      </c>
      <c r="D659" t="s">
        <v>104</v>
      </c>
      <c r="E659" t="s">
        <v>105</v>
      </c>
      <c r="F659" t="s">
        <v>3</v>
      </c>
      <c r="G659" t="s">
        <v>79</v>
      </c>
      <c r="N659" t="s">
        <v>107</v>
      </c>
      <c r="O659">
        <v>47</v>
      </c>
      <c r="P659">
        <v>2.448</v>
      </c>
      <c r="Q659">
        <v>0</v>
      </c>
      <c r="R659">
        <v>0</v>
      </c>
    </row>
    <row r="660" spans="1:18" x14ac:dyDescent="0.3">
      <c r="A660" t="s">
        <v>528</v>
      </c>
      <c r="B660">
        <v>1008029</v>
      </c>
      <c r="C660">
        <v>2015</v>
      </c>
      <c r="D660" t="s">
        <v>104</v>
      </c>
      <c r="E660" t="s">
        <v>105</v>
      </c>
      <c r="F660" t="s">
        <v>3</v>
      </c>
      <c r="G660" t="s">
        <v>79</v>
      </c>
      <c r="N660" t="s">
        <v>107</v>
      </c>
      <c r="O660">
        <v>1</v>
      </c>
      <c r="P660">
        <v>4.2999999999999997E-2</v>
      </c>
      <c r="Q660">
        <v>0</v>
      </c>
      <c r="R660">
        <v>0</v>
      </c>
    </row>
    <row r="661" spans="1:18" x14ac:dyDescent="0.3">
      <c r="A661" t="s">
        <v>58</v>
      </c>
      <c r="B661">
        <v>1008306</v>
      </c>
      <c r="C661">
        <v>2015</v>
      </c>
      <c r="D661" t="s">
        <v>104</v>
      </c>
      <c r="E661" t="s">
        <v>105</v>
      </c>
      <c r="F661" t="s">
        <v>3</v>
      </c>
      <c r="G661" t="s">
        <v>79</v>
      </c>
      <c r="N661" t="s">
        <v>107</v>
      </c>
      <c r="O661">
        <v>11</v>
      </c>
      <c r="P661">
        <v>0.56799999999999995</v>
      </c>
      <c r="Q661">
        <v>3</v>
      </c>
      <c r="R661">
        <v>0.155</v>
      </c>
    </row>
    <row r="662" spans="1:18" x14ac:dyDescent="0.3">
      <c r="A662" t="s">
        <v>346</v>
      </c>
      <c r="B662">
        <v>1008530</v>
      </c>
      <c r="C662">
        <v>2015</v>
      </c>
      <c r="D662" t="s">
        <v>104</v>
      </c>
      <c r="E662" t="s">
        <v>105</v>
      </c>
      <c r="F662" t="s">
        <v>3</v>
      </c>
      <c r="G662" t="s">
        <v>79</v>
      </c>
      <c r="N662" t="s">
        <v>107</v>
      </c>
      <c r="O662">
        <v>10</v>
      </c>
      <c r="P662">
        <v>0.53600000000000003</v>
      </c>
      <c r="Q662">
        <v>0</v>
      </c>
      <c r="R662">
        <v>0</v>
      </c>
    </row>
    <row r="663" spans="1:18" x14ac:dyDescent="0.3">
      <c r="A663" t="s">
        <v>494</v>
      </c>
      <c r="B663">
        <v>1008558</v>
      </c>
      <c r="C663">
        <v>2015</v>
      </c>
      <c r="D663" t="s">
        <v>104</v>
      </c>
      <c r="E663" t="s">
        <v>105</v>
      </c>
      <c r="F663" t="s">
        <v>3</v>
      </c>
      <c r="G663" t="s">
        <v>536</v>
      </c>
      <c r="N663" t="s">
        <v>107</v>
      </c>
      <c r="O663">
        <v>5</v>
      </c>
      <c r="P663">
        <v>0.26</v>
      </c>
      <c r="Q663">
        <v>0</v>
      </c>
      <c r="R663">
        <v>0</v>
      </c>
    </row>
    <row r="664" spans="1:18" x14ac:dyDescent="0.3">
      <c r="A664" t="s">
        <v>58</v>
      </c>
      <c r="B664">
        <v>1008306</v>
      </c>
      <c r="C664">
        <v>2015</v>
      </c>
      <c r="D664" t="s">
        <v>104</v>
      </c>
      <c r="E664" t="s">
        <v>105</v>
      </c>
      <c r="F664" t="s">
        <v>3</v>
      </c>
      <c r="G664" t="s">
        <v>80</v>
      </c>
      <c r="N664" t="s">
        <v>228</v>
      </c>
      <c r="O664">
        <v>0</v>
      </c>
      <c r="P664">
        <v>0</v>
      </c>
      <c r="Q664">
        <v>1</v>
      </c>
      <c r="R664">
        <v>5.0999999999999997E-2</v>
      </c>
    </row>
    <row r="665" spans="1:18" x14ac:dyDescent="0.3">
      <c r="A665" t="s">
        <v>58</v>
      </c>
      <c r="B665">
        <v>1008306</v>
      </c>
      <c r="C665">
        <v>2015</v>
      </c>
      <c r="D665" t="s">
        <v>104</v>
      </c>
      <c r="E665" t="s">
        <v>105</v>
      </c>
      <c r="F665" t="s">
        <v>3</v>
      </c>
      <c r="G665" t="s">
        <v>81</v>
      </c>
      <c r="N665" t="s">
        <v>107</v>
      </c>
      <c r="O665">
        <v>1</v>
      </c>
      <c r="P665">
        <v>5.3999999999999999E-2</v>
      </c>
      <c r="Q665">
        <v>0</v>
      </c>
      <c r="R665">
        <v>0</v>
      </c>
    </row>
    <row r="666" spans="1:18" x14ac:dyDescent="0.3">
      <c r="A666" t="s">
        <v>346</v>
      </c>
      <c r="B666">
        <v>1008530</v>
      </c>
      <c r="C666">
        <v>2015</v>
      </c>
      <c r="D666" t="s">
        <v>104</v>
      </c>
      <c r="E666" t="s">
        <v>105</v>
      </c>
      <c r="F666" t="s">
        <v>3</v>
      </c>
      <c r="G666" t="s">
        <v>81</v>
      </c>
      <c r="N666" t="s">
        <v>107</v>
      </c>
      <c r="O666">
        <v>11</v>
      </c>
      <c r="P666">
        <v>0.60099999999999998</v>
      </c>
      <c r="Q666">
        <v>0</v>
      </c>
      <c r="R666">
        <v>0</v>
      </c>
    </row>
    <row r="667" spans="1:18" x14ac:dyDescent="0.3">
      <c r="A667" t="s">
        <v>537</v>
      </c>
      <c r="B667">
        <v>1008383</v>
      </c>
      <c r="C667">
        <v>2015</v>
      </c>
      <c r="D667" t="s">
        <v>104</v>
      </c>
      <c r="E667" t="s">
        <v>105</v>
      </c>
      <c r="F667" t="s">
        <v>3</v>
      </c>
      <c r="G667" t="s">
        <v>538</v>
      </c>
      <c r="N667" t="s">
        <v>228</v>
      </c>
      <c r="O667">
        <v>3</v>
      </c>
      <c r="P667">
        <v>0.19600000000000001</v>
      </c>
      <c r="Q667">
        <v>0</v>
      </c>
      <c r="R667">
        <v>0</v>
      </c>
    </row>
    <row r="668" spans="1:18" x14ac:dyDescent="0.3">
      <c r="A668" t="s">
        <v>539</v>
      </c>
      <c r="B668">
        <v>1011191</v>
      </c>
      <c r="C668">
        <v>2015</v>
      </c>
      <c r="D668" t="s">
        <v>104</v>
      </c>
      <c r="E668" t="s">
        <v>105</v>
      </c>
      <c r="F668" t="s">
        <v>3</v>
      </c>
      <c r="G668" t="s">
        <v>540</v>
      </c>
      <c r="N668" t="s">
        <v>107</v>
      </c>
      <c r="O668">
        <v>4</v>
      </c>
      <c r="P668">
        <v>0.18</v>
      </c>
      <c r="Q668">
        <v>0</v>
      </c>
      <c r="R668">
        <v>0</v>
      </c>
    </row>
    <row r="669" spans="1:18" x14ac:dyDescent="0.3">
      <c r="A669" t="s">
        <v>541</v>
      </c>
      <c r="B669">
        <v>1008976</v>
      </c>
      <c r="C669">
        <v>2015</v>
      </c>
      <c r="D669" t="s">
        <v>104</v>
      </c>
      <c r="E669" t="s">
        <v>105</v>
      </c>
      <c r="F669" t="s">
        <v>3</v>
      </c>
      <c r="G669" t="s">
        <v>542</v>
      </c>
      <c r="N669" t="s">
        <v>107</v>
      </c>
      <c r="O669">
        <v>13</v>
      </c>
      <c r="P669">
        <v>0.54200000000000004</v>
      </c>
      <c r="Q669">
        <v>0</v>
      </c>
      <c r="R669">
        <v>0</v>
      </c>
    </row>
    <row r="670" spans="1:18" x14ac:dyDescent="0.3">
      <c r="A670" t="s">
        <v>539</v>
      </c>
      <c r="B670">
        <v>1011191</v>
      </c>
      <c r="C670">
        <v>2015</v>
      </c>
      <c r="D670" t="s">
        <v>104</v>
      </c>
      <c r="E670" t="s">
        <v>105</v>
      </c>
      <c r="F670" t="s">
        <v>3</v>
      </c>
      <c r="G670" t="s">
        <v>543</v>
      </c>
      <c r="N670" t="s">
        <v>107</v>
      </c>
      <c r="O670">
        <v>16</v>
      </c>
      <c r="P670">
        <v>0.71</v>
      </c>
      <c r="Q670">
        <v>0</v>
      </c>
      <c r="R670">
        <v>0</v>
      </c>
    </row>
    <row r="671" spans="1:18" x14ac:dyDescent="0.3">
      <c r="A671" t="s">
        <v>539</v>
      </c>
      <c r="B671">
        <v>1011191</v>
      </c>
      <c r="C671">
        <v>2015</v>
      </c>
      <c r="D671" t="s">
        <v>104</v>
      </c>
      <c r="E671" t="s">
        <v>105</v>
      </c>
      <c r="F671" t="s">
        <v>3</v>
      </c>
      <c r="G671" t="s">
        <v>544</v>
      </c>
      <c r="N671" t="s">
        <v>228</v>
      </c>
      <c r="O671">
        <v>0</v>
      </c>
      <c r="P671">
        <v>0</v>
      </c>
      <c r="Q671">
        <v>0</v>
      </c>
      <c r="R671">
        <v>0</v>
      </c>
    </row>
    <row r="672" spans="1:18" x14ac:dyDescent="0.3">
      <c r="A672" t="s">
        <v>82</v>
      </c>
      <c r="B672">
        <v>1008616</v>
      </c>
      <c r="C672">
        <v>2015</v>
      </c>
      <c r="D672" t="s">
        <v>104</v>
      </c>
      <c r="E672" t="s">
        <v>105</v>
      </c>
      <c r="F672" t="s">
        <v>3</v>
      </c>
      <c r="G672" t="s">
        <v>83</v>
      </c>
      <c r="N672" t="s">
        <v>228</v>
      </c>
      <c r="O672">
        <v>0</v>
      </c>
      <c r="P672">
        <v>0</v>
      </c>
      <c r="Q672">
        <v>2</v>
      </c>
      <c r="R672">
        <v>0</v>
      </c>
    </row>
    <row r="673" spans="1:18" x14ac:dyDescent="0.3">
      <c r="A673" t="s">
        <v>537</v>
      </c>
      <c r="B673">
        <v>1008383</v>
      </c>
      <c r="C673">
        <v>2015</v>
      </c>
      <c r="D673" t="s">
        <v>104</v>
      </c>
      <c r="E673" t="s">
        <v>105</v>
      </c>
      <c r="F673" t="s">
        <v>3</v>
      </c>
      <c r="G673" t="s">
        <v>545</v>
      </c>
      <c r="N673" t="s">
        <v>228</v>
      </c>
      <c r="O673">
        <v>1</v>
      </c>
      <c r="P673">
        <v>4.9000000000000002E-2</v>
      </c>
      <c r="Q673">
        <v>0</v>
      </c>
      <c r="R673">
        <v>0</v>
      </c>
    </row>
    <row r="674" spans="1:18" x14ac:dyDescent="0.3">
      <c r="A674" t="s">
        <v>539</v>
      </c>
      <c r="B674">
        <v>1011191</v>
      </c>
      <c r="C674">
        <v>2015</v>
      </c>
      <c r="D674" t="s">
        <v>104</v>
      </c>
      <c r="E674" t="s">
        <v>105</v>
      </c>
      <c r="F674" t="s">
        <v>3</v>
      </c>
      <c r="G674" t="s">
        <v>545</v>
      </c>
      <c r="N674" t="s">
        <v>107</v>
      </c>
      <c r="O674">
        <v>30</v>
      </c>
      <c r="P674">
        <v>1.34</v>
      </c>
      <c r="Q674">
        <v>0</v>
      </c>
      <c r="R674">
        <v>0</v>
      </c>
    </row>
    <row r="675" spans="1:18" x14ac:dyDescent="0.3">
      <c r="A675" t="s">
        <v>492</v>
      </c>
      <c r="B675">
        <v>1008241</v>
      </c>
      <c r="C675">
        <v>2015</v>
      </c>
      <c r="D675" t="s">
        <v>104</v>
      </c>
      <c r="E675" t="s">
        <v>105</v>
      </c>
      <c r="F675" t="s">
        <v>3</v>
      </c>
      <c r="G675" t="s">
        <v>546</v>
      </c>
      <c r="N675" t="s">
        <v>107</v>
      </c>
      <c r="O675">
        <v>2</v>
      </c>
      <c r="P675">
        <v>0.104</v>
      </c>
      <c r="Q675">
        <v>0</v>
      </c>
      <c r="R675">
        <v>0</v>
      </c>
    </row>
    <row r="676" spans="1:18" x14ac:dyDescent="0.3">
      <c r="A676" t="s">
        <v>385</v>
      </c>
      <c r="B676">
        <v>1008321</v>
      </c>
      <c r="C676">
        <v>2015</v>
      </c>
      <c r="D676" t="s">
        <v>104</v>
      </c>
      <c r="E676" t="s">
        <v>105</v>
      </c>
      <c r="F676" t="s">
        <v>3</v>
      </c>
      <c r="G676" t="s">
        <v>546</v>
      </c>
      <c r="N676" t="s">
        <v>107</v>
      </c>
      <c r="O676">
        <v>1</v>
      </c>
      <c r="P676">
        <v>0.1</v>
      </c>
      <c r="Q676">
        <v>0</v>
      </c>
      <c r="R676">
        <v>0</v>
      </c>
    </row>
    <row r="677" spans="1:18" x14ac:dyDescent="0.3">
      <c r="A677" t="s">
        <v>494</v>
      </c>
      <c r="B677">
        <v>1008558</v>
      </c>
      <c r="C677">
        <v>2015</v>
      </c>
      <c r="D677" t="s">
        <v>104</v>
      </c>
      <c r="E677" t="s">
        <v>105</v>
      </c>
      <c r="F677" t="s">
        <v>3</v>
      </c>
      <c r="G677" t="s">
        <v>547</v>
      </c>
      <c r="N677" t="s">
        <v>107</v>
      </c>
      <c r="O677">
        <v>54</v>
      </c>
      <c r="P677">
        <v>2.6</v>
      </c>
      <c r="Q677">
        <v>0</v>
      </c>
      <c r="R677">
        <v>0</v>
      </c>
    </row>
    <row r="678" spans="1:18" x14ac:dyDescent="0.3">
      <c r="A678" t="s">
        <v>492</v>
      </c>
      <c r="B678">
        <v>1008241</v>
      </c>
      <c r="C678">
        <v>2015</v>
      </c>
      <c r="D678" t="s">
        <v>104</v>
      </c>
      <c r="E678" t="s">
        <v>105</v>
      </c>
      <c r="F678" t="s">
        <v>3</v>
      </c>
      <c r="G678" t="s">
        <v>547</v>
      </c>
      <c r="N678" t="s">
        <v>107</v>
      </c>
      <c r="O678">
        <v>86</v>
      </c>
      <c r="P678">
        <v>4.22</v>
      </c>
      <c r="Q678">
        <v>0</v>
      </c>
      <c r="R678">
        <v>0</v>
      </c>
    </row>
    <row r="679" spans="1:18" x14ac:dyDescent="0.3">
      <c r="A679" t="s">
        <v>548</v>
      </c>
      <c r="B679">
        <v>1008287</v>
      </c>
      <c r="C679">
        <v>2015</v>
      </c>
      <c r="D679" t="s">
        <v>104</v>
      </c>
      <c r="E679" t="s">
        <v>105</v>
      </c>
      <c r="F679" t="s">
        <v>3</v>
      </c>
      <c r="G679" t="s">
        <v>547</v>
      </c>
      <c r="N679" t="s">
        <v>107</v>
      </c>
      <c r="O679">
        <v>3</v>
      </c>
      <c r="P679">
        <v>0.1</v>
      </c>
      <c r="Q679">
        <v>0</v>
      </c>
      <c r="R679">
        <v>0</v>
      </c>
    </row>
    <row r="680" spans="1:18" x14ac:dyDescent="0.3">
      <c r="A680" t="s">
        <v>371</v>
      </c>
      <c r="B680">
        <v>1009663</v>
      </c>
      <c r="C680">
        <v>2015</v>
      </c>
      <c r="D680" t="s">
        <v>104</v>
      </c>
      <c r="E680" t="s">
        <v>105</v>
      </c>
      <c r="F680" t="s">
        <v>3</v>
      </c>
      <c r="G680" t="s">
        <v>547</v>
      </c>
      <c r="N680" t="s">
        <v>107</v>
      </c>
      <c r="O680">
        <v>43</v>
      </c>
      <c r="P680">
        <v>2.0369999999999999</v>
      </c>
      <c r="Q680">
        <v>0</v>
      </c>
      <c r="R680">
        <v>0</v>
      </c>
    </row>
    <row r="681" spans="1:18" x14ac:dyDescent="0.3">
      <c r="A681" t="s">
        <v>346</v>
      </c>
      <c r="B681">
        <v>1008530</v>
      </c>
      <c r="C681">
        <v>2015</v>
      </c>
      <c r="D681" t="s">
        <v>104</v>
      </c>
      <c r="E681" t="s">
        <v>105</v>
      </c>
      <c r="F681" t="s">
        <v>3</v>
      </c>
      <c r="G681" t="s">
        <v>547</v>
      </c>
      <c r="N681" t="s">
        <v>107</v>
      </c>
      <c r="O681">
        <v>12</v>
      </c>
      <c r="P681">
        <v>0.58299999999999996</v>
      </c>
      <c r="Q681">
        <v>0</v>
      </c>
      <c r="R681">
        <v>0</v>
      </c>
    </row>
    <row r="682" spans="1:18" x14ac:dyDescent="0.3">
      <c r="A682" t="s">
        <v>396</v>
      </c>
      <c r="B682">
        <v>1007475</v>
      </c>
      <c r="C682">
        <v>2015</v>
      </c>
      <c r="D682" t="s">
        <v>104</v>
      </c>
      <c r="E682" t="s">
        <v>105</v>
      </c>
      <c r="F682" t="s">
        <v>3</v>
      </c>
      <c r="G682" t="s">
        <v>547</v>
      </c>
      <c r="N682" t="s">
        <v>107</v>
      </c>
      <c r="O682">
        <v>1</v>
      </c>
      <c r="P682">
        <v>4.9000000000000002E-2</v>
      </c>
      <c r="Q682">
        <v>0</v>
      </c>
      <c r="R682">
        <v>0</v>
      </c>
    </row>
    <row r="683" spans="1:18" x14ac:dyDescent="0.3">
      <c r="A683" t="s">
        <v>385</v>
      </c>
      <c r="B683">
        <v>1008321</v>
      </c>
      <c r="C683">
        <v>2015</v>
      </c>
      <c r="D683" t="s">
        <v>104</v>
      </c>
      <c r="E683" t="s">
        <v>105</v>
      </c>
      <c r="F683" t="s">
        <v>3</v>
      </c>
      <c r="G683" t="s">
        <v>547</v>
      </c>
      <c r="N683" t="s">
        <v>107</v>
      </c>
      <c r="O683">
        <v>5</v>
      </c>
      <c r="P683">
        <v>0.2</v>
      </c>
      <c r="Q683">
        <v>0</v>
      </c>
      <c r="R683">
        <v>0</v>
      </c>
    </row>
    <row r="684" spans="1:18" x14ac:dyDescent="0.3">
      <c r="A684" t="s">
        <v>494</v>
      </c>
      <c r="B684">
        <v>1008558</v>
      </c>
      <c r="C684">
        <v>2015</v>
      </c>
      <c r="D684" t="s">
        <v>104</v>
      </c>
      <c r="E684" t="s">
        <v>105</v>
      </c>
      <c r="F684" t="s">
        <v>3</v>
      </c>
      <c r="G684" t="s">
        <v>549</v>
      </c>
      <c r="N684" t="s">
        <v>107</v>
      </c>
      <c r="O684">
        <v>4</v>
      </c>
      <c r="P684">
        <v>0.2</v>
      </c>
      <c r="Q684">
        <v>0</v>
      </c>
      <c r="R684">
        <v>0</v>
      </c>
    </row>
    <row r="685" spans="1:18" x14ac:dyDescent="0.3">
      <c r="A685" t="s">
        <v>58</v>
      </c>
      <c r="B685">
        <v>1008306</v>
      </c>
      <c r="C685">
        <v>2015</v>
      </c>
      <c r="D685" t="s">
        <v>104</v>
      </c>
      <c r="E685" t="s">
        <v>105</v>
      </c>
      <c r="F685" t="s">
        <v>3</v>
      </c>
      <c r="G685" t="s">
        <v>84</v>
      </c>
      <c r="N685" t="s">
        <v>107</v>
      </c>
      <c r="O685">
        <v>5</v>
      </c>
      <c r="P685">
        <v>0.27500000000000002</v>
      </c>
      <c r="Q685">
        <v>1</v>
      </c>
      <c r="R685">
        <v>5.5E-2</v>
      </c>
    </row>
    <row r="686" spans="1:18" x14ac:dyDescent="0.3">
      <c r="A686" t="s">
        <v>535</v>
      </c>
      <c r="B686">
        <v>1008200</v>
      </c>
      <c r="C686">
        <v>2015</v>
      </c>
      <c r="D686" t="s">
        <v>104</v>
      </c>
      <c r="E686" t="s">
        <v>105</v>
      </c>
      <c r="F686" t="s">
        <v>3</v>
      </c>
      <c r="G686" t="s">
        <v>550</v>
      </c>
      <c r="N686" t="s">
        <v>107</v>
      </c>
      <c r="O686">
        <v>1</v>
      </c>
      <c r="P686">
        <v>0</v>
      </c>
      <c r="Q686">
        <v>0</v>
      </c>
      <c r="R686">
        <v>0</v>
      </c>
    </row>
    <row r="687" spans="1:18" x14ac:dyDescent="0.3">
      <c r="A687" t="s">
        <v>494</v>
      </c>
      <c r="B687">
        <v>1008558</v>
      </c>
      <c r="C687">
        <v>2015</v>
      </c>
      <c r="D687" t="s">
        <v>104</v>
      </c>
      <c r="E687" t="s">
        <v>105</v>
      </c>
      <c r="F687" t="s">
        <v>3</v>
      </c>
      <c r="G687" t="s">
        <v>550</v>
      </c>
      <c r="N687" t="s">
        <v>107</v>
      </c>
      <c r="O687">
        <v>65</v>
      </c>
      <c r="P687">
        <v>3.3</v>
      </c>
      <c r="Q687">
        <v>0</v>
      </c>
      <c r="R687">
        <v>0</v>
      </c>
    </row>
    <row r="688" spans="1:18" x14ac:dyDescent="0.3">
      <c r="A688" t="s">
        <v>492</v>
      </c>
      <c r="B688">
        <v>1008241</v>
      </c>
      <c r="C688">
        <v>2015</v>
      </c>
      <c r="D688" t="s">
        <v>104</v>
      </c>
      <c r="E688" t="s">
        <v>105</v>
      </c>
      <c r="F688" t="s">
        <v>3</v>
      </c>
      <c r="G688" t="s">
        <v>550</v>
      </c>
      <c r="N688" t="s">
        <v>107</v>
      </c>
      <c r="O688">
        <v>5</v>
      </c>
      <c r="P688">
        <v>0.24</v>
      </c>
      <c r="Q688">
        <v>0</v>
      </c>
      <c r="R688">
        <v>0</v>
      </c>
    </row>
    <row r="689" spans="1:18" x14ac:dyDescent="0.3">
      <c r="A689" t="s">
        <v>346</v>
      </c>
      <c r="B689">
        <v>1008530</v>
      </c>
      <c r="C689">
        <v>2015</v>
      </c>
      <c r="D689" t="s">
        <v>104</v>
      </c>
      <c r="E689" t="s">
        <v>105</v>
      </c>
      <c r="F689" t="s">
        <v>3</v>
      </c>
      <c r="G689" t="s">
        <v>550</v>
      </c>
      <c r="N689" t="s">
        <v>107</v>
      </c>
      <c r="O689">
        <v>17</v>
      </c>
      <c r="P689">
        <v>0.80100000000000005</v>
      </c>
      <c r="Q689">
        <v>0</v>
      </c>
      <c r="R689">
        <v>0</v>
      </c>
    </row>
    <row r="690" spans="1:18" x14ac:dyDescent="0.3">
      <c r="A690" t="s">
        <v>385</v>
      </c>
      <c r="B690">
        <v>1008321</v>
      </c>
      <c r="C690">
        <v>2015</v>
      </c>
      <c r="D690" t="s">
        <v>104</v>
      </c>
      <c r="E690" t="s">
        <v>105</v>
      </c>
      <c r="F690" t="s">
        <v>3</v>
      </c>
      <c r="G690" t="s">
        <v>550</v>
      </c>
      <c r="N690" t="s">
        <v>107</v>
      </c>
      <c r="O690">
        <v>2</v>
      </c>
      <c r="P690">
        <v>0.1</v>
      </c>
      <c r="Q690">
        <v>0</v>
      </c>
      <c r="R690">
        <v>0</v>
      </c>
    </row>
    <row r="691" spans="1:18" x14ac:dyDescent="0.3">
      <c r="A691" t="s">
        <v>385</v>
      </c>
      <c r="B691">
        <v>1008321</v>
      </c>
      <c r="C691">
        <v>2015</v>
      </c>
      <c r="D691" t="s">
        <v>104</v>
      </c>
      <c r="E691" t="s">
        <v>105</v>
      </c>
      <c r="F691" t="s">
        <v>3</v>
      </c>
      <c r="G691" t="s">
        <v>85</v>
      </c>
      <c r="N691" t="s">
        <v>107</v>
      </c>
      <c r="O691">
        <v>1</v>
      </c>
      <c r="P691">
        <v>0.1</v>
      </c>
      <c r="Q691">
        <v>0</v>
      </c>
      <c r="R691">
        <v>0</v>
      </c>
    </row>
    <row r="692" spans="1:18" x14ac:dyDescent="0.3">
      <c r="A692" t="s">
        <v>58</v>
      </c>
      <c r="B692">
        <v>1008306</v>
      </c>
      <c r="C692">
        <v>2015</v>
      </c>
      <c r="D692" t="s">
        <v>104</v>
      </c>
      <c r="E692" t="s">
        <v>105</v>
      </c>
      <c r="F692" t="s">
        <v>3</v>
      </c>
      <c r="G692" t="s">
        <v>85</v>
      </c>
      <c r="N692" t="s">
        <v>107</v>
      </c>
      <c r="O692">
        <v>13</v>
      </c>
      <c r="P692">
        <v>0.66800000000000004</v>
      </c>
      <c r="Q692">
        <v>3</v>
      </c>
      <c r="R692">
        <v>0.154</v>
      </c>
    </row>
    <row r="693" spans="1:18" x14ac:dyDescent="0.3">
      <c r="A693" t="s">
        <v>346</v>
      </c>
      <c r="B693">
        <v>1008530</v>
      </c>
      <c r="C693">
        <v>2015</v>
      </c>
      <c r="D693" t="s">
        <v>104</v>
      </c>
      <c r="E693" t="s">
        <v>105</v>
      </c>
      <c r="F693" t="s">
        <v>3</v>
      </c>
      <c r="G693" t="s">
        <v>85</v>
      </c>
      <c r="N693" t="s">
        <v>107</v>
      </c>
      <c r="O693">
        <v>5</v>
      </c>
      <c r="P693">
        <v>0.26900000000000002</v>
      </c>
      <c r="Q693">
        <v>0</v>
      </c>
      <c r="R693">
        <v>0</v>
      </c>
    </row>
    <row r="694" spans="1:18" x14ac:dyDescent="0.3">
      <c r="A694" t="s">
        <v>494</v>
      </c>
      <c r="B694">
        <v>1008558</v>
      </c>
      <c r="C694">
        <v>2015</v>
      </c>
      <c r="D694" t="s">
        <v>104</v>
      </c>
      <c r="E694" t="s">
        <v>105</v>
      </c>
      <c r="F694" t="s">
        <v>3</v>
      </c>
      <c r="G694" t="s">
        <v>551</v>
      </c>
      <c r="N694" t="s">
        <v>107</v>
      </c>
      <c r="O694">
        <v>35</v>
      </c>
      <c r="P694">
        <v>1.79</v>
      </c>
      <c r="Q694">
        <v>0</v>
      </c>
      <c r="R694">
        <v>0</v>
      </c>
    </row>
    <row r="695" spans="1:18" x14ac:dyDescent="0.3">
      <c r="A695" t="s">
        <v>492</v>
      </c>
      <c r="B695">
        <v>1008241</v>
      </c>
      <c r="C695">
        <v>2015</v>
      </c>
      <c r="D695" t="s">
        <v>104</v>
      </c>
      <c r="E695" t="s">
        <v>105</v>
      </c>
      <c r="F695" t="s">
        <v>3</v>
      </c>
      <c r="G695" t="s">
        <v>551</v>
      </c>
      <c r="N695" t="s">
        <v>107</v>
      </c>
      <c r="O695">
        <v>4</v>
      </c>
      <c r="P695">
        <v>0.20599999999999999</v>
      </c>
      <c r="Q695">
        <v>0</v>
      </c>
      <c r="R695">
        <v>0</v>
      </c>
    </row>
    <row r="696" spans="1:18" x14ac:dyDescent="0.3">
      <c r="A696" t="s">
        <v>385</v>
      </c>
      <c r="B696">
        <v>1008321</v>
      </c>
      <c r="C696">
        <v>2015</v>
      </c>
      <c r="D696" t="s">
        <v>104</v>
      </c>
      <c r="E696" t="s">
        <v>105</v>
      </c>
      <c r="F696" t="s">
        <v>3</v>
      </c>
      <c r="G696" t="s">
        <v>551</v>
      </c>
      <c r="N696" t="s">
        <v>107</v>
      </c>
      <c r="O696">
        <v>7</v>
      </c>
      <c r="P696">
        <v>0.3</v>
      </c>
      <c r="Q696">
        <v>0</v>
      </c>
      <c r="R696">
        <v>0</v>
      </c>
    </row>
    <row r="697" spans="1:18" x14ac:dyDescent="0.3">
      <c r="A697" t="s">
        <v>494</v>
      </c>
      <c r="B697">
        <v>1008558</v>
      </c>
      <c r="C697">
        <v>2015</v>
      </c>
      <c r="D697" t="s">
        <v>104</v>
      </c>
      <c r="E697" t="s">
        <v>105</v>
      </c>
      <c r="F697" t="s">
        <v>3</v>
      </c>
      <c r="G697" t="s">
        <v>552</v>
      </c>
      <c r="N697" t="s">
        <v>107</v>
      </c>
      <c r="O697">
        <v>50</v>
      </c>
      <c r="P697">
        <v>2.4</v>
      </c>
      <c r="Q697">
        <v>0</v>
      </c>
      <c r="R697">
        <v>0</v>
      </c>
    </row>
    <row r="698" spans="1:18" x14ac:dyDescent="0.3">
      <c r="A698" t="s">
        <v>492</v>
      </c>
      <c r="B698">
        <v>1008241</v>
      </c>
      <c r="C698">
        <v>2015</v>
      </c>
      <c r="D698" t="s">
        <v>104</v>
      </c>
      <c r="E698" t="s">
        <v>105</v>
      </c>
      <c r="F698" t="s">
        <v>3</v>
      </c>
      <c r="G698" t="s">
        <v>552</v>
      </c>
      <c r="N698" t="s">
        <v>107</v>
      </c>
      <c r="O698">
        <v>41</v>
      </c>
      <c r="P698">
        <v>1.8420000000000001</v>
      </c>
      <c r="Q698">
        <v>0</v>
      </c>
      <c r="R698">
        <v>0</v>
      </c>
    </row>
    <row r="699" spans="1:18" x14ac:dyDescent="0.3">
      <c r="A699" t="s">
        <v>494</v>
      </c>
      <c r="B699">
        <v>1008558</v>
      </c>
      <c r="C699">
        <v>2015</v>
      </c>
      <c r="D699" t="s">
        <v>104</v>
      </c>
      <c r="E699" t="s">
        <v>105</v>
      </c>
      <c r="F699" t="s">
        <v>3</v>
      </c>
      <c r="G699" t="s">
        <v>553</v>
      </c>
      <c r="N699" t="s">
        <v>107</v>
      </c>
      <c r="O699">
        <v>25</v>
      </c>
      <c r="P699">
        <v>1.27</v>
      </c>
      <c r="Q699">
        <v>0</v>
      </c>
      <c r="R699">
        <v>0</v>
      </c>
    </row>
    <row r="700" spans="1:18" x14ac:dyDescent="0.3">
      <c r="A700" t="s">
        <v>496</v>
      </c>
      <c r="B700">
        <v>1008411</v>
      </c>
      <c r="C700">
        <v>2015</v>
      </c>
      <c r="D700" t="s">
        <v>104</v>
      </c>
      <c r="E700" t="s">
        <v>105</v>
      </c>
      <c r="F700" t="s">
        <v>3</v>
      </c>
      <c r="G700" t="s">
        <v>553</v>
      </c>
      <c r="N700" t="s">
        <v>107</v>
      </c>
      <c r="O700">
        <v>2</v>
      </c>
      <c r="P700">
        <v>0.1</v>
      </c>
      <c r="Q700">
        <v>0</v>
      </c>
      <c r="R700">
        <v>0</v>
      </c>
    </row>
    <row r="701" spans="1:18" x14ac:dyDescent="0.3">
      <c r="A701" t="s">
        <v>385</v>
      </c>
      <c r="B701">
        <v>1008321</v>
      </c>
      <c r="C701">
        <v>2015</v>
      </c>
      <c r="D701" t="s">
        <v>104</v>
      </c>
      <c r="E701" t="s">
        <v>105</v>
      </c>
      <c r="F701" t="s">
        <v>3</v>
      </c>
      <c r="G701" t="s">
        <v>553</v>
      </c>
      <c r="N701" t="s">
        <v>107</v>
      </c>
      <c r="O701">
        <v>3</v>
      </c>
      <c r="P701">
        <v>0.2</v>
      </c>
      <c r="Q701">
        <v>0</v>
      </c>
      <c r="R701">
        <v>0</v>
      </c>
    </row>
    <row r="702" spans="1:18" x14ac:dyDescent="0.3">
      <c r="A702" t="s">
        <v>377</v>
      </c>
      <c r="B702">
        <v>1008702</v>
      </c>
      <c r="C702">
        <v>2015</v>
      </c>
      <c r="D702" t="s">
        <v>104</v>
      </c>
      <c r="E702" t="s">
        <v>105</v>
      </c>
      <c r="F702" t="s">
        <v>3</v>
      </c>
      <c r="G702" t="s">
        <v>553</v>
      </c>
      <c r="N702" t="s">
        <v>228</v>
      </c>
      <c r="O702">
        <v>0</v>
      </c>
      <c r="P702">
        <v>0</v>
      </c>
      <c r="Q702">
        <v>2</v>
      </c>
      <c r="R702">
        <v>0</v>
      </c>
    </row>
    <row r="703" spans="1:18" x14ac:dyDescent="0.3">
      <c r="A703" t="s">
        <v>346</v>
      </c>
      <c r="B703">
        <v>1008530</v>
      </c>
      <c r="C703">
        <v>2015</v>
      </c>
      <c r="D703" t="s">
        <v>104</v>
      </c>
      <c r="E703" t="s">
        <v>105</v>
      </c>
      <c r="F703" t="s">
        <v>3</v>
      </c>
      <c r="G703" t="s">
        <v>553</v>
      </c>
      <c r="N703" t="s">
        <v>107</v>
      </c>
      <c r="O703">
        <v>9</v>
      </c>
      <c r="P703">
        <v>0.48099999999999998</v>
      </c>
      <c r="Q703">
        <v>0</v>
      </c>
      <c r="R703">
        <v>0</v>
      </c>
    </row>
    <row r="704" spans="1:18" x14ac:dyDescent="0.3">
      <c r="A704" t="s">
        <v>396</v>
      </c>
      <c r="B704">
        <v>1007475</v>
      </c>
      <c r="C704">
        <v>2015</v>
      </c>
      <c r="D704" t="s">
        <v>104</v>
      </c>
      <c r="E704" t="s">
        <v>105</v>
      </c>
      <c r="F704" t="s">
        <v>3</v>
      </c>
      <c r="G704" t="s">
        <v>553</v>
      </c>
      <c r="N704" t="s">
        <v>107</v>
      </c>
      <c r="O704">
        <v>6</v>
      </c>
      <c r="P704">
        <v>0.32100000000000001</v>
      </c>
      <c r="Q704">
        <v>0</v>
      </c>
      <c r="R704">
        <v>0</v>
      </c>
    </row>
    <row r="705" spans="1:18" x14ac:dyDescent="0.3">
      <c r="A705" t="s">
        <v>494</v>
      </c>
      <c r="B705">
        <v>1008558</v>
      </c>
      <c r="C705">
        <v>2015</v>
      </c>
      <c r="D705" t="s">
        <v>104</v>
      </c>
      <c r="E705" t="s">
        <v>105</v>
      </c>
      <c r="F705" t="s">
        <v>3</v>
      </c>
      <c r="G705" t="s">
        <v>86</v>
      </c>
      <c r="N705" t="s">
        <v>107</v>
      </c>
      <c r="O705">
        <v>0</v>
      </c>
      <c r="P705">
        <v>0</v>
      </c>
      <c r="Q705">
        <v>0</v>
      </c>
      <c r="R705">
        <v>0</v>
      </c>
    </row>
    <row r="706" spans="1:18" x14ac:dyDescent="0.3">
      <c r="A706" t="s">
        <v>496</v>
      </c>
      <c r="B706">
        <v>1008411</v>
      </c>
      <c r="C706">
        <v>2015</v>
      </c>
      <c r="D706" t="s">
        <v>104</v>
      </c>
      <c r="E706" t="s">
        <v>105</v>
      </c>
      <c r="F706" t="s">
        <v>3</v>
      </c>
      <c r="G706" t="s">
        <v>86</v>
      </c>
      <c r="N706" t="s">
        <v>107</v>
      </c>
      <c r="O706">
        <v>2</v>
      </c>
      <c r="P706">
        <v>0.1</v>
      </c>
      <c r="Q706">
        <v>0</v>
      </c>
      <c r="R706">
        <v>0</v>
      </c>
    </row>
    <row r="707" spans="1:18" x14ac:dyDescent="0.3">
      <c r="A707" t="s">
        <v>374</v>
      </c>
      <c r="B707">
        <v>1009353</v>
      </c>
      <c r="C707">
        <v>2015</v>
      </c>
      <c r="D707" t="s">
        <v>104</v>
      </c>
      <c r="E707" t="s">
        <v>105</v>
      </c>
      <c r="F707" t="s">
        <v>3</v>
      </c>
      <c r="G707" t="s">
        <v>86</v>
      </c>
      <c r="N707" t="s">
        <v>107</v>
      </c>
      <c r="O707">
        <v>1</v>
      </c>
      <c r="P707">
        <v>0.57599999999999996</v>
      </c>
      <c r="Q707">
        <v>0</v>
      </c>
      <c r="R707">
        <v>0</v>
      </c>
    </row>
    <row r="708" spans="1:18" x14ac:dyDescent="0.3">
      <c r="A708" t="s">
        <v>58</v>
      </c>
      <c r="B708">
        <v>1008306</v>
      </c>
      <c r="C708">
        <v>2015</v>
      </c>
      <c r="D708" t="s">
        <v>104</v>
      </c>
      <c r="E708" t="s">
        <v>105</v>
      </c>
      <c r="F708" t="s">
        <v>3</v>
      </c>
      <c r="G708" t="s">
        <v>86</v>
      </c>
      <c r="N708" t="s">
        <v>107</v>
      </c>
      <c r="O708">
        <v>1</v>
      </c>
      <c r="P708">
        <v>5.1999999999999998E-2</v>
      </c>
      <c r="Q708">
        <v>0</v>
      </c>
      <c r="R708">
        <v>0</v>
      </c>
    </row>
    <row r="709" spans="1:18" x14ac:dyDescent="0.3">
      <c r="A709" t="s">
        <v>346</v>
      </c>
      <c r="B709">
        <v>1008530</v>
      </c>
      <c r="C709">
        <v>2015</v>
      </c>
      <c r="D709" t="s">
        <v>104</v>
      </c>
      <c r="E709" t="s">
        <v>105</v>
      </c>
      <c r="F709" t="s">
        <v>3</v>
      </c>
      <c r="G709" t="s">
        <v>86</v>
      </c>
      <c r="N709" t="s">
        <v>107</v>
      </c>
      <c r="O709">
        <v>1</v>
      </c>
      <c r="P709">
        <v>5.1999999999999998E-2</v>
      </c>
      <c r="Q709">
        <v>0</v>
      </c>
      <c r="R709">
        <v>0</v>
      </c>
    </row>
    <row r="710" spans="1:18" x14ac:dyDescent="0.3">
      <c r="A710" t="s">
        <v>396</v>
      </c>
      <c r="B710">
        <v>1007475</v>
      </c>
      <c r="C710">
        <v>2015</v>
      </c>
      <c r="D710" t="s">
        <v>104</v>
      </c>
      <c r="E710" t="s">
        <v>105</v>
      </c>
      <c r="F710" t="s">
        <v>3</v>
      </c>
      <c r="G710" t="s">
        <v>86</v>
      </c>
      <c r="N710" t="s">
        <v>107</v>
      </c>
      <c r="O710">
        <v>2</v>
      </c>
      <c r="P710">
        <v>0.112</v>
      </c>
      <c r="Q710">
        <v>0</v>
      </c>
      <c r="R710">
        <v>0</v>
      </c>
    </row>
    <row r="711" spans="1:18" x14ac:dyDescent="0.3">
      <c r="A711" t="s">
        <v>554</v>
      </c>
      <c r="B711">
        <v>1012024</v>
      </c>
      <c r="C711">
        <v>2015</v>
      </c>
      <c r="D711" t="s">
        <v>104</v>
      </c>
      <c r="E711" t="s">
        <v>105</v>
      </c>
      <c r="F711" t="s">
        <v>3</v>
      </c>
      <c r="G711" t="s">
        <v>555</v>
      </c>
      <c r="N711" t="s">
        <v>107</v>
      </c>
      <c r="O711">
        <v>10</v>
      </c>
      <c r="P711">
        <v>0.503</v>
      </c>
      <c r="Q711">
        <v>0</v>
      </c>
      <c r="R711">
        <v>0</v>
      </c>
    </row>
    <row r="712" spans="1:18" x14ac:dyDescent="0.3">
      <c r="A712" t="s">
        <v>494</v>
      </c>
      <c r="B712">
        <v>1008558</v>
      </c>
      <c r="C712">
        <v>2015</v>
      </c>
      <c r="D712" t="s">
        <v>104</v>
      </c>
      <c r="E712" t="s">
        <v>105</v>
      </c>
      <c r="F712" t="s">
        <v>3</v>
      </c>
      <c r="G712" t="s">
        <v>555</v>
      </c>
      <c r="N712" t="s">
        <v>107</v>
      </c>
      <c r="O712">
        <v>5</v>
      </c>
      <c r="P712">
        <v>0.26</v>
      </c>
      <c r="Q712">
        <v>0</v>
      </c>
      <c r="R712">
        <v>0</v>
      </c>
    </row>
    <row r="713" spans="1:18" x14ac:dyDescent="0.3">
      <c r="A713" t="s">
        <v>492</v>
      </c>
      <c r="B713">
        <v>1008241</v>
      </c>
      <c r="C713">
        <v>2015</v>
      </c>
      <c r="D713" t="s">
        <v>104</v>
      </c>
      <c r="E713" t="s">
        <v>105</v>
      </c>
      <c r="F713" t="s">
        <v>3</v>
      </c>
      <c r="G713" t="s">
        <v>555</v>
      </c>
      <c r="N713" t="s">
        <v>107</v>
      </c>
      <c r="O713">
        <v>10</v>
      </c>
      <c r="P713">
        <v>0.48399999999999999</v>
      </c>
      <c r="Q713">
        <v>0</v>
      </c>
      <c r="R713">
        <v>0</v>
      </c>
    </row>
    <row r="714" spans="1:18" x14ac:dyDescent="0.3">
      <c r="A714" t="s">
        <v>385</v>
      </c>
      <c r="B714">
        <v>1008321</v>
      </c>
      <c r="C714">
        <v>2015</v>
      </c>
      <c r="D714" t="s">
        <v>104</v>
      </c>
      <c r="E714" t="s">
        <v>105</v>
      </c>
      <c r="F714" t="s">
        <v>3</v>
      </c>
      <c r="G714" t="s">
        <v>555</v>
      </c>
      <c r="N714" t="s">
        <v>107</v>
      </c>
      <c r="O714">
        <v>18</v>
      </c>
      <c r="P714">
        <v>0.9</v>
      </c>
      <c r="Q714">
        <v>0</v>
      </c>
      <c r="R714">
        <v>0</v>
      </c>
    </row>
    <row r="715" spans="1:18" x14ac:dyDescent="0.3">
      <c r="A715" t="s">
        <v>346</v>
      </c>
      <c r="B715">
        <v>1008530</v>
      </c>
      <c r="C715">
        <v>2015</v>
      </c>
      <c r="D715" t="s">
        <v>104</v>
      </c>
      <c r="E715" t="s">
        <v>105</v>
      </c>
      <c r="F715" t="s">
        <v>3</v>
      </c>
      <c r="G715" t="s">
        <v>555</v>
      </c>
      <c r="N715" t="s">
        <v>107</v>
      </c>
      <c r="O715">
        <v>18</v>
      </c>
      <c r="P715">
        <v>0.99299999999999999</v>
      </c>
      <c r="Q715">
        <v>0</v>
      </c>
      <c r="R715">
        <v>0</v>
      </c>
    </row>
    <row r="716" spans="1:18" x14ac:dyDescent="0.3">
      <c r="A716" t="s">
        <v>328</v>
      </c>
      <c r="B716">
        <v>1009240</v>
      </c>
      <c r="C716">
        <v>2015</v>
      </c>
      <c r="D716" t="s">
        <v>104</v>
      </c>
      <c r="E716" t="s">
        <v>105</v>
      </c>
      <c r="F716" t="s">
        <v>3</v>
      </c>
      <c r="G716" t="s">
        <v>556</v>
      </c>
      <c r="N716" t="s">
        <v>107</v>
      </c>
      <c r="O716">
        <v>9</v>
      </c>
      <c r="P716">
        <v>0.40500000000000003</v>
      </c>
      <c r="Q716">
        <v>0</v>
      </c>
      <c r="R716">
        <v>0</v>
      </c>
    </row>
    <row r="717" spans="1:18" x14ac:dyDescent="0.3">
      <c r="A717" t="s">
        <v>557</v>
      </c>
      <c r="B717">
        <v>1009846</v>
      </c>
      <c r="C717">
        <v>2015</v>
      </c>
      <c r="D717" t="s">
        <v>104</v>
      </c>
      <c r="E717" t="s">
        <v>105</v>
      </c>
      <c r="F717" t="s">
        <v>3</v>
      </c>
      <c r="G717" t="s">
        <v>558</v>
      </c>
      <c r="N717" t="s">
        <v>107</v>
      </c>
      <c r="O717">
        <v>3</v>
      </c>
      <c r="P717">
        <v>0.14199999999999999</v>
      </c>
      <c r="Q717">
        <v>0</v>
      </c>
      <c r="R717">
        <v>0</v>
      </c>
    </row>
    <row r="718" spans="1:18" x14ac:dyDescent="0.3">
      <c r="A718" t="s">
        <v>70</v>
      </c>
      <c r="B718">
        <v>1008141</v>
      </c>
      <c r="C718">
        <v>2015</v>
      </c>
      <c r="D718" t="s">
        <v>104</v>
      </c>
      <c r="E718" t="s">
        <v>105</v>
      </c>
      <c r="F718" t="s">
        <v>3</v>
      </c>
      <c r="G718" t="s">
        <v>559</v>
      </c>
      <c r="N718" t="s">
        <v>228</v>
      </c>
      <c r="O718">
        <v>0</v>
      </c>
      <c r="P718">
        <v>0</v>
      </c>
      <c r="Q718">
        <v>1</v>
      </c>
      <c r="R718">
        <v>1.6E-2</v>
      </c>
    </row>
    <row r="719" spans="1:18" x14ac:dyDescent="0.3">
      <c r="A719" t="s">
        <v>560</v>
      </c>
      <c r="B719">
        <v>1008169</v>
      </c>
      <c r="C719">
        <v>2015</v>
      </c>
      <c r="D719" t="s">
        <v>104</v>
      </c>
      <c r="E719" t="s">
        <v>105</v>
      </c>
      <c r="F719" t="s">
        <v>3</v>
      </c>
      <c r="G719" t="s">
        <v>561</v>
      </c>
      <c r="N719" t="s">
        <v>107</v>
      </c>
      <c r="O719">
        <v>1</v>
      </c>
      <c r="P719">
        <v>5.5E-2</v>
      </c>
      <c r="Q719">
        <v>0</v>
      </c>
      <c r="R719">
        <v>0</v>
      </c>
    </row>
    <row r="720" spans="1:18" x14ac:dyDescent="0.3">
      <c r="A720" t="s">
        <v>562</v>
      </c>
      <c r="B720">
        <v>1009282</v>
      </c>
      <c r="C720">
        <v>2015</v>
      </c>
      <c r="D720" t="s">
        <v>104</v>
      </c>
      <c r="E720" t="s">
        <v>105</v>
      </c>
      <c r="F720" t="s">
        <v>3</v>
      </c>
      <c r="G720" t="s">
        <v>561</v>
      </c>
      <c r="N720" t="s">
        <v>107</v>
      </c>
      <c r="O720">
        <v>12</v>
      </c>
      <c r="P720">
        <v>0.65500000000000003</v>
      </c>
      <c r="Q720">
        <v>0</v>
      </c>
      <c r="R720">
        <v>0</v>
      </c>
    </row>
    <row r="721" spans="1:18" x14ac:dyDescent="0.3">
      <c r="A721" t="s">
        <v>344</v>
      </c>
      <c r="B721">
        <v>1012013</v>
      </c>
      <c r="C721">
        <v>2015</v>
      </c>
      <c r="D721" t="s">
        <v>104</v>
      </c>
      <c r="E721" t="s">
        <v>105</v>
      </c>
      <c r="F721" t="s">
        <v>3</v>
      </c>
      <c r="G721" t="s">
        <v>561</v>
      </c>
      <c r="N721" t="s">
        <v>228</v>
      </c>
      <c r="O721">
        <v>0</v>
      </c>
      <c r="P721">
        <v>0</v>
      </c>
      <c r="Q721">
        <v>10</v>
      </c>
      <c r="R721">
        <v>1.0999999999999999E-2</v>
      </c>
    </row>
    <row r="722" spans="1:18" x14ac:dyDescent="0.3">
      <c r="A722" t="s">
        <v>563</v>
      </c>
      <c r="B722">
        <v>1008540</v>
      </c>
      <c r="C722">
        <v>2015</v>
      </c>
      <c r="D722" t="s">
        <v>104</v>
      </c>
      <c r="E722" t="s">
        <v>105</v>
      </c>
      <c r="F722" t="s">
        <v>3</v>
      </c>
      <c r="G722" t="s">
        <v>564</v>
      </c>
      <c r="N722" t="s">
        <v>107</v>
      </c>
      <c r="O722">
        <v>44</v>
      </c>
      <c r="P722">
        <v>1.72</v>
      </c>
      <c r="Q722">
        <v>0</v>
      </c>
      <c r="R722">
        <v>0</v>
      </c>
    </row>
    <row r="723" spans="1:18" x14ac:dyDescent="0.3">
      <c r="A723" t="s">
        <v>563</v>
      </c>
      <c r="B723">
        <v>1008540</v>
      </c>
      <c r="C723">
        <v>2015</v>
      </c>
      <c r="D723" t="s">
        <v>104</v>
      </c>
      <c r="E723" t="s">
        <v>105</v>
      </c>
      <c r="F723" t="s">
        <v>3</v>
      </c>
      <c r="G723" t="s">
        <v>565</v>
      </c>
      <c r="N723" t="s">
        <v>107</v>
      </c>
      <c r="O723">
        <v>243</v>
      </c>
      <c r="P723">
        <v>10.5</v>
      </c>
      <c r="Q723">
        <v>0</v>
      </c>
      <c r="R723">
        <v>0</v>
      </c>
    </row>
    <row r="724" spans="1:18" x14ac:dyDescent="0.3">
      <c r="A724" t="s">
        <v>563</v>
      </c>
      <c r="B724">
        <v>1008540</v>
      </c>
      <c r="C724">
        <v>2015</v>
      </c>
      <c r="D724" t="s">
        <v>104</v>
      </c>
      <c r="E724" t="s">
        <v>105</v>
      </c>
      <c r="F724" t="s">
        <v>3</v>
      </c>
      <c r="G724" t="s">
        <v>566</v>
      </c>
      <c r="N724" t="s">
        <v>107</v>
      </c>
      <c r="O724">
        <v>25</v>
      </c>
      <c r="P724">
        <v>1.0900000000000001</v>
      </c>
      <c r="Q724">
        <v>0</v>
      </c>
      <c r="R724">
        <v>0</v>
      </c>
    </row>
    <row r="725" spans="1:18" x14ac:dyDescent="0.3">
      <c r="A725" t="s">
        <v>567</v>
      </c>
      <c r="B725">
        <v>1009076</v>
      </c>
      <c r="C725">
        <v>2015</v>
      </c>
      <c r="D725" t="s">
        <v>104</v>
      </c>
      <c r="E725" t="s">
        <v>105</v>
      </c>
      <c r="F725" t="s">
        <v>3</v>
      </c>
      <c r="G725" t="s">
        <v>568</v>
      </c>
      <c r="N725" t="s">
        <v>107</v>
      </c>
      <c r="O725">
        <v>17</v>
      </c>
      <c r="P725">
        <v>0.96</v>
      </c>
      <c r="Q725">
        <v>0</v>
      </c>
      <c r="R725">
        <v>0</v>
      </c>
    </row>
    <row r="726" spans="1:18" x14ac:dyDescent="0.3">
      <c r="A726" t="s">
        <v>569</v>
      </c>
      <c r="B726">
        <v>1008982</v>
      </c>
      <c r="C726">
        <v>2015</v>
      </c>
      <c r="D726" t="s">
        <v>104</v>
      </c>
      <c r="E726" t="s">
        <v>105</v>
      </c>
      <c r="F726" t="s">
        <v>3</v>
      </c>
      <c r="G726" t="s">
        <v>568</v>
      </c>
      <c r="N726" t="s">
        <v>228</v>
      </c>
      <c r="O726">
        <v>1</v>
      </c>
      <c r="P726">
        <v>0.1</v>
      </c>
      <c r="Q726">
        <v>0</v>
      </c>
      <c r="R726">
        <v>0</v>
      </c>
    </row>
    <row r="727" spans="1:18" x14ac:dyDescent="0.3">
      <c r="A727" t="s">
        <v>569</v>
      </c>
      <c r="B727">
        <v>1008982</v>
      </c>
      <c r="C727">
        <v>2015</v>
      </c>
      <c r="D727" t="s">
        <v>104</v>
      </c>
      <c r="E727" t="s">
        <v>105</v>
      </c>
      <c r="F727" t="s">
        <v>3</v>
      </c>
      <c r="G727" t="s">
        <v>570</v>
      </c>
      <c r="N727" t="s">
        <v>228</v>
      </c>
      <c r="O727">
        <v>1</v>
      </c>
      <c r="P727">
        <v>0.1</v>
      </c>
      <c r="Q727">
        <v>0</v>
      </c>
      <c r="R727">
        <v>0</v>
      </c>
    </row>
    <row r="728" spans="1:18" x14ac:dyDescent="0.3">
      <c r="A728" t="s">
        <v>571</v>
      </c>
      <c r="B728">
        <v>1011100</v>
      </c>
      <c r="C728">
        <v>2015</v>
      </c>
      <c r="D728" t="s">
        <v>104</v>
      </c>
      <c r="E728" t="s">
        <v>105</v>
      </c>
      <c r="F728" t="s">
        <v>3</v>
      </c>
      <c r="G728" t="s">
        <v>570</v>
      </c>
      <c r="N728" t="s">
        <v>107</v>
      </c>
      <c r="O728">
        <v>17</v>
      </c>
      <c r="P728">
        <v>0.745</v>
      </c>
      <c r="Q728">
        <v>0</v>
      </c>
      <c r="R728">
        <v>0</v>
      </c>
    </row>
    <row r="729" spans="1:18" x14ac:dyDescent="0.3">
      <c r="A729" t="s">
        <v>567</v>
      </c>
      <c r="B729">
        <v>1009076</v>
      </c>
      <c r="C729">
        <v>2015</v>
      </c>
      <c r="D729" t="s">
        <v>104</v>
      </c>
      <c r="E729" t="s">
        <v>105</v>
      </c>
      <c r="F729" t="s">
        <v>3</v>
      </c>
      <c r="G729" t="s">
        <v>88</v>
      </c>
      <c r="N729" t="s">
        <v>107</v>
      </c>
      <c r="O729">
        <v>878</v>
      </c>
      <c r="P729">
        <v>43.97</v>
      </c>
      <c r="Q729">
        <v>0</v>
      </c>
      <c r="R729">
        <v>0</v>
      </c>
    </row>
    <row r="730" spans="1:18" x14ac:dyDescent="0.3">
      <c r="A730" t="s">
        <v>569</v>
      </c>
      <c r="B730">
        <v>1008982</v>
      </c>
      <c r="C730">
        <v>2015</v>
      </c>
      <c r="D730" t="s">
        <v>104</v>
      </c>
      <c r="E730" t="s">
        <v>105</v>
      </c>
      <c r="F730" t="s">
        <v>3</v>
      </c>
      <c r="G730" t="s">
        <v>88</v>
      </c>
      <c r="N730" t="s">
        <v>228</v>
      </c>
      <c r="O730">
        <v>4</v>
      </c>
      <c r="P730">
        <v>0.2</v>
      </c>
      <c r="Q730">
        <v>0</v>
      </c>
      <c r="R730">
        <v>0</v>
      </c>
    </row>
    <row r="731" spans="1:18" x14ac:dyDescent="0.3">
      <c r="A731" t="s">
        <v>571</v>
      </c>
      <c r="B731">
        <v>1011100</v>
      </c>
      <c r="C731">
        <v>2015</v>
      </c>
      <c r="D731" t="s">
        <v>104</v>
      </c>
      <c r="E731" t="s">
        <v>105</v>
      </c>
      <c r="F731" t="s">
        <v>3</v>
      </c>
      <c r="G731" t="s">
        <v>88</v>
      </c>
      <c r="N731" t="s">
        <v>107</v>
      </c>
      <c r="O731">
        <v>4</v>
      </c>
      <c r="P731">
        <v>0.19</v>
      </c>
      <c r="Q731">
        <v>0</v>
      </c>
      <c r="R731">
        <v>0</v>
      </c>
    </row>
    <row r="732" spans="1:18" x14ac:dyDescent="0.3">
      <c r="A732" t="s">
        <v>87</v>
      </c>
      <c r="B732">
        <v>1009142</v>
      </c>
      <c r="C732">
        <v>2015</v>
      </c>
      <c r="D732" t="s">
        <v>104</v>
      </c>
      <c r="E732" t="s">
        <v>105</v>
      </c>
      <c r="F732" t="s">
        <v>3</v>
      </c>
      <c r="G732" t="s">
        <v>88</v>
      </c>
      <c r="N732" t="s">
        <v>107</v>
      </c>
      <c r="O732">
        <v>8</v>
      </c>
      <c r="P732">
        <v>0.39</v>
      </c>
      <c r="Q732">
        <v>0</v>
      </c>
      <c r="R732">
        <v>0</v>
      </c>
    </row>
    <row r="733" spans="1:18" x14ac:dyDescent="0.3">
      <c r="A733" t="s">
        <v>569</v>
      </c>
      <c r="B733">
        <v>1008982</v>
      </c>
      <c r="C733">
        <v>2015</v>
      </c>
      <c r="D733" t="s">
        <v>104</v>
      </c>
      <c r="E733" t="s">
        <v>105</v>
      </c>
      <c r="F733" t="s">
        <v>3</v>
      </c>
      <c r="G733" t="s">
        <v>572</v>
      </c>
      <c r="N733" t="s">
        <v>228</v>
      </c>
      <c r="O733">
        <v>2</v>
      </c>
      <c r="P733">
        <v>0.1</v>
      </c>
      <c r="Q733">
        <v>0</v>
      </c>
      <c r="R733">
        <v>0</v>
      </c>
    </row>
    <row r="734" spans="1:18" x14ac:dyDescent="0.3">
      <c r="A734" t="s">
        <v>573</v>
      </c>
      <c r="B734">
        <v>1010224</v>
      </c>
      <c r="C734">
        <v>2015</v>
      </c>
      <c r="D734" t="s">
        <v>104</v>
      </c>
      <c r="E734" t="s">
        <v>105</v>
      </c>
      <c r="F734" t="s">
        <v>3</v>
      </c>
      <c r="G734" t="s">
        <v>572</v>
      </c>
      <c r="N734" t="s">
        <v>107</v>
      </c>
      <c r="O734">
        <v>1</v>
      </c>
      <c r="P734">
        <v>5.3999999999999999E-2</v>
      </c>
      <c r="Q734">
        <v>0</v>
      </c>
      <c r="R734">
        <v>0</v>
      </c>
    </row>
    <row r="735" spans="1:18" x14ac:dyDescent="0.3">
      <c r="A735" t="s">
        <v>567</v>
      </c>
      <c r="B735">
        <v>1009076</v>
      </c>
      <c r="C735">
        <v>2015</v>
      </c>
      <c r="D735" t="s">
        <v>104</v>
      </c>
      <c r="E735" t="s">
        <v>105</v>
      </c>
      <c r="F735" t="s">
        <v>3</v>
      </c>
      <c r="G735" t="s">
        <v>574</v>
      </c>
      <c r="N735" t="s">
        <v>107</v>
      </c>
      <c r="O735">
        <v>24</v>
      </c>
      <c r="P735">
        <v>1.0900000000000001</v>
      </c>
      <c r="Q735">
        <v>0</v>
      </c>
      <c r="R735">
        <v>0</v>
      </c>
    </row>
    <row r="736" spans="1:18" x14ac:dyDescent="0.3">
      <c r="A736" t="s">
        <v>567</v>
      </c>
      <c r="B736">
        <v>1009076</v>
      </c>
      <c r="C736">
        <v>2015</v>
      </c>
      <c r="D736" t="s">
        <v>104</v>
      </c>
      <c r="E736" t="s">
        <v>105</v>
      </c>
      <c r="F736" t="s">
        <v>3</v>
      </c>
      <c r="G736" t="s">
        <v>575</v>
      </c>
      <c r="N736" t="s">
        <v>107</v>
      </c>
      <c r="O736">
        <v>3</v>
      </c>
      <c r="P736">
        <v>0.17</v>
      </c>
      <c r="Q736">
        <v>0</v>
      </c>
      <c r="R736">
        <v>0</v>
      </c>
    </row>
    <row r="737" spans="1:18" x14ac:dyDescent="0.3">
      <c r="A737" t="s">
        <v>576</v>
      </c>
      <c r="B737">
        <v>1011978</v>
      </c>
      <c r="C737">
        <v>2015</v>
      </c>
      <c r="D737" t="s">
        <v>104</v>
      </c>
      <c r="E737" t="s">
        <v>105</v>
      </c>
      <c r="F737" t="s">
        <v>3</v>
      </c>
      <c r="G737" t="s">
        <v>575</v>
      </c>
      <c r="N737" t="s">
        <v>107</v>
      </c>
      <c r="O737">
        <v>1</v>
      </c>
      <c r="P737">
        <v>0.06</v>
      </c>
      <c r="Q737">
        <v>0</v>
      </c>
      <c r="R737">
        <v>0</v>
      </c>
    </row>
    <row r="738" spans="1:18" x14ac:dyDescent="0.3">
      <c r="A738" t="s">
        <v>577</v>
      </c>
      <c r="B738">
        <v>1007484</v>
      </c>
      <c r="C738">
        <v>2015</v>
      </c>
      <c r="D738" t="s">
        <v>104</v>
      </c>
      <c r="E738" t="s">
        <v>105</v>
      </c>
      <c r="F738" t="s">
        <v>3</v>
      </c>
      <c r="G738" t="s">
        <v>89</v>
      </c>
      <c r="N738" t="s">
        <v>228</v>
      </c>
      <c r="O738">
        <v>2</v>
      </c>
      <c r="P738">
        <v>7.0000000000000007E-2</v>
      </c>
      <c r="Q738">
        <v>1</v>
      </c>
      <c r="R738">
        <v>1E-3</v>
      </c>
    </row>
    <row r="739" spans="1:18" x14ac:dyDescent="0.3">
      <c r="A739" t="s">
        <v>567</v>
      </c>
      <c r="B739">
        <v>1009076</v>
      </c>
      <c r="C739">
        <v>2015</v>
      </c>
      <c r="D739" t="s">
        <v>104</v>
      </c>
      <c r="E739" t="s">
        <v>105</v>
      </c>
      <c r="F739" t="s">
        <v>3</v>
      </c>
      <c r="G739" t="s">
        <v>89</v>
      </c>
      <c r="N739" t="s">
        <v>107</v>
      </c>
      <c r="O739">
        <v>384</v>
      </c>
      <c r="P739">
        <v>21.58</v>
      </c>
      <c r="Q739">
        <v>0</v>
      </c>
      <c r="R739">
        <v>0</v>
      </c>
    </row>
    <row r="740" spans="1:18" x14ac:dyDescent="0.3">
      <c r="A740" t="s">
        <v>578</v>
      </c>
      <c r="B740">
        <v>1008094</v>
      </c>
      <c r="C740">
        <v>2015</v>
      </c>
      <c r="D740" t="s">
        <v>104</v>
      </c>
      <c r="E740" t="s">
        <v>105</v>
      </c>
      <c r="F740" t="s">
        <v>3</v>
      </c>
      <c r="G740" t="s">
        <v>89</v>
      </c>
      <c r="N740" t="s">
        <v>107</v>
      </c>
      <c r="O740">
        <v>18</v>
      </c>
      <c r="P740">
        <v>1</v>
      </c>
      <c r="Q740">
        <v>0</v>
      </c>
      <c r="R740">
        <v>0</v>
      </c>
    </row>
    <row r="741" spans="1:18" x14ac:dyDescent="0.3">
      <c r="A741" t="s">
        <v>576</v>
      </c>
      <c r="B741">
        <v>1011978</v>
      </c>
      <c r="C741">
        <v>2015</v>
      </c>
      <c r="D741" t="s">
        <v>104</v>
      </c>
      <c r="E741" t="s">
        <v>105</v>
      </c>
      <c r="F741" t="s">
        <v>3</v>
      </c>
      <c r="G741" t="s">
        <v>89</v>
      </c>
      <c r="N741" t="s">
        <v>107</v>
      </c>
      <c r="O741">
        <v>2</v>
      </c>
      <c r="P741">
        <v>0.11</v>
      </c>
      <c r="Q741">
        <v>0</v>
      </c>
      <c r="R741">
        <v>0</v>
      </c>
    </row>
    <row r="742" spans="1:18" x14ac:dyDescent="0.3">
      <c r="A742" t="s">
        <v>87</v>
      </c>
      <c r="B742">
        <v>1009142</v>
      </c>
      <c r="C742">
        <v>2015</v>
      </c>
      <c r="D742" t="s">
        <v>104</v>
      </c>
      <c r="E742" t="s">
        <v>105</v>
      </c>
      <c r="F742" t="s">
        <v>3</v>
      </c>
      <c r="G742" t="s">
        <v>89</v>
      </c>
      <c r="N742" t="s">
        <v>228</v>
      </c>
      <c r="O742">
        <v>0</v>
      </c>
      <c r="P742">
        <v>0</v>
      </c>
      <c r="Q742">
        <v>0</v>
      </c>
      <c r="R742">
        <v>0</v>
      </c>
    </row>
    <row r="743" spans="1:18" x14ac:dyDescent="0.3">
      <c r="A743" t="s">
        <v>579</v>
      </c>
      <c r="B743">
        <v>1005963</v>
      </c>
      <c r="C743">
        <v>2015</v>
      </c>
      <c r="D743" t="s">
        <v>104</v>
      </c>
      <c r="E743" t="s">
        <v>105</v>
      </c>
      <c r="F743" t="s">
        <v>3</v>
      </c>
      <c r="G743" t="s">
        <v>89</v>
      </c>
      <c r="N743" t="s">
        <v>107</v>
      </c>
      <c r="O743">
        <v>72</v>
      </c>
      <c r="P743">
        <v>3.67</v>
      </c>
      <c r="Q743">
        <v>0</v>
      </c>
      <c r="R743">
        <v>0</v>
      </c>
    </row>
    <row r="744" spans="1:18" x14ac:dyDescent="0.3">
      <c r="A744" t="s">
        <v>577</v>
      </c>
      <c r="B744">
        <v>1007484</v>
      </c>
      <c r="C744">
        <v>2015</v>
      </c>
      <c r="D744" t="s">
        <v>104</v>
      </c>
      <c r="E744" t="s">
        <v>105</v>
      </c>
      <c r="F744" t="s">
        <v>3</v>
      </c>
      <c r="G744" t="s">
        <v>580</v>
      </c>
      <c r="N744" t="s">
        <v>107</v>
      </c>
      <c r="O744">
        <v>16</v>
      </c>
      <c r="P744">
        <v>0.78600000000000003</v>
      </c>
      <c r="Q744">
        <v>0</v>
      </c>
      <c r="R744">
        <v>0</v>
      </c>
    </row>
    <row r="745" spans="1:18" x14ac:dyDescent="0.3">
      <c r="A745" t="s">
        <v>569</v>
      </c>
      <c r="B745">
        <v>1008982</v>
      </c>
      <c r="C745">
        <v>2015</v>
      </c>
      <c r="D745" t="s">
        <v>104</v>
      </c>
      <c r="E745" t="s">
        <v>105</v>
      </c>
      <c r="F745" t="s">
        <v>3</v>
      </c>
      <c r="G745" t="s">
        <v>580</v>
      </c>
      <c r="N745" t="s">
        <v>228</v>
      </c>
      <c r="O745">
        <v>39</v>
      </c>
      <c r="P745">
        <v>2.2000000000000002</v>
      </c>
      <c r="Q745">
        <v>0</v>
      </c>
      <c r="R745">
        <v>0</v>
      </c>
    </row>
    <row r="746" spans="1:18" x14ac:dyDescent="0.3">
      <c r="A746" t="s">
        <v>576</v>
      </c>
      <c r="B746">
        <v>1011978</v>
      </c>
      <c r="C746">
        <v>2015</v>
      </c>
      <c r="D746" t="s">
        <v>104</v>
      </c>
      <c r="E746" t="s">
        <v>105</v>
      </c>
      <c r="F746" t="s">
        <v>3</v>
      </c>
      <c r="G746" t="s">
        <v>580</v>
      </c>
      <c r="N746" t="s">
        <v>107</v>
      </c>
      <c r="O746">
        <v>7</v>
      </c>
      <c r="P746">
        <v>0.38</v>
      </c>
      <c r="Q746">
        <v>0</v>
      </c>
      <c r="R746">
        <v>0</v>
      </c>
    </row>
    <row r="747" spans="1:18" x14ac:dyDescent="0.3">
      <c r="A747" t="s">
        <v>577</v>
      </c>
      <c r="B747">
        <v>1007484</v>
      </c>
      <c r="C747">
        <v>2015</v>
      </c>
      <c r="D747" t="s">
        <v>104</v>
      </c>
      <c r="E747" t="s">
        <v>105</v>
      </c>
      <c r="F747" t="s">
        <v>3</v>
      </c>
      <c r="G747" t="s">
        <v>90</v>
      </c>
      <c r="N747" t="s">
        <v>228</v>
      </c>
      <c r="O747">
        <v>51</v>
      </c>
      <c r="P747">
        <v>2.677</v>
      </c>
      <c r="Q747">
        <v>3</v>
      </c>
      <c r="R747">
        <v>1E-3</v>
      </c>
    </row>
    <row r="748" spans="1:18" x14ac:dyDescent="0.3">
      <c r="A748" t="s">
        <v>567</v>
      </c>
      <c r="B748">
        <v>1009076</v>
      </c>
      <c r="C748">
        <v>2015</v>
      </c>
      <c r="D748" t="s">
        <v>104</v>
      </c>
      <c r="E748" t="s">
        <v>105</v>
      </c>
      <c r="F748" t="s">
        <v>3</v>
      </c>
      <c r="G748" t="s">
        <v>90</v>
      </c>
      <c r="N748" t="s">
        <v>107</v>
      </c>
      <c r="O748">
        <v>74</v>
      </c>
      <c r="P748">
        <v>3.85</v>
      </c>
      <c r="Q748">
        <v>0</v>
      </c>
      <c r="R748">
        <v>0</v>
      </c>
    </row>
    <row r="749" spans="1:18" x14ac:dyDescent="0.3">
      <c r="A749" t="s">
        <v>569</v>
      </c>
      <c r="B749">
        <v>1008982</v>
      </c>
      <c r="C749">
        <v>2015</v>
      </c>
      <c r="D749" t="s">
        <v>104</v>
      </c>
      <c r="E749" t="s">
        <v>105</v>
      </c>
      <c r="F749" t="s">
        <v>3</v>
      </c>
      <c r="G749" t="s">
        <v>90</v>
      </c>
      <c r="N749" t="s">
        <v>228</v>
      </c>
      <c r="O749">
        <v>5</v>
      </c>
      <c r="P749">
        <v>0.3</v>
      </c>
      <c r="Q749">
        <v>0</v>
      </c>
      <c r="R749">
        <v>0</v>
      </c>
    </row>
    <row r="750" spans="1:18" x14ac:dyDescent="0.3">
      <c r="A750" t="s">
        <v>576</v>
      </c>
      <c r="B750">
        <v>1011978</v>
      </c>
      <c r="C750">
        <v>2015</v>
      </c>
      <c r="D750" t="s">
        <v>104</v>
      </c>
      <c r="E750" t="s">
        <v>105</v>
      </c>
      <c r="F750" t="s">
        <v>3</v>
      </c>
      <c r="G750" t="s">
        <v>90</v>
      </c>
      <c r="N750" t="s">
        <v>107</v>
      </c>
      <c r="O750">
        <v>1</v>
      </c>
      <c r="P750">
        <v>0.05</v>
      </c>
      <c r="Q750">
        <v>0</v>
      </c>
      <c r="R750">
        <v>0</v>
      </c>
    </row>
    <row r="751" spans="1:18" x14ac:dyDescent="0.3">
      <c r="A751" t="s">
        <v>87</v>
      </c>
      <c r="B751">
        <v>1009142</v>
      </c>
      <c r="C751">
        <v>2015</v>
      </c>
      <c r="D751" t="s">
        <v>104</v>
      </c>
      <c r="E751" t="s">
        <v>105</v>
      </c>
      <c r="F751" t="s">
        <v>3</v>
      </c>
      <c r="G751" t="s">
        <v>90</v>
      </c>
      <c r="N751" t="s">
        <v>107</v>
      </c>
      <c r="O751">
        <v>1</v>
      </c>
      <c r="P751">
        <v>0.06</v>
      </c>
      <c r="Q751">
        <v>0</v>
      </c>
      <c r="R751">
        <v>0</v>
      </c>
    </row>
    <row r="752" spans="1:18" x14ac:dyDescent="0.3">
      <c r="A752" t="s">
        <v>563</v>
      </c>
      <c r="B752">
        <v>1008540</v>
      </c>
      <c r="C752">
        <v>2015</v>
      </c>
      <c r="D752" t="s">
        <v>104</v>
      </c>
      <c r="E752" t="s">
        <v>105</v>
      </c>
      <c r="F752" t="s">
        <v>3</v>
      </c>
      <c r="G752" t="s">
        <v>90</v>
      </c>
      <c r="N752" t="s">
        <v>107</v>
      </c>
      <c r="O752">
        <v>421</v>
      </c>
      <c r="P752">
        <v>24</v>
      </c>
      <c r="Q752">
        <v>0</v>
      </c>
      <c r="R752">
        <v>0</v>
      </c>
    </row>
    <row r="753" spans="1:18" x14ac:dyDescent="0.3">
      <c r="A753" t="s">
        <v>581</v>
      </c>
      <c r="B753">
        <v>1008408</v>
      </c>
      <c r="C753">
        <v>2015</v>
      </c>
      <c r="D753" t="s">
        <v>104</v>
      </c>
      <c r="E753" t="s">
        <v>105</v>
      </c>
      <c r="F753" t="s">
        <v>3</v>
      </c>
      <c r="G753" t="s">
        <v>90</v>
      </c>
      <c r="N753" t="s">
        <v>107</v>
      </c>
      <c r="O753">
        <v>29</v>
      </c>
      <c r="P753">
        <v>1.5669999999999999</v>
      </c>
      <c r="Q753">
        <v>0</v>
      </c>
      <c r="R753">
        <v>0</v>
      </c>
    </row>
    <row r="754" spans="1:18" x14ac:dyDescent="0.3">
      <c r="A754" t="s">
        <v>582</v>
      </c>
      <c r="B754">
        <v>1008348</v>
      </c>
      <c r="C754">
        <v>2015</v>
      </c>
      <c r="D754" t="s">
        <v>104</v>
      </c>
      <c r="E754" t="s">
        <v>105</v>
      </c>
      <c r="F754" t="s">
        <v>3</v>
      </c>
      <c r="G754" t="s">
        <v>583</v>
      </c>
      <c r="N754" t="s">
        <v>107</v>
      </c>
      <c r="O754">
        <v>2</v>
      </c>
      <c r="P754">
        <v>8.7999999999999995E-2</v>
      </c>
      <c r="Q754">
        <v>0</v>
      </c>
      <c r="R754">
        <v>0</v>
      </c>
    </row>
    <row r="755" spans="1:18" x14ac:dyDescent="0.3">
      <c r="A755" t="s">
        <v>584</v>
      </c>
      <c r="B755">
        <v>1010320</v>
      </c>
      <c r="C755">
        <v>2015</v>
      </c>
      <c r="D755" t="s">
        <v>104</v>
      </c>
      <c r="E755" t="s">
        <v>105</v>
      </c>
      <c r="F755" t="s">
        <v>3</v>
      </c>
      <c r="G755" t="s">
        <v>585</v>
      </c>
      <c r="N755" t="s">
        <v>107</v>
      </c>
      <c r="O755">
        <v>4</v>
      </c>
      <c r="P755">
        <v>0.2</v>
      </c>
      <c r="Q755">
        <v>0</v>
      </c>
      <c r="R755">
        <v>0</v>
      </c>
    </row>
    <row r="756" spans="1:18" x14ac:dyDescent="0.3">
      <c r="A756" t="s">
        <v>584</v>
      </c>
      <c r="B756">
        <v>1010320</v>
      </c>
      <c r="C756">
        <v>2015</v>
      </c>
      <c r="D756" t="s">
        <v>104</v>
      </c>
      <c r="E756" t="s">
        <v>105</v>
      </c>
      <c r="F756" t="s">
        <v>3</v>
      </c>
      <c r="G756" t="s">
        <v>586</v>
      </c>
      <c r="N756" t="s">
        <v>107</v>
      </c>
      <c r="O756">
        <v>6</v>
      </c>
      <c r="P756">
        <v>0.33200000000000002</v>
      </c>
      <c r="Q756">
        <v>0</v>
      </c>
      <c r="R756">
        <v>0</v>
      </c>
    </row>
    <row r="757" spans="1:18" x14ac:dyDescent="0.3">
      <c r="A757" t="s">
        <v>587</v>
      </c>
      <c r="B757">
        <v>1008363</v>
      </c>
      <c r="C757">
        <v>2015</v>
      </c>
      <c r="D757" t="s">
        <v>104</v>
      </c>
      <c r="E757" t="s">
        <v>105</v>
      </c>
      <c r="F757" t="s">
        <v>3</v>
      </c>
      <c r="G757" t="s">
        <v>588</v>
      </c>
      <c r="N757" t="s">
        <v>228</v>
      </c>
      <c r="O757">
        <v>41</v>
      </c>
      <c r="P757">
        <v>2.1160000000000001</v>
      </c>
      <c r="Q757">
        <v>0</v>
      </c>
      <c r="R757">
        <v>0</v>
      </c>
    </row>
    <row r="758" spans="1:18" x14ac:dyDescent="0.3">
      <c r="A758" t="s">
        <v>589</v>
      </c>
      <c r="B758">
        <v>1009101</v>
      </c>
      <c r="C758">
        <v>2015</v>
      </c>
      <c r="D758" t="s">
        <v>104</v>
      </c>
      <c r="E758" t="s">
        <v>105</v>
      </c>
      <c r="F758" t="s">
        <v>3</v>
      </c>
      <c r="G758" t="s">
        <v>590</v>
      </c>
      <c r="N758" t="s">
        <v>107</v>
      </c>
      <c r="O758">
        <v>12</v>
      </c>
      <c r="P758">
        <v>0.33100000000000002</v>
      </c>
      <c r="Q758">
        <v>0</v>
      </c>
      <c r="R758">
        <v>0</v>
      </c>
    </row>
    <row r="759" spans="1:18" x14ac:dyDescent="0.3">
      <c r="A759" t="s">
        <v>587</v>
      </c>
      <c r="B759">
        <v>1008363</v>
      </c>
      <c r="C759">
        <v>2015</v>
      </c>
      <c r="D759" t="s">
        <v>104</v>
      </c>
      <c r="E759" t="s">
        <v>105</v>
      </c>
      <c r="F759" t="s">
        <v>3</v>
      </c>
      <c r="G759" t="s">
        <v>590</v>
      </c>
      <c r="N759" t="s">
        <v>228</v>
      </c>
      <c r="O759">
        <v>59</v>
      </c>
      <c r="P759">
        <v>3.1989999999999998</v>
      </c>
      <c r="Q759">
        <v>0</v>
      </c>
      <c r="R759">
        <v>0</v>
      </c>
    </row>
    <row r="760" spans="1:18" x14ac:dyDescent="0.3">
      <c r="A760" t="s">
        <v>589</v>
      </c>
      <c r="B760">
        <v>1009101</v>
      </c>
      <c r="C760">
        <v>2015</v>
      </c>
      <c r="D760" t="s">
        <v>104</v>
      </c>
      <c r="E760" t="s">
        <v>105</v>
      </c>
      <c r="F760" t="s">
        <v>3</v>
      </c>
      <c r="G760" t="s">
        <v>101</v>
      </c>
      <c r="N760" t="s">
        <v>107</v>
      </c>
      <c r="O760">
        <v>8</v>
      </c>
      <c r="P760">
        <v>0.44</v>
      </c>
      <c r="Q760">
        <v>0</v>
      </c>
      <c r="R760">
        <v>0</v>
      </c>
    </row>
    <row r="761" spans="1:18" x14ac:dyDescent="0.3">
      <c r="A761" t="s">
        <v>589</v>
      </c>
      <c r="B761">
        <v>1009101</v>
      </c>
      <c r="C761">
        <v>2015</v>
      </c>
      <c r="D761" t="s">
        <v>104</v>
      </c>
      <c r="E761" t="s">
        <v>105</v>
      </c>
      <c r="F761" t="s">
        <v>3</v>
      </c>
      <c r="G761" t="s">
        <v>101</v>
      </c>
      <c r="N761" t="s">
        <v>107</v>
      </c>
      <c r="O761">
        <v>6</v>
      </c>
      <c r="P761">
        <v>0.27600000000000002</v>
      </c>
      <c r="Q761">
        <v>0</v>
      </c>
      <c r="R761">
        <v>0</v>
      </c>
    </row>
    <row r="762" spans="1:18" x14ac:dyDescent="0.3">
      <c r="A762" t="s">
        <v>584</v>
      </c>
      <c r="B762">
        <v>1010320</v>
      </c>
      <c r="C762">
        <v>2015</v>
      </c>
      <c r="D762" t="s">
        <v>104</v>
      </c>
      <c r="E762" t="s">
        <v>105</v>
      </c>
      <c r="F762" t="s">
        <v>3</v>
      </c>
      <c r="G762" t="s">
        <v>101</v>
      </c>
      <c r="N762" t="s">
        <v>107</v>
      </c>
      <c r="O762">
        <v>42</v>
      </c>
      <c r="P762">
        <v>1.913</v>
      </c>
      <c r="Q762">
        <v>0</v>
      </c>
      <c r="R762">
        <v>0</v>
      </c>
    </row>
    <row r="763" spans="1:18" x14ac:dyDescent="0.3">
      <c r="A763" t="s">
        <v>100</v>
      </c>
      <c r="B763">
        <v>1008066</v>
      </c>
      <c r="C763">
        <v>2015</v>
      </c>
      <c r="D763" t="s">
        <v>104</v>
      </c>
      <c r="E763" t="s">
        <v>105</v>
      </c>
      <c r="F763" t="s">
        <v>3</v>
      </c>
      <c r="G763" t="s">
        <v>101</v>
      </c>
      <c r="N763" t="s">
        <v>107</v>
      </c>
      <c r="O763">
        <v>0</v>
      </c>
      <c r="P763">
        <v>0</v>
      </c>
      <c r="Q763">
        <v>2</v>
      </c>
      <c r="R763">
        <v>0</v>
      </c>
    </row>
    <row r="764" spans="1:18" x14ac:dyDescent="0.3">
      <c r="A764" t="s">
        <v>587</v>
      </c>
      <c r="B764">
        <v>1008363</v>
      </c>
      <c r="C764">
        <v>2015</v>
      </c>
      <c r="D764" t="s">
        <v>104</v>
      </c>
      <c r="E764" t="s">
        <v>105</v>
      </c>
      <c r="F764" t="s">
        <v>3</v>
      </c>
      <c r="G764" t="s">
        <v>101</v>
      </c>
      <c r="N764" t="s">
        <v>228</v>
      </c>
      <c r="O764">
        <v>50</v>
      </c>
      <c r="P764">
        <v>2.6059999999999999</v>
      </c>
      <c r="Q764">
        <v>0</v>
      </c>
      <c r="R764">
        <v>0</v>
      </c>
    </row>
    <row r="765" spans="1:18" x14ac:dyDescent="0.3">
      <c r="A765" t="s">
        <v>100</v>
      </c>
      <c r="B765">
        <v>1008066</v>
      </c>
      <c r="C765">
        <v>2015</v>
      </c>
      <c r="D765" t="s">
        <v>104</v>
      </c>
      <c r="E765" t="s">
        <v>105</v>
      </c>
      <c r="F765" t="s">
        <v>3</v>
      </c>
      <c r="G765" t="s">
        <v>591</v>
      </c>
      <c r="N765" t="s">
        <v>107</v>
      </c>
      <c r="O765">
        <v>0</v>
      </c>
      <c r="P765">
        <v>0</v>
      </c>
      <c r="Q765">
        <v>7</v>
      </c>
      <c r="R765">
        <v>0</v>
      </c>
    </row>
    <row r="766" spans="1:18" x14ac:dyDescent="0.3">
      <c r="A766" t="s">
        <v>589</v>
      </c>
      <c r="B766">
        <v>1009101</v>
      </c>
      <c r="C766">
        <v>2015</v>
      </c>
      <c r="D766" t="s">
        <v>104</v>
      </c>
      <c r="E766" t="s">
        <v>105</v>
      </c>
      <c r="F766" t="s">
        <v>3</v>
      </c>
      <c r="G766" t="s">
        <v>592</v>
      </c>
      <c r="N766" t="s">
        <v>107</v>
      </c>
      <c r="O766">
        <v>3</v>
      </c>
      <c r="P766">
        <v>5.1999999999999998E-2</v>
      </c>
      <c r="Q766">
        <v>0</v>
      </c>
      <c r="R766">
        <v>0</v>
      </c>
    </row>
    <row r="767" spans="1:18" x14ac:dyDescent="0.3">
      <c r="A767" t="s">
        <v>584</v>
      </c>
      <c r="B767">
        <v>1010320</v>
      </c>
      <c r="C767">
        <v>2015</v>
      </c>
      <c r="D767" t="s">
        <v>104</v>
      </c>
      <c r="E767" t="s">
        <v>105</v>
      </c>
      <c r="F767" t="s">
        <v>3</v>
      </c>
      <c r="G767" t="s">
        <v>593</v>
      </c>
      <c r="N767" t="s">
        <v>107</v>
      </c>
      <c r="O767">
        <v>2</v>
      </c>
      <c r="P767">
        <v>9.0999999999999998E-2</v>
      </c>
      <c r="Q767">
        <v>0</v>
      </c>
      <c r="R767">
        <v>0</v>
      </c>
    </row>
    <row r="768" spans="1:18" x14ac:dyDescent="0.3">
      <c r="A768" t="s">
        <v>587</v>
      </c>
      <c r="B768">
        <v>1008363</v>
      </c>
      <c r="C768">
        <v>2015</v>
      </c>
      <c r="D768" t="s">
        <v>104</v>
      </c>
      <c r="E768" t="s">
        <v>105</v>
      </c>
      <c r="F768" t="s">
        <v>3</v>
      </c>
      <c r="G768" t="s">
        <v>593</v>
      </c>
      <c r="N768" t="s">
        <v>228</v>
      </c>
      <c r="O768">
        <v>76</v>
      </c>
      <c r="P768">
        <v>3.4470000000000001</v>
      </c>
      <c r="Q768">
        <v>0</v>
      </c>
      <c r="R768">
        <v>0</v>
      </c>
    </row>
    <row r="769" spans="1:18" x14ac:dyDescent="0.3">
      <c r="A769" t="s">
        <v>594</v>
      </c>
      <c r="B769">
        <v>1009332</v>
      </c>
      <c r="C769">
        <v>2015</v>
      </c>
      <c r="D769" t="s">
        <v>104</v>
      </c>
      <c r="E769" t="s">
        <v>105</v>
      </c>
      <c r="F769" t="s">
        <v>3</v>
      </c>
      <c r="G769" t="s">
        <v>595</v>
      </c>
      <c r="N769" t="s">
        <v>107</v>
      </c>
      <c r="O769">
        <v>382</v>
      </c>
      <c r="P769">
        <v>21.675999999999998</v>
      </c>
      <c r="Q769">
        <v>0</v>
      </c>
      <c r="R769">
        <v>0</v>
      </c>
    </row>
    <row r="770" spans="1:18" x14ac:dyDescent="0.3">
      <c r="A770" t="s">
        <v>594</v>
      </c>
      <c r="B770">
        <v>1009332</v>
      </c>
      <c r="C770">
        <v>2015</v>
      </c>
      <c r="D770" t="s">
        <v>104</v>
      </c>
      <c r="E770" t="s">
        <v>105</v>
      </c>
      <c r="F770" t="s">
        <v>3</v>
      </c>
      <c r="G770" t="s">
        <v>596</v>
      </c>
      <c r="N770" t="s">
        <v>107</v>
      </c>
      <c r="O770">
        <v>38</v>
      </c>
      <c r="P770">
        <v>2.2330000000000001</v>
      </c>
      <c r="Q770">
        <v>0</v>
      </c>
      <c r="R770">
        <v>0</v>
      </c>
    </row>
    <row r="771" spans="1:18" x14ac:dyDescent="0.3">
      <c r="A771" t="s">
        <v>597</v>
      </c>
      <c r="B771">
        <v>1007101</v>
      </c>
      <c r="C771">
        <v>2015</v>
      </c>
      <c r="D771" t="s">
        <v>104</v>
      </c>
      <c r="E771" t="s">
        <v>105</v>
      </c>
      <c r="F771" t="s">
        <v>3</v>
      </c>
      <c r="G771" t="s">
        <v>598</v>
      </c>
      <c r="N771" t="s">
        <v>107</v>
      </c>
      <c r="O771">
        <v>4</v>
      </c>
      <c r="P771">
        <v>0.23599999999999999</v>
      </c>
      <c r="Q771">
        <v>0</v>
      </c>
      <c r="R771">
        <v>0</v>
      </c>
    </row>
    <row r="772" spans="1:18" x14ac:dyDescent="0.3">
      <c r="A772" t="s">
        <v>594</v>
      </c>
      <c r="B772">
        <v>1009332</v>
      </c>
      <c r="C772">
        <v>2015</v>
      </c>
      <c r="D772" t="s">
        <v>104</v>
      </c>
      <c r="E772" t="s">
        <v>105</v>
      </c>
      <c r="F772" t="s">
        <v>3</v>
      </c>
      <c r="G772" t="s">
        <v>598</v>
      </c>
      <c r="N772" t="s">
        <v>107</v>
      </c>
      <c r="O772">
        <v>21</v>
      </c>
      <c r="P772">
        <v>1.2410000000000001</v>
      </c>
      <c r="Q772">
        <v>0</v>
      </c>
      <c r="R772">
        <v>0</v>
      </c>
    </row>
    <row r="773" spans="1:18" x14ac:dyDescent="0.3">
      <c r="A773" t="s">
        <v>584</v>
      </c>
      <c r="B773">
        <v>1010320</v>
      </c>
      <c r="C773">
        <v>2015</v>
      </c>
      <c r="D773" t="s">
        <v>104</v>
      </c>
      <c r="E773" t="s">
        <v>105</v>
      </c>
      <c r="F773" t="s">
        <v>3</v>
      </c>
      <c r="G773" t="s">
        <v>599</v>
      </c>
      <c r="N773" t="s">
        <v>107</v>
      </c>
      <c r="O773">
        <v>22</v>
      </c>
      <c r="P773">
        <v>1.081</v>
      </c>
      <c r="Q773">
        <v>0</v>
      </c>
      <c r="R773">
        <v>0</v>
      </c>
    </row>
    <row r="774" spans="1:18" x14ac:dyDescent="0.3">
      <c r="A774" t="s">
        <v>584</v>
      </c>
      <c r="B774">
        <v>1010320</v>
      </c>
      <c r="C774">
        <v>2015</v>
      </c>
      <c r="D774" t="s">
        <v>104</v>
      </c>
      <c r="E774" t="s">
        <v>105</v>
      </c>
      <c r="F774" t="s">
        <v>3</v>
      </c>
      <c r="G774" t="s">
        <v>600</v>
      </c>
      <c r="N774" t="s">
        <v>107</v>
      </c>
      <c r="O774">
        <v>10</v>
      </c>
      <c r="P774">
        <v>0.49199999999999999</v>
      </c>
      <c r="Q774">
        <v>0</v>
      </c>
      <c r="R774">
        <v>0</v>
      </c>
    </row>
    <row r="775" spans="1:18" x14ac:dyDescent="0.3">
      <c r="A775" t="s">
        <v>589</v>
      </c>
      <c r="B775">
        <v>1009101</v>
      </c>
      <c r="C775">
        <v>2015</v>
      </c>
      <c r="D775" t="s">
        <v>104</v>
      </c>
      <c r="E775" t="s">
        <v>105</v>
      </c>
      <c r="F775" t="s">
        <v>3</v>
      </c>
      <c r="G775" t="s">
        <v>601</v>
      </c>
      <c r="N775" t="s">
        <v>107</v>
      </c>
      <c r="O775">
        <v>45</v>
      </c>
      <c r="P775">
        <v>0.27400000000000002</v>
      </c>
      <c r="Q775">
        <v>0</v>
      </c>
      <c r="R775">
        <v>0</v>
      </c>
    </row>
    <row r="776" spans="1:18" x14ac:dyDescent="0.3">
      <c r="A776" t="s">
        <v>589</v>
      </c>
      <c r="B776">
        <v>1009101</v>
      </c>
      <c r="C776">
        <v>2015</v>
      </c>
      <c r="D776" t="s">
        <v>104</v>
      </c>
      <c r="E776" t="s">
        <v>105</v>
      </c>
      <c r="F776" t="s">
        <v>3</v>
      </c>
      <c r="G776" t="s">
        <v>602</v>
      </c>
      <c r="N776" t="s">
        <v>107</v>
      </c>
      <c r="O776">
        <v>7</v>
      </c>
      <c r="P776">
        <v>0.33700000000000002</v>
      </c>
      <c r="Q776">
        <v>0</v>
      </c>
      <c r="R776">
        <v>0</v>
      </c>
    </row>
    <row r="777" spans="1:18" x14ac:dyDescent="0.3">
      <c r="A777" t="s">
        <v>589</v>
      </c>
      <c r="B777">
        <v>1009101</v>
      </c>
      <c r="C777">
        <v>2015</v>
      </c>
      <c r="D777" t="s">
        <v>104</v>
      </c>
      <c r="E777" t="s">
        <v>105</v>
      </c>
      <c r="F777" t="s">
        <v>3</v>
      </c>
      <c r="G777" t="s">
        <v>602</v>
      </c>
      <c r="N777" t="s">
        <v>107</v>
      </c>
      <c r="O777">
        <v>21</v>
      </c>
      <c r="P777">
        <v>0.86599999999999999</v>
      </c>
      <c r="Q777">
        <v>0</v>
      </c>
      <c r="R777">
        <v>0</v>
      </c>
    </row>
    <row r="778" spans="1:18" x14ac:dyDescent="0.3">
      <c r="A778" t="s">
        <v>603</v>
      </c>
      <c r="B778">
        <v>1009436</v>
      </c>
      <c r="C778">
        <v>2015</v>
      </c>
      <c r="D778" t="s">
        <v>104</v>
      </c>
      <c r="E778" t="s">
        <v>105</v>
      </c>
      <c r="F778" t="s">
        <v>3</v>
      </c>
      <c r="G778" t="s">
        <v>602</v>
      </c>
      <c r="N778" t="s">
        <v>107</v>
      </c>
      <c r="O778">
        <v>25</v>
      </c>
      <c r="P778">
        <v>1.1599999999999999</v>
      </c>
      <c r="Q778">
        <v>0</v>
      </c>
      <c r="R778">
        <v>0</v>
      </c>
    </row>
    <row r="779" spans="1:18" x14ac:dyDescent="0.3">
      <c r="A779" t="s">
        <v>584</v>
      </c>
      <c r="B779">
        <v>1010320</v>
      </c>
      <c r="C779">
        <v>2015</v>
      </c>
      <c r="D779" t="s">
        <v>104</v>
      </c>
      <c r="E779" t="s">
        <v>105</v>
      </c>
      <c r="F779" t="s">
        <v>3</v>
      </c>
      <c r="G779" t="s">
        <v>602</v>
      </c>
      <c r="N779" t="s">
        <v>107</v>
      </c>
      <c r="O779">
        <v>8</v>
      </c>
      <c r="P779">
        <v>0.36499999999999999</v>
      </c>
      <c r="Q779">
        <v>0</v>
      </c>
      <c r="R779">
        <v>0</v>
      </c>
    </row>
    <row r="780" spans="1:18" x14ac:dyDescent="0.3">
      <c r="A780" t="s">
        <v>100</v>
      </c>
      <c r="B780">
        <v>1008066</v>
      </c>
      <c r="C780">
        <v>2015</v>
      </c>
      <c r="D780" t="s">
        <v>104</v>
      </c>
      <c r="E780" t="s">
        <v>105</v>
      </c>
      <c r="F780" t="s">
        <v>3</v>
      </c>
      <c r="G780" t="s">
        <v>602</v>
      </c>
      <c r="N780" t="s">
        <v>107</v>
      </c>
      <c r="O780">
        <v>0</v>
      </c>
      <c r="P780">
        <v>0</v>
      </c>
      <c r="Q780">
        <v>1</v>
      </c>
      <c r="R780">
        <v>0</v>
      </c>
    </row>
    <row r="781" spans="1:18" x14ac:dyDescent="0.3">
      <c r="A781" t="s">
        <v>587</v>
      </c>
      <c r="B781">
        <v>1008363</v>
      </c>
      <c r="C781">
        <v>2015</v>
      </c>
      <c r="D781" t="s">
        <v>104</v>
      </c>
      <c r="E781" t="s">
        <v>105</v>
      </c>
      <c r="F781" t="s">
        <v>3</v>
      </c>
      <c r="G781" t="s">
        <v>602</v>
      </c>
      <c r="N781" t="s">
        <v>228</v>
      </c>
      <c r="O781">
        <v>58</v>
      </c>
      <c r="P781">
        <v>2.609</v>
      </c>
      <c r="Q781">
        <v>0</v>
      </c>
      <c r="R781">
        <v>0</v>
      </c>
    </row>
    <row r="782" spans="1:18" x14ac:dyDescent="0.3">
      <c r="A782" t="s">
        <v>584</v>
      </c>
      <c r="B782">
        <v>1010320</v>
      </c>
      <c r="C782">
        <v>2015</v>
      </c>
      <c r="D782" t="s">
        <v>104</v>
      </c>
      <c r="E782" t="s">
        <v>105</v>
      </c>
      <c r="F782" t="s">
        <v>3</v>
      </c>
      <c r="G782" t="s">
        <v>604</v>
      </c>
      <c r="N782" t="s">
        <v>107</v>
      </c>
      <c r="O782">
        <v>15</v>
      </c>
      <c r="P782">
        <v>0.68300000000000005</v>
      </c>
      <c r="Q782">
        <v>0</v>
      </c>
      <c r="R782">
        <v>0</v>
      </c>
    </row>
    <row r="783" spans="1:18" x14ac:dyDescent="0.3">
      <c r="A783" t="s">
        <v>587</v>
      </c>
      <c r="B783">
        <v>1008363</v>
      </c>
      <c r="C783">
        <v>2015</v>
      </c>
      <c r="D783" t="s">
        <v>104</v>
      </c>
      <c r="E783" t="s">
        <v>105</v>
      </c>
      <c r="F783" t="s">
        <v>3</v>
      </c>
      <c r="G783" t="s">
        <v>604</v>
      </c>
      <c r="N783" t="s">
        <v>228</v>
      </c>
      <c r="O783">
        <v>1</v>
      </c>
      <c r="P783">
        <v>5.0999999999999997E-2</v>
      </c>
      <c r="Q783">
        <v>0</v>
      </c>
      <c r="R783">
        <v>0</v>
      </c>
    </row>
    <row r="784" spans="1:18" x14ac:dyDescent="0.3">
      <c r="A784" t="s">
        <v>589</v>
      </c>
      <c r="B784">
        <v>1009101</v>
      </c>
      <c r="C784">
        <v>2015</v>
      </c>
      <c r="D784" t="s">
        <v>104</v>
      </c>
      <c r="E784" t="s">
        <v>105</v>
      </c>
      <c r="F784" t="s">
        <v>3</v>
      </c>
      <c r="G784" t="s">
        <v>605</v>
      </c>
      <c r="N784" t="s">
        <v>107</v>
      </c>
      <c r="O784">
        <v>2</v>
      </c>
      <c r="P784">
        <v>5.3999999999999999E-2</v>
      </c>
      <c r="Q784">
        <v>0</v>
      </c>
      <c r="R784">
        <v>0</v>
      </c>
    </row>
    <row r="785" spans="1:18" x14ac:dyDescent="0.3">
      <c r="A785" t="s">
        <v>603</v>
      </c>
      <c r="B785">
        <v>1009436</v>
      </c>
      <c r="C785">
        <v>2015</v>
      </c>
      <c r="D785" t="s">
        <v>104</v>
      </c>
      <c r="E785" t="s">
        <v>105</v>
      </c>
      <c r="F785" t="s">
        <v>3</v>
      </c>
      <c r="G785" t="s">
        <v>605</v>
      </c>
      <c r="N785" t="s">
        <v>107</v>
      </c>
      <c r="O785">
        <v>42</v>
      </c>
      <c r="P785">
        <v>1.9</v>
      </c>
      <c r="Q785">
        <v>0</v>
      </c>
      <c r="R785">
        <v>0</v>
      </c>
    </row>
    <row r="786" spans="1:18" x14ac:dyDescent="0.3">
      <c r="A786" t="s">
        <v>584</v>
      </c>
      <c r="B786">
        <v>1010320</v>
      </c>
      <c r="C786">
        <v>2015</v>
      </c>
      <c r="D786" t="s">
        <v>104</v>
      </c>
      <c r="E786" t="s">
        <v>105</v>
      </c>
      <c r="F786" t="s">
        <v>3</v>
      </c>
      <c r="G786" t="s">
        <v>605</v>
      </c>
      <c r="N786" t="s">
        <v>107</v>
      </c>
      <c r="O786">
        <v>39</v>
      </c>
      <c r="P786">
        <v>1.7769999999999999</v>
      </c>
      <c r="Q786">
        <v>0</v>
      </c>
      <c r="R786">
        <v>0</v>
      </c>
    </row>
    <row r="787" spans="1:18" x14ac:dyDescent="0.3">
      <c r="A787" t="s">
        <v>100</v>
      </c>
      <c r="B787">
        <v>1008066</v>
      </c>
      <c r="C787">
        <v>2015</v>
      </c>
      <c r="D787" t="s">
        <v>104</v>
      </c>
      <c r="E787" t="s">
        <v>105</v>
      </c>
      <c r="F787" t="s">
        <v>3</v>
      </c>
      <c r="G787" t="s">
        <v>605</v>
      </c>
      <c r="N787" t="s">
        <v>107</v>
      </c>
      <c r="O787">
        <v>0</v>
      </c>
      <c r="P787">
        <v>0</v>
      </c>
      <c r="Q787">
        <v>1</v>
      </c>
      <c r="R787">
        <v>0</v>
      </c>
    </row>
    <row r="788" spans="1:18" x14ac:dyDescent="0.3">
      <c r="A788" t="s">
        <v>587</v>
      </c>
      <c r="B788">
        <v>1008363</v>
      </c>
      <c r="C788">
        <v>2015</v>
      </c>
      <c r="D788" t="s">
        <v>104</v>
      </c>
      <c r="E788" t="s">
        <v>105</v>
      </c>
      <c r="F788" t="s">
        <v>3</v>
      </c>
      <c r="G788" t="s">
        <v>605</v>
      </c>
      <c r="N788" t="s">
        <v>228</v>
      </c>
      <c r="O788">
        <v>167</v>
      </c>
      <c r="P788">
        <v>7.4050000000000002</v>
      </c>
      <c r="Q788">
        <v>0</v>
      </c>
      <c r="R788">
        <v>0</v>
      </c>
    </row>
    <row r="789" spans="1:18" x14ac:dyDescent="0.3">
      <c r="A789" t="s">
        <v>594</v>
      </c>
      <c r="B789">
        <v>1009332</v>
      </c>
      <c r="C789">
        <v>2015</v>
      </c>
      <c r="D789" t="s">
        <v>104</v>
      </c>
      <c r="E789" t="s">
        <v>105</v>
      </c>
      <c r="F789" t="s">
        <v>3</v>
      </c>
      <c r="G789" t="s">
        <v>606</v>
      </c>
      <c r="N789" t="s">
        <v>107</v>
      </c>
      <c r="O789">
        <v>83</v>
      </c>
      <c r="P789">
        <v>4.9180000000000001</v>
      </c>
      <c r="Q789">
        <v>0</v>
      </c>
      <c r="R789">
        <v>0</v>
      </c>
    </row>
    <row r="790" spans="1:18" x14ac:dyDescent="0.3">
      <c r="A790" t="s">
        <v>577</v>
      </c>
      <c r="B790">
        <v>1007484</v>
      </c>
      <c r="C790">
        <v>2015</v>
      </c>
      <c r="D790" t="s">
        <v>104</v>
      </c>
      <c r="E790" t="s">
        <v>105</v>
      </c>
      <c r="F790" t="s">
        <v>3</v>
      </c>
      <c r="G790" t="s">
        <v>607</v>
      </c>
      <c r="N790" t="s">
        <v>107</v>
      </c>
      <c r="O790">
        <v>1</v>
      </c>
      <c r="P790">
        <v>5.1999999999999998E-2</v>
      </c>
      <c r="Q790">
        <v>0</v>
      </c>
      <c r="R790">
        <v>0</v>
      </c>
    </row>
    <row r="791" spans="1:18" x14ac:dyDescent="0.3">
      <c r="A791" t="s">
        <v>608</v>
      </c>
      <c r="B791">
        <v>1009242</v>
      </c>
      <c r="C791">
        <v>2015</v>
      </c>
      <c r="D791" t="s">
        <v>104</v>
      </c>
      <c r="E791" t="s">
        <v>105</v>
      </c>
      <c r="F791" t="s">
        <v>3</v>
      </c>
      <c r="G791" t="s">
        <v>607</v>
      </c>
      <c r="N791" t="s">
        <v>107</v>
      </c>
      <c r="O791">
        <v>14</v>
      </c>
      <c r="P791">
        <v>0.79400000000000004</v>
      </c>
      <c r="Q791">
        <v>0</v>
      </c>
      <c r="R791">
        <v>0</v>
      </c>
    </row>
    <row r="792" spans="1:18" x14ac:dyDescent="0.3">
      <c r="A792" t="s">
        <v>577</v>
      </c>
      <c r="B792">
        <v>1007484</v>
      </c>
      <c r="C792">
        <v>2015</v>
      </c>
      <c r="D792" t="s">
        <v>104</v>
      </c>
      <c r="E792" t="s">
        <v>105</v>
      </c>
      <c r="F792" t="s">
        <v>3</v>
      </c>
      <c r="G792" t="s">
        <v>609</v>
      </c>
      <c r="N792" t="s">
        <v>107</v>
      </c>
      <c r="O792">
        <v>43</v>
      </c>
      <c r="P792">
        <v>2.1869999999999998</v>
      </c>
      <c r="Q792">
        <v>0</v>
      </c>
      <c r="R792">
        <v>0</v>
      </c>
    </row>
    <row r="793" spans="1:18" x14ac:dyDescent="0.3">
      <c r="A793" t="s">
        <v>608</v>
      </c>
      <c r="B793">
        <v>1009242</v>
      </c>
      <c r="C793">
        <v>2015</v>
      </c>
      <c r="D793" t="s">
        <v>104</v>
      </c>
      <c r="E793" t="s">
        <v>105</v>
      </c>
      <c r="F793" t="s">
        <v>3</v>
      </c>
      <c r="G793" t="s">
        <v>609</v>
      </c>
      <c r="N793" t="s">
        <v>107</v>
      </c>
      <c r="O793">
        <v>2</v>
      </c>
      <c r="P793">
        <v>0.113</v>
      </c>
      <c r="Q793">
        <v>0</v>
      </c>
      <c r="R793">
        <v>0</v>
      </c>
    </row>
    <row r="794" spans="1:18" x14ac:dyDescent="0.3">
      <c r="A794" t="s">
        <v>571</v>
      </c>
      <c r="B794">
        <v>1011100</v>
      </c>
      <c r="C794">
        <v>2015</v>
      </c>
      <c r="D794" t="s">
        <v>104</v>
      </c>
      <c r="E794" t="s">
        <v>105</v>
      </c>
      <c r="F794" t="s">
        <v>3</v>
      </c>
      <c r="G794" t="s">
        <v>609</v>
      </c>
      <c r="N794" t="s">
        <v>107</v>
      </c>
      <c r="O794">
        <v>10</v>
      </c>
      <c r="P794">
        <v>0.52200000000000002</v>
      </c>
      <c r="Q794">
        <v>0</v>
      </c>
      <c r="R794">
        <v>0</v>
      </c>
    </row>
    <row r="795" spans="1:18" x14ac:dyDescent="0.3">
      <c r="A795" t="s">
        <v>563</v>
      </c>
      <c r="B795">
        <v>1008540</v>
      </c>
      <c r="C795">
        <v>2015</v>
      </c>
      <c r="D795" t="s">
        <v>104</v>
      </c>
      <c r="E795" t="s">
        <v>105</v>
      </c>
      <c r="F795" t="s">
        <v>3</v>
      </c>
      <c r="G795" t="s">
        <v>609</v>
      </c>
      <c r="N795" t="s">
        <v>107</v>
      </c>
      <c r="O795">
        <v>18</v>
      </c>
      <c r="P795">
        <v>0.81</v>
      </c>
      <c r="Q795">
        <v>0</v>
      </c>
      <c r="R795">
        <v>0</v>
      </c>
    </row>
    <row r="796" spans="1:18" x14ac:dyDescent="0.3">
      <c r="A796" t="s">
        <v>581</v>
      </c>
      <c r="B796">
        <v>1008408</v>
      </c>
      <c r="C796">
        <v>2015</v>
      </c>
      <c r="D796" t="s">
        <v>104</v>
      </c>
      <c r="E796" t="s">
        <v>105</v>
      </c>
      <c r="F796" t="s">
        <v>3</v>
      </c>
      <c r="G796" t="s">
        <v>609</v>
      </c>
      <c r="N796" t="s">
        <v>107</v>
      </c>
      <c r="O796">
        <v>40</v>
      </c>
      <c r="P796">
        <v>1.915</v>
      </c>
      <c r="Q796">
        <v>0</v>
      </c>
      <c r="R796">
        <v>0</v>
      </c>
    </row>
    <row r="797" spans="1:18" x14ac:dyDescent="0.3">
      <c r="A797" t="s">
        <v>577</v>
      </c>
      <c r="B797">
        <v>1007484</v>
      </c>
      <c r="C797">
        <v>2015</v>
      </c>
      <c r="D797" t="s">
        <v>104</v>
      </c>
      <c r="E797" t="s">
        <v>105</v>
      </c>
      <c r="F797" t="s">
        <v>3</v>
      </c>
      <c r="G797" t="s">
        <v>610</v>
      </c>
      <c r="N797" t="s">
        <v>107</v>
      </c>
      <c r="O797">
        <v>46</v>
      </c>
      <c r="P797">
        <v>2.2930000000000001</v>
      </c>
      <c r="Q797">
        <v>0</v>
      </c>
      <c r="R797">
        <v>0</v>
      </c>
    </row>
    <row r="798" spans="1:18" x14ac:dyDescent="0.3">
      <c r="A798" t="s">
        <v>608</v>
      </c>
      <c r="B798">
        <v>1009242</v>
      </c>
      <c r="C798">
        <v>2015</v>
      </c>
      <c r="D798" t="s">
        <v>104</v>
      </c>
      <c r="E798" t="s">
        <v>105</v>
      </c>
      <c r="F798" t="s">
        <v>3</v>
      </c>
      <c r="G798" t="s">
        <v>610</v>
      </c>
      <c r="N798" t="s">
        <v>107</v>
      </c>
      <c r="O798">
        <v>10</v>
      </c>
      <c r="P798">
        <v>0.56699999999999995</v>
      </c>
      <c r="Q798">
        <v>0</v>
      </c>
      <c r="R798">
        <v>0</v>
      </c>
    </row>
    <row r="799" spans="1:18" x14ac:dyDescent="0.3">
      <c r="A799" t="s">
        <v>563</v>
      </c>
      <c r="B799">
        <v>1008540</v>
      </c>
      <c r="C799">
        <v>2015</v>
      </c>
      <c r="D799" t="s">
        <v>104</v>
      </c>
      <c r="E799" t="s">
        <v>105</v>
      </c>
      <c r="F799" t="s">
        <v>3</v>
      </c>
      <c r="G799" t="s">
        <v>610</v>
      </c>
      <c r="N799" t="s">
        <v>107</v>
      </c>
      <c r="O799">
        <v>202</v>
      </c>
      <c r="P799">
        <v>9.52</v>
      </c>
      <c r="Q799">
        <v>0</v>
      </c>
      <c r="R799">
        <v>0</v>
      </c>
    </row>
    <row r="800" spans="1:18" x14ac:dyDescent="0.3">
      <c r="A800" t="s">
        <v>581</v>
      </c>
      <c r="B800">
        <v>1008408</v>
      </c>
      <c r="C800">
        <v>2015</v>
      </c>
      <c r="D800" t="s">
        <v>104</v>
      </c>
      <c r="E800" t="s">
        <v>105</v>
      </c>
      <c r="F800" t="s">
        <v>3</v>
      </c>
      <c r="G800" t="s">
        <v>610</v>
      </c>
      <c r="N800" t="s">
        <v>107</v>
      </c>
      <c r="O800">
        <v>8</v>
      </c>
      <c r="P800">
        <v>0.38700000000000001</v>
      </c>
      <c r="Q800">
        <v>0</v>
      </c>
      <c r="R800">
        <v>0</v>
      </c>
    </row>
    <row r="801" spans="1:18" x14ac:dyDescent="0.3">
      <c r="A801" t="s">
        <v>563</v>
      </c>
      <c r="B801">
        <v>1008540</v>
      </c>
      <c r="C801">
        <v>2015</v>
      </c>
      <c r="D801" t="s">
        <v>104</v>
      </c>
      <c r="E801" t="s">
        <v>105</v>
      </c>
      <c r="F801" t="s">
        <v>3</v>
      </c>
      <c r="G801" t="s">
        <v>611</v>
      </c>
      <c r="N801" t="s">
        <v>107</v>
      </c>
      <c r="O801">
        <v>41</v>
      </c>
      <c r="P801">
        <v>1.58</v>
      </c>
      <c r="Q801">
        <v>0</v>
      </c>
      <c r="R801">
        <v>0</v>
      </c>
    </row>
    <row r="802" spans="1:18" x14ac:dyDescent="0.3">
      <c r="A802" t="s">
        <v>584</v>
      </c>
      <c r="B802">
        <v>1010320</v>
      </c>
      <c r="C802">
        <v>2015</v>
      </c>
      <c r="D802" t="s">
        <v>104</v>
      </c>
      <c r="E802" t="s">
        <v>105</v>
      </c>
      <c r="F802" t="s">
        <v>3</v>
      </c>
      <c r="G802" t="s">
        <v>612</v>
      </c>
      <c r="N802" t="s">
        <v>107</v>
      </c>
      <c r="O802">
        <v>4</v>
      </c>
      <c r="P802">
        <v>0.22800000000000001</v>
      </c>
      <c r="Q802">
        <v>0</v>
      </c>
      <c r="R802">
        <v>0</v>
      </c>
    </row>
    <row r="803" spans="1:18" x14ac:dyDescent="0.3">
      <c r="A803" t="s">
        <v>613</v>
      </c>
      <c r="B803">
        <v>1008323</v>
      </c>
      <c r="C803">
        <v>2015</v>
      </c>
      <c r="D803" t="s">
        <v>104</v>
      </c>
      <c r="E803" t="s">
        <v>105</v>
      </c>
      <c r="F803" t="s">
        <v>3</v>
      </c>
      <c r="G803" t="s">
        <v>614</v>
      </c>
      <c r="N803" t="s">
        <v>107</v>
      </c>
      <c r="O803">
        <v>2</v>
      </c>
      <c r="P803">
        <v>0.10100000000000001</v>
      </c>
      <c r="Q803">
        <v>0</v>
      </c>
      <c r="R803">
        <v>0</v>
      </c>
    </row>
    <row r="804" spans="1:18" x14ac:dyDescent="0.3">
      <c r="A804" t="s">
        <v>613</v>
      </c>
      <c r="B804">
        <v>1008323</v>
      </c>
      <c r="C804">
        <v>2015</v>
      </c>
      <c r="D804" t="s">
        <v>104</v>
      </c>
      <c r="E804" t="s">
        <v>105</v>
      </c>
      <c r="F804" t="s">
        <v>3</v>
      </c>
      <c r="G804" t="s">
        <v>615</v>
      </c>
      <c r="N804" t="s">
        <v>107</v>
      </c>
      <c r="O804">
        <v>1</v>
      </c>
      <c r="P804">
        <v>5.0999999999999997E-2</v>
      </c>
      <c r="Q804">
        <v>0</v>
      </c>
      <c r="R804">
        <v>0</v>
      </c>
    </row>
    <row r="805" spans="1:18" x14ac:dyDescent="0.3">
      <c r="A805" t="s">
        <v>613</v>
      </c>
      <c r="B805">
        <v>1008323</v>
      </c>
      <c r="C805">
        <v>2015</v>
      </c>
      <c r="D805" t="s">
        <v>104</v>
      </c>
      <c r="E805" t="s">
        <v>105</v>
      </c>
      <c r="F805" t="s">
        <v>3</v>
      </c>
      <c r="G805" t="s">
        <v>616</v>
      </c>
      <c r="N805" t="s">
        <v>107</v>
      </c>
      <c r="O805">
        <v>19</v>
      </c>
      <c r="P805">
        <v>0.96199999999999997</v>
      </c>
      <c r="Q805">
        <v>0</v>
      </c>
      <c r="R805">
        <v>0</v>
      </c>
    </row>
    <row r="806" spans="1:18" x14ac:dyDescent="0.3">
      <c r="A806" t="s">
        <v>617</v>
      </c>
      <c r="B806">
        <v>1009094</v>
      </c>
      <c r="C806">
        <v>2015</v>
      </c>
      <c r="D806" t="s">
        <v>104</v>
      </c>
      <c r="E806" t="s">
        <v>105</v>
      </c>
      <c r="F806" t="s">
        <v>3</v>
      </c>
      <c r="G806" t="s">
        <v>618</v>
      </c>
      <c r="N806" t="s">
        <v>107</v>
      </c>
      <c r="O806">
        <v>1</v>
      </c>
      <c r="P806">
        <v>5.1999999999999998E-2</v>
      </c>
      <c r="Q806">
        <v>0</v>
      </c>
      <c r="R806">
        <v>0</v>
      </c>
    </row>
    <row r="807" spans="1:18" x14ac:dyDescent="0.3">
      <c r="A807" t="s">
        <v>619</v>
      </c>
      <c r="B807">
        <v>1008299</v>
      </c>
      <c r="C807">
        <v>2015</v>
      </c>
      <c r="D807" t="s">
        <v>104</v>
      </c>
      <c r="E807" t="s">
        <v>105</v>
      </c>
      <c r="F807" t="s">
        <v>3</v>
      </c>
      <c r="G807" t="s">
        <v>620</v>
      </c>
      <c r="N807" t="s">
        <v>228</v>
      </c>
      <c r="O807">
        <v>3</v>
      </c>
      <c r="P807">
        <v>0.15</v>
      </c>
      <c r="Q807">
        <v>0</v>
      </c>
      <c r="R807">
        <v>0</v>
      </c>
    </row>
    <row r="808" spans="1:18" x14ac:dyDescent="0.3">
      <c r="A808" t="s">
        <v>613</v>
      </c>
      <c r="B808">
        <v>1008323</v>
      </c>
      <c r="C808">
        <v>2015</v>
      </c>
      <c r="D808" t="s">
        <v>104</v>
      </c>
      <c r="E808" t="s">
        <v>105</v>
      </c>
      <c r="F808" t="s">
        <v>3</v>
      </c>
      <c r="G808" t="s">
        <v>621</v>
      </c>
      <c r="N808" t="s">
        <v>107</v>
      </c>
      <c r="O808">
        <v>4</v>
      </c>
      <c r="P808">
        <v>0.20200000000000001</v>
      </c>
      <c r="Q808">
        <v>0</v>
      </c>
      <c r="R808">
        <v>0</v>
      </c>
    </row>
    <row r="809" spans="1:18" x14ac:dyDescent="0.3">
      <c r="A809" t="s">
        <v>622</v>
      </c>
      <c r="B809">
        <v>1008296</v>
      </c>
      <c r="C809">
        <v>2015</v>
      </c>
      <c r="D809" t="s">
        <v>104</v>
      </c>
      <c r="E809" t="s">
        <v>105</v>
      </c>
      <c r="F809" t="s">
        <v>3</v>
      </c>
      <c r="G809" t="s">
        <v>623</v>
      </c>
      <c r="N809" t="s">
        <v>107</v>
      </c>
      <c r="O809">
        <v>102</v>
      </c>
      <c r="P809">
        <v>5.38</v>
      </c>
      <c r="Q809">
        <v>0</v>
      </c>
      <c r="R809">
        <v>0</v>
      </c>
    </row>
    <row r="810" spans="1:18" x14ac:dyDescent="0.3">
      <c r="A810" t="s">
        <v>624</v>
      </c>
      <c r="B810">
        <v>1009241</v>
      </c>
      <c r="C810">
        <v>2015</v>
      </c>
      <c r="D810" t="s">
        <v>104</v>
      </c>
      <c r="E810" t="s">
        <v>105</v>
      </c>
      <c r="F810" t="s">
        <v>3</v>
      </c>
      <c r="G810" t="s">
        <v>623</v>
      </c>
      <c r="N810" t="s">
        <v>107</v>
      </c>
      <c r="O810">
        <v>47</v>
      </c>
      <c r="P810">
        <v>2.1030000000000002</v>
      </c>
      <c r="Q810">
        <v>13</v>
      </c>
      <c r="R810">
        <v>1.2E-2</v>
      </c>
    </row>
    <row r="811" spans="1:18" x14ac:dyDescent="0.3">
      <c r="A811" t="s">
        <v>617</v>
      </c>
      <c r="B811">
        <v>1009094</v>
      </c>
      <c r="C811">
        <v>2015</v>
      </c>
      <c r="D811" t="s">
        <v>104</v>
      </c>
      <c r="E811" t="s">
        <v>105</v>
      </c>
      <c r="F811" t="s">
        <v>3</v>
      </c>
      <c r="G811" t="s">
        <v>623</v>
      </c>
      <c r="N811" t="s">
        <v>107</v>
      </c>
      <c r="O811">
        <v>30</v>
      </c>
      <c r="P811">
        <v>1.5920000000000001</v>
      </c>
      <c r="Q811">
        <v>0</v>
      </c>
      <c r="R811">
        <v>0</v>
      </c>
    </row>
    <row r="812" spans="1:18" x14ac:dyDescent="0.3">
      <c r="A812" t="s">
        <v>625</v>
      </c>
      <c r="B812">
        <v>1008355</v>
      </c>
      <c r="C812">
        <v>2015</v>
      </c>
      <c r="D812" t="s">
        <v>104</v>
      </c>
      <c r="E812" t="s">
        <v>105</v>
      </c>
      <c r="F812" t="s">
        <v>3</v>
      </c>
      <c r="G812" t="s">
        <v>623</v>
      </c>
      <c r="N812" t="s">
        <v>228</v>
      </c>
      <c r="O812">
        <v>22</v>
      </c>
      <c r="P812">
        <v>1.2</v>
      </c>
      <c r="Q812">
        <v>0</v>
      </c>
      <c r="R812">
        <v>0</v>
      </c>
    </row>
    <row r="813" spans="1:18" x14ac:dyDescent="0.3">
      <c r="A813" t="s">
        <v>626</v>
      </c>
      <c r="B813">
        <v>1008165</v>
      </c>
      <c r="C813">
        <v>2015</v>
      </c>
      <c r="D813" t="s">
        <v>104</v>
      </c>
      <c r="E813" t="s">
        <v>105</v>
      </c>
      <c r="F813" t="s">
        <v>3</v>
      </c>
      <c r="G813" t="s">
        <v>623</v>
      </c>
      <c r="N813" t="s">
        <v>107</v>
      </c>
      <c r="O813">
        <v>4</v>
      </c>
      <c r="P813">
        <v>0.21199999999999999</v>
      </c>
      <c r="Q813">
        <v>0</v>
      </c>
      <c r="R813">
        <v>0</v>
      </c>
    </row>
    <row r="814" spans="1:18" x14ac:dyDescent="0.3">
      <c r="A814" t="s">
        <v>627</v>
      </c>
      <c r="B814">
        <v>1009785</v>
      </c>
      <c r="C814">
        <v>2015</v>
      </c>
      <c r="D814" t="s">
        <v>104</v>
      </c>
      <c r="E814" t="s">
        <v>105</v>
      </c>
      <c r="F814" t="s">
        <v>3</v>
      </c>
      <c r="G814" t="s">
        <v>623</v>
      </c>
      <c r="N814" t="s">
        <v>107</v>
      </c>
      <c r="O814">
        <v>1</v>
      </c>
      <c r="P814">
        <v>5.0999999999999997E-2</v>
      </c>
      <c r="Q814">
        <v>0</v>
      </c>
      <c r="R814">
        <v>0</v>
      </c>
    </row>
    <row r="815" spans="1:18" x14ac:dyDescent="0.3">
      <c r="A815" t="s">
        <v>617</v>
      </c>
      <c r="B815">
        <v>1009094</v>
      </c>
      <c r="C815">
        <v>2015</v>
      </c>
      <c r="D815" t="s">
        <v>104</v>
      </c>
      <c r="E815" t="s">
        <v>105</v>
      </c>
      <c r="F815" t="s">
        <v>3</v>
      </c>
      <c r="G815" t="s">
        <v>628</v>
      </c>
      <c r="N815" t="s">
        <v>107</v>
      </c>
      <c r="O815">
        <v>58</v>
      </c>
      <c r="P815">
        <v>3.0249999999999999</v>
      </c>
      <c r="Q815">
        <v>0</v>
      </c>
      <c r="R815">
        <v>0</v>
      </c>
    </row>
    <row r="816" spans="1:18" x14ac:dyDescent="0.3">
      <c r="A816" t="s">
        <v>627</v>
      </c>
      <c r="B816">
        <v>1009785</v>
      </c>
      <c r="C816">
        <v>2015</v>
      </c>
      <c r="D816" t="s">
        <v>104</v>
      </c>
      <c r="E816" t="s">
        <v>105</v>
      </c>
      <c r="F816" t="s">
        <v>3</v>
      </c>
      <c r="G816" t="s">
        <v>628</v>
      </c>
      <c r="N816" t="s">
        <v>107</v>
      </c>
      <c r="O816">
        <v>3</v>
      </c>
      <c r="P816">
        <v>0.161</v>
      </c>
      <c r="Q816">
        <v>0</v>
      </c>
      <c r="R816">
        <v>0</v>
      </c>
    </row>
    <row r="817" spans="1:18" x14ac:dyDescent="0.3">
      <c r="A817" t="s">
        <v>629</v>
      </c>
      <c r="B817">
        <v>1008405</v>
      </c>
      <c r="C817">
        <v>2015</v>
      </c>
      <c r="D817" t="s">
        <v>104</v>
      </c>
      <c r="E817" t="s">
        <v>105</v>
      </c>
      <c r="F817" t="s">
        <v>3</v>
      </c>
      <c r="G817" t="s">
        <v>630</v>
      </c>
      <c r="N817" t="s">
        <v>107</v>
      </c>
      <c r="O817">
        <v>3</v>
      </c>
      <c r="P817">
        <v>0.16800000000000001</v>
      </c>
      <c r="Q817">
        <v>0</v>
      </c>
      <c r="R817">
        <v>0</v>
      </c>
    </row>
    <row r="818" spans="1:18" x14ac:dyDescent="0.3">
      <c r="A818" t="s">
        <v>100</v>
      </c>
      <c r="B818">
        <v>1008066</v>
      </c>
      <c r="C818">
        <v>2015</v>
      </c>
      <c r="D818" t="s">
        <v>104</v>
      </c>
      <c r="E818" t="s">
        <v>105</v>
      </c>
      <c r="F818" t="s">
        <v>3</v>
      </c>
      <c r="G818" t="s">
        <v>631</v>
      </c>
      <c r="N818" t="s">
        <v>107</v>
      </c>
      <c r="O818">
        <v>0</v>
      </c>
      <c r="P818">
        <v>0</v>
      </c>
      <c r="Q818">
        <v>1</v>
      </c>
      <c r="R818">
        <v>0</v>
      </c>
    </row>
    <row r="819" spans="1:18" x14ac:dyDescent="0.3">
      <c r="A819" t="s">
        <v>100</v>
      </c>
      <c r="B819">
        <v>1008066</v>
      </c>
      <c r="C819">
        <v>2015</v>
      </c>
      <c r="D819" t="s">
        <v>104</v>
      </c>
      <c r="E819" t="s">
        <v>105</v>
      </c>
      <c r="F819" t="s">
        <v>3</v>
      </c>
      <c r="G819" t="s">
        <v>632</v>
      </c>
      <c r="N819" t="s">
        <v>107</v>
      </c>
      <c r="O819">
        <v>0</v>
      </c>
      <c r="P819">
        <v>0</v>
      </c>
      <c r="Q819">
        <v>4</v>
      </c>
      <c r="R819">
        <v>0</v>
      </c>
    </row>
    <row r="820" spans="1:18" x14ac:dyDescent="0.3">
      <c r="A820" t="s">
        <v>100</v>
      </c>
      <c r="B820">
        <v>1008066</v>
      </c>
      <c r="C820">
        <v>2015</v>
      </c>
      <c r="D820" t="s">
        <v>104</v>
      </c>
      <c r="E820" t="s">
        <v>105</v>
      </c>
      <c r="F820" t="s">
        <v>3</v>
      </c>
      <c r="G820" t="s">
        <v>633</v>
      </c>
      <c r="N820" t="s">
        <v>107</v>
      </c>
      <c r="O820">
        <v>0</v>
      </c>
      <c r="P820">
        <v>0</v>
      </c>
      <c r="Q820">
        <v>2</v>
      </c>
      <c r="R820">
        <v>0</v>
      </c>
    </row>
    <row r="821" spans="1:18" x14ac:dyDescent="0.3">
      <c r="A821" t="s">
        <v>582</v>
      </c>
      <c r="B821">
        <v>1008348</v>
      </c>
      <c r="C821">
        <v>2015</v>
      </c>
      <c r="D821" t="s">
        <v>104</v>
      </c>
      <c r="E821" t="s">
        <v>105</v>
      </c>
      <c r="F821" t="s">
        <v>3</v>
      </c>
      <c r="G821" t="s">
        <v>634</v>
      </c>
      <c r="N821" t="s">
        <v>107</v>
      </c>
      <c r="O821">
        <v>3</v>
      </c>
      <c r="P821">
        <v>0.121</v>
      </c>
      <c r="Q821">
        <v>0</v>
      </c>
      <c r="R821">
        <v>0</v>
      </c>
    </row>
    <row r="822" spans="1:18" x14ac:dyDescent="0.3">
      <c r="A822" t="s">
        <v>91</v>
      </c>
      <c r="B822">
        <v>1011831</v>
      </c>
      <c r="C822">
        <v>2015</v>
      </c>
      <c r="D822" t="s">
        <v>104</v>
      </c>
      <c r="E822" t="s">
        <v>105</v>
      </c>
      <c r="F822" t="s">
        <v>3</v>
      </c>
      <c r="G822" t="s">
        <v>92</v>
      </c>
      <c r="N822" t="s">
        <v>107</v>
      </c>
      <c r="O822">
        <v>0</v>
      </c>
      <c r="P822">
        <v>0</v>
      </c>
      <c r="Q822">
        <v>0</v>
      </c>
      <c r="R8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602"/>
  <sheetViews>
    <sheetView workbookViewId="0">
      <selection activeCell="K31" sqref="K31"/>
    </sheetView>
  </sheetViews>
  <sheetFormatPr defaultRowHeight="14.4" x14ac:dyDescent="0.3"/>
  <sheetData>
    <row r="1" spans="1:18" x14ac:dyDescent="0.3">
      <c r="A1" t="s">
        <v>824</v>
      </c>
      <c r="B1" t="s">
        <v>825</v>
      </c>
      <c r="C1" t="s">
        <v>826</v>
      </c>
      <c r="D1" t="s">
        <v>827</v>
      </c>
      <c r="E1" t="s">
        <v>828</v>
      </c>
      <c r="F1" t="s">
        <v>829</v>
      </c>
      <c r="G1" t="s">
        <v>830</v>
      </c>
      <c r="H1" t="s">
        <v>831</v>
      </c>
      <c r="I1" t="s">
        <v>832</v>
      </c>
      <c r="J1" t="s">
        <v>833</v>
      </c>
      <c r="K1" t="s">
        <v>834</v>
      </c>
      <c r="L1" t="s">
        <v>835</v>
      </c>
      <c r="M1" t="s">
        <v>836</v>
      </c>
      <c r="N1" t="s">
        <v>837</v>
      </c>
      <c r="O1" t="s">
        <v>635</v>
      </c>
      <c r="P1" t="s">
        <v>838</v>
      </c>
      <c r="Q1" t="s">
        <v>839</v>
      </c>
      <c r="R1" t="s">
        <v>840</v>
      </c>
    </row>
    <row r="2" spans="1:18" x14ac:dyDescent="0.3">
      <c r="A2" t="s">
        <v>636</v>
      </c>
      <c r="B2">
        <v>1010718</v>
      </c>
      <c r="C2">
        <v>2015</v>
      </c>
      <c r="D2" t="s">
        <v>637</v>
      </c>
      <c r="E2" t="s">
        <v>638</v>
      </c>
      <c r="F2" t="s">
        <v>3</v>
      </c>
      <c r="G2" t="s">
        <v>639</v>
      </c>
      <c r="H2" t="s">
        <v>640</v>
      </c>
      <c r="I2" t="s">
        <v>228</v>
      </c>
      <c r="J2" t="s">
        <v>107</v>
      </c>
      <c r="K2">
        <v>42</v>
      </c>
      <c r="O2" t="s">
        <v>641</v>
      </c>
      <c r="P2">
        <v>0</v>
      </c>
      <c r="Q2">
        <v>0</v>
      </c>
      <c r="R2">
        <v>0</v>
      </c>
    </row>
    <row r="3" spans="1:18" x14ac:dyDescent="0.3">
      <c r="A3" t="s">
        <v>134</v>
      </c>
      <c r="B3">
        <v>1008784</v>
      </c>
      <c r="C3">
        <v>2015</v>
      </c>
      <c r="D3" t="s">
        <v>637</v>
      </c>
      <c r="E3" t="s">
        <v>638</v>
      </c>
      <c r="F3" t="s">
        <v>3</v>
      </c>
      <c r="G3" t="s">
        <v>639</v>
      </c>
      <c r="H3" t="s">
        <v>640</v>
      </c>
      <c r="I3" t="s">
        <v>228</v>
      </c>
      <c r="J3" t="s">
        <v>107</v>
      </c>
      <c r="K3">
        <v>1</v>
      </c>
      <c r="O3" t="s">
        <v>641</v>
      </c>
      <c r="P3">
        <v>0</v>
      </c>
      <c r="Q3">
        <v>120000</v>
      </c>
      <c r="R3">
        <v>9.8889999999999993</v>
      </c>
    </row>
    <row r="4" spans="1:18" x14ac:dyDescent="0.3">
      <c r="A4" t="s">
        <v>134</v>
      </c>
      <c r="B4">
        <v>1008784</v>
      </c>
      <c r="C4">
        <v>2015</v>
      </c>
      <c r="D4" t="s">
        <v>637</v>
      </c>
      <c r="E4" t="s">
        <v>638</v>
      </c>
      <c r="F4" t="s">
        <v>3</v>
      </c>
      <c r="G4" t="s">
        <v>639</v>
      </c>
      <c r="H4" t="s">
        <v>640</v>
      </c>
      <c r="I4" t="s">
        <v>228</v>
      </c>
      <c r="J4" t="s">
        <v>107</v>
      </c>
      <c r="K4">
        <v>1</v>
      </c>
      <c r="O4" t="s">
        <v>641</v>
      </c>
      <c r="P4">
        <v>0</v>
      </c>
      <c r="Q4">
        <v>35780</v>
      </c>
      <c r="R4">
        <v>0.26800000000000002</v>
      </c>
    </row>
    <row r="5" spans="1:18" x14ac:dyDescent="0.3">
      <c r="A5" t="s">
        <v>134</v>
      </c>
      <c r="B5">
        <v>1008784</v>
      </c>
      <c r="C5">
        <v>2015</v>
      </c>
      <c r="D5" t="s">
        <v>637</v>
      </c>
      <c r="E5" t="s">
        <v>638</v>
      </c>
      <c r="F5" t="s">
        <v>3</v>
      </c>
      <c r="G5" t="s">
        <v>639</v>
      </c>
      <c r="H5" t="s">
        <v>640</v>
      </c>
      <c r="I5" t="s">
        <v>228</v>
      </c>
      <c r="J5" t="s">
        <v>107</v>
      </c>
      <c r="K5">
        <v>1</v>
      </c>
      <c r="O5" t="s">
        <v>641</v>
      </c>
      <c r="P5">
        <v>0</v>
      </c>
      <c r="Q5">
        <v>87000</v>
      </c>
      <c r="R5">
        <v>5.8659999999999997</v>
      </c>
    </row>
    <row r="6" spans="1:18" x14ac:dyDescent="0.3">
      <c r="A6" t="s">
        <v>134</v>
      </c>
      <c r="B6">
        <v>1008784</v>
      </c>
      <c r="C6">
        <v>2015</v>
      </c>
      <c r="D6" t="s">
        <v>637</v>
      </c>
      <c r="E6" t="s">
        <v>638</v>
      </c>
      <c r="F6" t="s">
        <v>3</v>
      </c>
      <c r="G6" t="s">
        <v>639</v>
      </c>
      <c r="H6" t="s">
        <v>640</v>
      </c>
      <c r="I6" t="s">
        <v>228</v>
      </c>
      <c r="J6" t="s">
        <v>107</v>
      </c>
      <c r="K6">
        <v>1</v>
      </c>
      <c r="O6" t="s">
        <v>641</v>
      </c>
      <c r="P6">
        <v>0</v>
      </c>
      <c r="Q6">
        <v>18530</v>
      </c>
      <c r="R6">
        <v>0.55500000000000005</v>
      </c>
    </row>
    <row r="7" spans="1:18" x14ac:dyDescent="0.3">
      <c r="A7" t="s">
        <v>134</v>
      </c>
      <c r="B7">
        <v>1008784</v>
      </c>
      <c r="C7">
        <v>2015</v>
      </c>
      <c r="D7" t="s">
        <v>637</v>
      </c>
      <c r="E7" t="s">
        <v>638</v>
      </c>
      <c r="F7" t="s">
        <v>3</v>
      </c>
      <c r="G7" t="s">
        <v>639</v>
      </c>
      <c r="H7" t="s">
        <v>640</v>
      </c>
      <c r="I7" t="s">
        <v>228</v>
      </c>
      <c r="J7" t="s">
        <v>107</v>
      </c>
      <c r="K7">
        <v>1</v>
      </c>
      <c r="O7" t="s">
        <v>641</v>
      </c>
      <c r="P7">
        <v>0</v>
      </c>
      <c r="Q7">
        <v>26070</v>
      </c>
      <c r="R7">
        <v>3.5150000000000001</v>
      </c>
    </row>
    <row r="8" spans="1:18" x14ac:dyDescent="0.3">
      <c r="A8" t="s">
        <v>134</v>
      </c>
      <c r="B8">
        <v>1008784</v>
      </c>
      <c r="C8">
        <v>2015</v>
      </c>
      <c r="D8" t="s">
        <v>637</v>
      </c>
      <c r="E8" t="s">
        <v>638</v>
      </c>
      <c r="F8" t="s">
        <v>3</v>
      </c>
      <c r="G8" t="s">
        <v>639</v>
      </c>
      <c r="H8" t="s">
        <v>640</v>
      </c>
      <c r="I8" t="s">
        <v>228</v>
      </c>
      <c r="J8" t="s">
        <v>107</v>
      </c>
      <c r="K8">
        <v>1</v>
      </c>
      <c r="O8" t="s">
        <v>641</v>
      </c>
      <c r="P8">
        <v>0</v>
      </c>
      <c r="Q8">
        <v>114730.4166667</v>
      </c>
      <c r="R8">
        <v>22.347000000000001</v>
      </c>
    </row>
    <row r="9" spans="1:18" x14ac:dyDescent="0.3">
      <c r="A9" t="s">
        <v>134</v>
      </c>
      <c r="B9">
        <v>1008784</v>
      </c>
      <c r="C9">
        <v>2015</v>
      </c>
      <c r="D9" t="s">
        <v>637</v>
      </c>
      <c r="E9" t="s">
        <v>638</v>
      </c>
      <c r="F9" t="s">
        <v>3</v>
      </c>
      <c r="G9" t="s">
        <v>639</v>
      </c>
      <c r="H9" t="s">
        <v>640</v>
      </c>
      <c r="I9" t="s">
        <v>228</v>
      </c>
      <c r="J9" t="s">
        <v>107</v>
      </c>
      <c r="K9">
        <v>1</v>
      </c>
      <c r="O9" t="s">
        <v>641</v>
      </c>
      <c r="P9">
        <v>0</v>
      </c>
      <c r="Q9">
        <v>40400</v>
      </c>
      <c r="R9">
        <v>0.151</v>
      </c>
    </row>
    <row r="10" spans="1:18" x14ac:dyDescent="0.3">
      <c r="A10" t="s">
        <v>642</v>
      </c>
      <c r="B10">
        <v>1008502</v>
      </c>
      <c r="C10">
        <v>2015</v>
      </c>
      <c r="D10" t="s">
        <v>637</v>
      </c>
      <c r="E10" t="s">
        <v>638</v>
      </c>
      <c r="F10" t="s">
        <v>3</v>
      </c>
      <c r="G10" t="s">
        <v>643</v>
      </c>
      <c r="H10" t="s">
        <v>644</v>
      </c>
      <c r="I10" t="s">
        <v>107</v>
      </c>
      <c r="J10" t="s">
        <v>228</v>
      </c>
      <c r="K10">
        <v>1</v>
      </c>
      <c r="O10" t="s">
        <v>641</v>
      </c>
      <c r="P10">
        <v>9450000</v>
      </c>
      <c r="Q10">
        <v>2.2999999999999998</v>
      </c>
      <c r="R10">
        <v>2.9209999999999998</v>
      </c>
    </row>
    <row r="11" spans="1:18" x14ac:dyDescent="0.3">
      <c r="A11" t="s">
        <v>93</v>
      </c>
      <c r="B11">
        <v>1009967</v>
      </c>
      <c r="C11">
        <v>2015</v>
      </c>
      <c r="D11" t="s">
        <v>637</v>
      </c>
      <c r="E11" t="s">
        <v>638</v>
      </c>
      <c r="F11" t="s">
        <v>3</v>
      </c>
      <c r="G11" t="s">
        <v>645</v>
      </c>
      <c r="H11" t="s">
        <v>640</v>
      </c>
      <c r="I11" t="s">
        <v>228</v>
      </c>
      <c r="J11" t="s">
        <v>228</v>
      </c>
      <c r="K11">
        <v>1</v>
      </c>
      <c r="O11" t="s">
        <v>646</v>
      </c>
      <c r="R11">
        <v>0</v>
      </c>
    </row>
    <row r="12" spans="1:18" x14ac:dyDescent="0.3">
      <c r="A12" t="s">
        <v>647</v>
      </c>
      <c r="B12">
        <v>1011239</v>
      </c>
      <c r="C12">
        <v>2015</v>
      </c>
      <c r="D12" t="s">
        <v>637</v>
      </c>
      <c r="E12" t="s">
        <v>638</v>
      </c>
      <c r="F12" t="s">
        <v>3</v>
      </c>
      <c r="G12" t="s">
        <v>131</v>
      </c>
      <c r="H12" t="s">
        <v>640</v>
      </c>
      <c r="I12" t="s">
        <v>107</v>
      </c>
      <c r="J12" t="s">
        <v>107</v>
      </c>
      <c r="K12">
        <v>3</v>
      </c>
      <c r="O12" t="s">
        <v>641</v>
      </c>
      <c r="P12">
        <v>467</v>
      </c>
      <c r="Q12">
        <v>38.9</v>
      </c>
      <c r="R12">
        <v>2E-3</v>
      </c>
    </row>
    <row r="13" spans="1:18" x14ac:dyDescent="0.3">
      <c r="A13" t="s">
        <v>648</v>
      </c>
      <c r="B13">
        <v>1011393</v>
      </c>
      <c r="C13">
        <v>2015</v>
      </c>
      <c r="D13" t="s">
        <v>637</v>
      </c>
      <c r="E13" t="s">
        <v>638</v>
      </c>
      <c r="F13" t="s">
        <v>3</v>
      </c>
      <c r="G13" t="s">
        <v>131</v>
      </c>
      <c r="H13" t="s">
        <v>640</v>
      </c>
      <c r="I13" t="s">
        <v>228</v>
      </c>
      <c r="J13" t="s">
        <v>107</v>
      </c>
      <c r="K13">
        <v>19</v>
      </c>
      <c r="O13" t="s">
        <v>641</v>
      </c>
      <c r="P13">
        <v>0</v>
      </c>
      <c r="Q13">
        <v>0</v>
      </c>
      <c r="R13">
        <v>0</v>
      </c>
    </row>
    <row r="14" spans="1:18" x14ac:dyDescent="0.3">
      <c r="A14" t="s">
        <v>649</v>
      </c>
      <c r="B14">
        <v>1011995</v>
      </c>
      <c r="C14">
        <v>2015</v>
      </c>
      <c r="D14" t="s">
        <v>637</v>
      </c>
      <c r="E14" t="s">
        <v>638</v>
      </c>
      <c r="F14" t="s">
        <v>3</v>
      </c>
      <c r="G14" t="s">
        <v>650</v>
      </c>
      <c r="H14" t="s">
        <v>640</v>
      </c>
      <c r="I14" t="s">
        <v>228</v>
      </c>
      <c r="J14" t="s">
        <v>107</v>
      </c>
      <c r="K14">
        <v>2</v>
      </c>
      <c r="O14" t="s">
        <v>641</v>
      </c>
      <c r="P14">
        <v>101041.6666667</v>
      </c>
      <c r="Q14">
        <v>1712.5706215</v>
      </c>
      <c r="R14">
        <v>1.5149999999999999</v>
      </c>
    </row>
    <row r="15" spans="1:18" x14ac:dyDescent="0.3">
      <c r="A15" t="s">
        <v>649</v>
      </c>
      <c r="B15">
        <v>1011995</v>
      </c>
      <c r="C15">
        <v>2015</v>
      </c>
      <c r="D15" t="s">
        <v>637</v>
      </c>
      <c r="E15" t="s">
        <v>638</v>
      </c>
      <c r="F15" t="s">
        <v>3</v>
      </c>
      <c r="G15" t="s">
        <v>650</v>
      </c>
      <c r="H15" t="s">
        <v>640</v>
      </c>
      <c r="I15" t="s">
        <v>107</v>
      </c>
      <c r="J15" t="s">
        <v>107</v>
      </c>
      <c r="K15">
        <v>2</v>
      </c>
      <c r="O15" t="s">
        <v>641</v>
      </c>
      <c r="P15">
        <v>6199604.1666666996</v>
      </c>
      <c r="Q15">
        <v>8881.2505206999995</v>
      </c>
      <c r="R15">
        <v>1.859</v>
      </c>
    </row>
    <row r="16" spans="1:18" x14ac:dyDescent="0.3">
      <c r="A16" t="s">
        <v>178</v>
      </c>
      <c r="B16">
        <v>1008051</v>
      </c>
      <c r="C16">
        <v>2015</v>
      </c>
      <c r="D16" t="s">
        <v>637</v>
      </c>
      <c r="E16" t="s">
        <v>638</v>
      </c>
      <c r="F16" t="s">
        <v>3</v>
      </c>
      <c r="G16" t="s">
        <v>651</v>
      </c>
      <c r="H16" t="s">
        <v>640</v>
      </c>
      <c r="I16" t="s">
        <v>228</v>
      </c>
      <c r="J16" t="s">
        <v>107</v>
      </c>
      <c r="K16">
        <v>2</v>
      </c>
      <c r="O16" t="s">
        <v>641</v>
      </c>
      <c r="P16">
        <v>0</v>
      </c>
      <c r="Q16">
        <v>396000</v>
      </c>
      <c r="R16">
        <v>3.65</v>
      </c>
    </row>
    <row r="17" spans="1:18" x14ac:dyDescent="0.3">
      <c r="A17" t="s">
        <v>138</v>
      </c>
      <c r="B17">
        <v>1009098</v>
      </c>
      <c r="C17">
        <v>2015</v>
      </c>
      <c r="D17" t="s">
        <v>637</v>
      </c>
      <c r="E17" t="s">
        <v>638</v>
      </c>
      <c r="F17" t="s">
        <v>3</v>
      </c>
      <c r="G17" t="s">
        <v>139</v>
      </c>
      <c r="H17" t="s">
        <v>640</v>
      </c>
      <c r="I17" t="s">
        <v>228</v>
      </c>
      <c r="J17" t="s">
        <v>107</v>
      </c>
      <c r="K17">
        <v>2</v>
      </c>
      <c r="O17" t="s">
        <v>641</v>
      </c>
      <c r="P17">
        <v>0</v>
      </c>
      <c r="Q17">
        <v>0</v>
      </c>
      <c r="R17">
        <v>0</v>
      </c>
    </row>
    <row r="18" spans="1:18" x14ac:dyDescent="0.3">
      <c r="A18" t="s">
        <v>154</v>
      </c>
      <c r="B18">
        <v>1008783</v>
      </c>
      <c r="C18">
        <v>2015</v>
      </c>
      <c r="D18" t="s">
        <v>637</v>
      </c>
      <c r="E18" t="s">
        <v>638</v>
      </c>
      <c r="F18" t="s">
        <v>3</v>
      </c>
      <c r="G18" t="s">
        <v>652</v>
      </c>
      <c r="H18" t="s">
        <v>640</v>
      </c>
      <c r="I18" t="s">
        <v>228</v>
      </c>
      <c r="J18" t="s">
        <v>107</v>
      </c>
      <c r="K18">
        <v>1</v>
      </c>
      <c r="O18" t="s">
        <v>641</v>
      </c>
      <c r="P18">
        <v>0</v>
      </c>
      <c r="Q18">
        <v>22800</v>
      </c>
      <c r="R18">
        <v>6.71</v>
      </c>
    </row>
    <row r="19" spans="1:18" x14ac:dyDescent="0.3">
      <c r="A19" t="s">
        <v>154</v>
      </c>
      <c r="B19">
        <v>1008783</v>
      </c>
      <c r="C19">
        <v>2015</v>
      </c>
      <c r="D19" t="s">
        <v>637</v>
      </c>
      <c r="E19" t="s">
        <v>638</v>
      </c>
      <c r="F19" t="s">
        <v>3</v>
      </c>
      <c r="G19" t="s">
        <v>652</v>
      </c>
      <c r="H19" t="s">
        <v>640</v>
      </c>
      <c r="I19" t="s">
        <v>228</v>
      </c>
      <c r="J19" t="s">
        <v>107</v>
      </c>
      <c r="K19">
        <v>1</v>
      </c>
      <c r="O19" t="s">
        <v>641</v>
      </c>
      <c r="P19">
        <v>0</v>
      </c>
      <c r="Q19">
        <v>22000</v>
      </c>
      <c r="R19">
        <v>3.4940000000000002</v>
      </c>
    </row>
    <row r="20" spans="1:18" x14ac:dyDescent="0.3">
      <c r="A20" t="s">
        <v>154</v>
      </c>
      <c r="B20">
        <v>1008783</v>
      </c>
      <c r="C20">
        <v>2015</v>
      </c>
      <c r="D20" t="s">
        <v>637</v>
      </c>
      <c r="E20" t="s">
        <v>638</v>
      </c>
      <c r="F20" t="s">
        <v>3</v>
      </c>
      <c r="G20" t="s">
        <v>652</v>
      </c>
      <c r="H20" t="s">
        <v>640</v>
      </c>
      <c r="I20" t="s">
        <v>228</v>
      </c>
      <c r="J20" t="s">
        <v>107</v>
      </c>
      <c r="K20">
        <v>1</v>
      </c>
      <c r="O20" t="s">
        <v>641</v>
      </c>
      <c r="P20">
        <v>0</v>
      </c>
      <c r="Q20">
        <v>880</v>
      </c>
      <c r="R20">
        <v>0.40300000000000002</v>
      </c>
    </row>
    <row r="21" spans="1:18" x14ac:dyDescent="0.3">
      <c r="A21" t="s">
        <v>154</v>
      </c>
      <c r="B21">
        <v>1008783</v>
      </c>
      <c r="C21">
        <v>2015</v>
      </c>
      <c r="D21" t="s">
        <v>637</v>
      </c>
      <c r="E21" t="s">
        <v>638</v>
      </c>
      <c r="F21" t="s">
        <v>3</v>
      </c>
      <c r="G21" t="s">
        <v>652</v>
      </c>
      <c r="H21" t="s">
        <v>640</v>
      </c>
      <c r="I21" t="s">
        <v>228</v>
      </c>
      <c r="J21" t="s">
        <v>107</v>
      </c>
      <c r="K21">
        <v>1</v>
      </c>
      <c r="O21" t="s">
        <v>641</v>
      </c>
      <c r="P21">
        <v>0</v>
      </c>
      <c r="Q21">
        <v>20000</v>
      </c>
      <c r="R21">
        <v>2.3359999999999999</v>
      </c>
    </row>
    <row r="22" spans="1:18" x14ac:dyDescent="0.3">
      <c r="A22" t="s">
        <v>154</v>
      </c>
      <c r="B22">
        <v>1008783</v>
      </c>
      <c r="C22">
        <v>2015</v>
      </c>
      <c r="D22" t="s">
        <v>637</v>
      </c>
      <c r="E22" t="s">
        <v>638</v>
      </c>
      <c r="F22" t="s">
        <v>3</v>
      </c>
      <c r="G22" t="s">
        <v>652</v>
      </c>
      <c r="H22" t="s">
        <v>640</v>
      </c>
      <c r="I22" t="s">
        <v>228</v>
      </c>
      <c r="J22" t="s">
        <v>107</v>
      </c>
      <c r="K22">
        <v>1</v>
      </c>
      <c r="O22" t="s">
        <v>641</v>
      </c>
      <c r="P22">
        <v>0</v>
      </c>
      <c r="Q22">
        <v>32400</v>
      </c>
      <c r="R22">
        <v>5.2969999999999997</v>
      </c>
    </row>
    <row r="23" spans="1:18" x14ac:dyDescent="0.3">
      <c r="A23" t="s">
        <v>154</v>
      </c>
      <c r="B23">
        <v>1008783</v>
      </c>
      <c r="C23">
        <v>2015</v>
      </c>
      <c r="D23" t="s">
        <v>637</v>
      </c>
      <c r="E23" t="s">
        <v>638</v>
      </c>
      <c r="F23" t="s">
        <v>3</v>
      </c>
      <c r="G23" t="s">
        <v>652</v>
      </c>
      <c r="H23" t="s">
        <v>640</v>
      </c>
      <c r="I23" t="s">
        <v>228</v>
      </c>
      <c r="J23" t="s">
        <v>107</v>
      </c>
      <c r="K23">
        <v>1</v>
      </c>
      <c r="O23" t="s">
        <v>641</v>
      </c>
      <c r="P23">
        <v>0</v>
      </c>
      <c r="Q23">
        <v>26000</v>
      </c>
      <c r="R23">
        <v>6.68</v>
      </c>
    </row>
    <row r="24" spans="1:18" x14ac:dyDescent="0.3">
      <c r="A24" t="s">
        <v>154</v>
      </c>
      <c r="B24">
        <v>1008783</v>
      </c>
      <c r="C24">
        <v>2015</v>
      </c>
      <c r="D24" t="s">
        <v>637</v>
      </c>
      <c r="E24" t="s">
        <v>638</v>
      </c>
      <c r="F24" t="s">
        <v>3</v>
      </c>
      <c r="G24" t="s">
        <v>652</v>
      </c>
      <c r="H24" t="s">
        <v>640</v>
      </c>
      <c r="I24" t="s">
        <v>228</v>
      </c>
      <c r="J24" t="s">
        <v>107</v>
      </c>
      <c r="K24">
        <v>1</v>
      </c>
      <c r="O24" t="s">
        <v>641</v>
      </c>
      <c r="P24">
        <v>0</v>
      </c>
      <c r="Q24">
        <v>9583.3333332999991</v>
      </c>
      <c r="R24">
        <v>2.9550000000000001</v>
      </c>
    </row>
    <row r="25" spans="1:18" x14ac:dyDescent="0.3">
      <c r="A25" t="s">
        <v>154</v>
      </c>
      <c r="B25">
        <v>1008783</v>
      </c>
      <c r="C25">
        <v>2015</v>
      </c>
      <c r="D25" t="s">
        <v>637</v>
      </c>
      <c r="E25" t="s">
        <v>638</v>
      </c>
      <c r="F25" t="s">
        <v>3</v>
      </c>
      <c r="G25" t="s">
        <v>652</v>
      </c>
      <c r="H25" t="s">
        <v>640</v>
      </c>
      <c r="I25" t="s">
        <v>228</v>
      </c>
      <c r="J25" t="s">
        <v>107</v>
      </c>
      <c r="K25">
        <v>1</v>
      </c>
      <c r="O25" t="s">
        <v>641</v>
      </c>
      <c r="P25">
        <v>0</v>
      </c>
      <c r="Q25">
        <v>24600</v>
      </c>
      <c r="R25">
        <v>8.5039999999999996</v>
      </c>
    </row>
    <row r="26" spans="1:18" x14ac:dyDescent="0.3">
      <c r="A26" t="s">
        <v>154</v>
      </c>
      <c r="B26">
        <v>1008783</v>
      </c>
      <c r="C26">
        <v>2015</v>
      </c>
      <c r="D26" t="s">
        <v>637</v>
      </c>
      <c r="E26" t="s">
        <v>638</v>
      </c>
      <c r="F26" t="s">
        <v>3</v>
      </c>
      <c r="G26" t="s">
        <v>652</v>
      </c>
      <c r="H26" t="s">
        <v>640</v>
      </c>
      <c r="I26" t="s">
        <v>228</v>
      </c>
      <c r="J26" t="s">
        <v>107</v>
      </c>
      <c r="K26">
        <v>1</v>
      </c>
      <c r="O26" t="s">
        <v>641</v>
      </c>
      <c r="P26">
        <v>0</v>
      </c>
      <c r="Q26">
        <v>52000</v>
      </c>
      <c r="R26">
        <v>11.173999999999999</v>
      </c>
    </row>
    <row r="27" spans="1:18" x14ac:dyDescent="0.3">
      <c r="A27" t="s">
        <v>140</v>
      </c>
      <c r="B27">
        <v>1008523</v>
      </c>
      <c r="C27">
        <v>2015</v>
      </c>
      <c r="D27" t="s">
        <v>637</v>
      </c>
      <c r="E27" t="s">
        <v>638</v>
      </c>
      <c r="F27" t="s">
        <v>3</v>
      </c>
      <c r="G27" t="s">
        <v>141</v>
      </c>
      <c r="H27" t="s">
        <v>640</v>
      </c>
      <c r="I27" t="s">
        <v>228</v>
      </c>
      <c r="J27" t="s">
        <v>107</v>
      </c>
      <c r="K27">
        <v>5</v>
      </c>
      <c r="O27" t="s">
        <v>646</v>
      </c>
      <c r="R27">
        <v>0</v>
      </c>
    </row>
    <row r="28" spans="1:18" x14ac:dyDescent="0.3">
      <c r="A28" t="s">
        <v>653</v>
      </c>
      <c r="B28">
        <v>1011706</v>
      </c>
      <c r="C28">
        <v>2015</v>
      </c>
      <c r="D28" t="s">
        <v>637</v>
      </c>
      <c r="E28" t="s">
        <v>638</v>
      </c>
      <c r="F28" t="s">
        <v>3</v>
      </c>
      <c r="G28" t="s">
        <v>654</v>
      </c>
      <c r="H28" t="s">
        <v>640</v>
      </c>
      <c r="I28" t="s">
        <v>107</v>
      </c>
      <c r="J28" t="s">
        <v>107</v>
      </c>
      <c r="K28">
        <v>15</v>
      </c>
      <c r="O28" t="s">
        <v>641</v>
      </c>
      <c r="P28">
        <v>1828</v>
      </c>
      <c r="Q28">
        <v>91.4</v>
      </c>
      <c r="R28">
        <v>1E-3</v>
      </c>
    </row>
    <row r="29" spans="1:18" x14ac:dyDescent="0.3">
      <c r="A29" t="s">
        <v>655</v>
      </c>
      <c r="B29">
        <v>1011181</v>
      </c>
      <c r="C29">
        <v>2015</v>
      </c>
      <c r="D29" t="s">
        <v>637</v>
      </c>
      <c r="E29" t="s">
        <v>638</v>
      </c>
      <c r="F29" t="s">
        <v>3</v>
      </c>
      <c r="G29" t="s">
        <v>654</v>
      </c>
      <c r="H29" t="s">
        <v>640</v>
      </c>
      <c r="I29" t="s">
        <v>107</v>
      </c>
      <c r="J29" t="s">
        <v>107</v>
      </c>
      <c r="K29">
        <v>14</v>
      </c>
      <c r="O29" t="s">
        <v>641</v>
      </c>
      <c r="P29">
        <v>105257.03</v>
      </c>
      <c r="Q29">
        <v>1021295</v>
      </c>
      <c r="R29">
        <v>32.296999999999997</v>
      </c>
    </row>
    <row r="30" spans="1:18" x14ac:dyDescent="0.3">
      <c r="A30" t="s">
        <v>656</v>
      </c>
      <c r="B30">
        <v>1011862</v>
      </c>
      <c r="C30">
        <v>2015</v>
      </c>
      <c r="D30" t="s">
        <v>637</v>
      </c>
      <c r="E30" t="s">
        <v>638</v>
      </c>
      <c r="F30" t="s">
        <v>3</v>
      </c>
      <c r="G30" t="s">
        <v>654</v>
      </c>
      <c r="H30" t="s">
        <v>657</v>
      </c>
      <c r="I30" t="s">
        <v>228</v>
      </c>
      <c r="J30" t="s">
        <v>107</v>
      </c>
      <c r="K30">
        <v>13</v>
      </c>
      <c r="O30" t="s">
        <v>641</v>
      </c>
      <c r="P30">
        <v>0</v>
      </c>
      <c r="Q30">
        <v>1392083.3333333</v>
      </c>
      <c r="R30">
        <v>4.5140000000000002</v>
      </c>
    </row>
    <row r="31" spans="1:18" x14ac:dyDescent="0.3">
      <c r="A31" t="s">
        <v>658</v>
      </c>
      <c r="B31">
        <v>1011454</v>
      </c>
      <c r="C31">
        <v>2015</v>
      </c>
      <c r="D31" t="s">
        <v>637</v>
      </c>
      <c r="E31" t="s">
        <v>638</v>
      </c>
      <c r="F31" t="s">
        <v>3</v>
      </c>
      <c r="G31" t="s">
        <v>654</v>
      </c>
      <c r="H31" t="s">
        <v>640</v>
      </c>
      <c r="I31" t="s">
        <v>228</v>
      </c>
      <c r="J31" t="s">
        <v>107</v>
      </c>
      <c r="K31">
        <v>15</v>
      </c>
      <c r="O31" t="s">
        <v>641</v>
      </c>
      <c r="P31">
        <v>0</v>
      </c>
      <c r="Q31">
        <v>0</v>
      </c>
      <c r="R31">
        <v>0</v>
      </c>
    </row>
    <row r="32" spans="1:18" x14ac:dyDescent="0.3">
      <c r="A32" t="s">
        <v>659</v>
      </c>
      <c r="B32">
        <v>1008116</v>
      </c>
      <c r="C32">
        <v>2015</v>
      </c>
      <c r="D32" t="s">
        <v>637</v>
      </c>
      <c r="E32" t="s">
        <v>638</v>
      </c>
      <c r="F32" t="s">
        <v>3</v>
      </c>
      <c r="G32" t="s">
        <v>654</v>
      </c>
      <c r="H32" t="s">
        <v>640</v>
      </c>
      <c r="I32" t="s">
        <v>107</v>
      </c>
      <c r="J32" t="s">
        <v>107</v>
      </c>
      <c r="K32">
        <v>2</v>
      </c>
      <c r="O32" t="s">
        <v>641</v>
      </c>
      <c r="P32">
        <v>536375</v>
      </c>
      <c r="Q32">
        <v>6436.5</v>
      </c>
      <c r="R32">
        <v>0.36</v>
      </c>
    </row>
    <row r="33" spans="1:18" x14ac:dyDescent="0.3">
      <c r="A33" t="s">
        <v>140</v>
      </c>
      <c r="B33">
        <v>1008523</v>
      </c>
      <c r="C33">
        <v>2015</v>
      </c>
      <c r="D33" t="s">
        <v>637</v>
      </c>
      <c r="E33" t="s">
        <v>638</v>
      </c>
      <c r="F33" t="s">
        <v>3</v>
      </c>
      <c r="G33" t="s">
        <v>142</v>
      </c>
      <c r="H33" t="s">
        <v>640</v>
      </c>
      <c r="I33" t="s">
        <v>228</v>
      </c>
      <c r="J33" t="s">
        <v>107</v>
      </c>
      <c r="K33">
        <v>11</v>
      </c>
      <c r="O33" t="s">
        <v>646</v>
      </c>
      <c r="R33">
        <v>24.099</v>
      </c>
    </row>
    <row r="34" spans="1:18" x14ac:dyDescent="0.3">
      <c r="A34" t="s">
        <v>660</v>
      </c>
      <c r="B34">
        <v>1010721</v>
      </c>
      <c r="C34">
        <v>2015</v>
      </c>
      <c r="D34" t="s">
        <v>637</v>
      </c>
      <c r="E34" t="s">
        <v>638</v>
      </c>
      <c r="F34" t="s">
        <v>3</v>
      </c>
      <c r="G34" t="s">
        <v>142</v>
      </c>
      <c r="H34" t="s">
        <v>640</v>
      </c>
      <c r="I34" t="s">
        <v>107</v>
      </c>
      <c r="J34" t="s">
        <v>107</v>
      </c>
      <c r="K34">
        <v>1</v>
      </c>
      <c r="O34" t="s">
        <v>641</v>
      </c>
      <c r="P34">
        <v>145000</v>
      </c>
      <c r="Q34">
        <v>863</v>
      </c>
      <c r="R34">
        <v>0.1</v>
      </c>
    </row>
    <row r="35" spans="1:18" x14ac:dyDescent="0.3">
      <c r="A35" t="s">
        <v>143</v>
      </c>
      <c r="B35">
        <v>1009485</v>
      </c>
      <c r="C35">
        <v>2015</v>
      </c>
      <c r="D35" t="s">
        <v>637</v>
      </c>
      <c r="E35" t="s">
        <v>638</v>
      </c>
      <c r="F35" t="s">
        <v>3</v>
      </c>
      <c r="G35" t="s">
        <v>142</v>
      </c>
      <c r="H35" t="s">
        <v>640</v>
      </c>
      <c r="I35" t="s">
        <v>228</v>
      </c>
      <c r="J35" t="s">
        <v>107</v>
      </c>
      <c r="K35">
        <v>8</v>
      </c>
      <c r="O35" t="s">
        <v>641</v>
      </c>
      <c r="P35">
        <v>0</v>
      </c>
      <c r="Q35">
        <v>0</v>
      </c>
      <c r="R35">
        <v>0</v>
      </c>
    </row>
    <row r="36" spans="1:18" x14ac:dyDescent="0.3">
      <c r="A36" t="s">
        <v>661</v>
      </c>
      <c r="B36">
        <v>1008481</v>
      </c>
      <c r="C36">
        <v>2015</v>
      </c>
      <c r="D36" t="s">
        <v>637</v>
      </c>
      <c r="E36" t="s">
        <v>638</v>
      </c>
      <c r="F36" t="s">
        <v>3</v>
      </c>
      <c r="G36" t="s">
        <v>142</v>
      </c>
      <c r="H36" t="s">
        <v>640</v>
      </c>
      <c r="I36" t="s">
        <v>228</v>
      </c>
      <c r="J36" t="s">
        <v>107</v>
      </c>
      <c r="K36">
        <v>22</v>
      </c>
      <c r="O36" t="s">
        <v>641</v>
      </c>
      <c r="P36">
        <v>0</v>
      </c>
      <c r="Q36">
        <v>2572791.6666667</v>
      </c>
      <c r="R36">
        <v>72.2</v>
      </c>
    </row>
    <row r="37" spans="1:18" x14ac:dyDescent="0.3">
      <c r="A37" t="s">
        <v>662</v>
      </c>
      <c r="B37">
        <v>1011308</v>
      </c>
      <c r="C37">
        <v>2015</v>
      </c>
      <c r="D37" t="s">
        <v>637</v>
      </c>
      <c r="E37" t="s">
        <v>638</v>
      </c>
      <c r="F37" t="s">
        <v>3</v>
      </c>
      <c r="G37" t="s">
        <v>663</v>
      </c>
      <c r="H37" t="s">
        <v>640</v>
      </c>
      <c r="I37" t="s">
        <v>228</v>
      </c>
      <c r="J37" t="s">
        <v>107</v>
      </c>
      <c r="K37">
        <v>35</v>
      </c>
      <c r="O37" t="s">
        <v>641</v>
      </c>
      <c r="P37">
        <v>0</v>
      </c>
      <c r="Q37">
        <v>0</v>
      </c>
      <c r="R37">
        <v>0</v>
      </c>
    </row>
    <row r="38" spans="1:18" x14ac:dyDescent="0.3">
      <c r="A38" t="s">
        <v>178</v>
      </c>
      <c r="B38">
        <v>1008051</v>
      </c>
      <c r="C38">
        <v>2015</v>
      </c>
      <c r="D38" t="s">
        <v>637</v>
      </c>
      <c r="E38" t="s">
        <v>638</v>
      </c>
      <c r="F38" t="s">
        <v>3</v>
      </c>
      <c r="G38" t="s">
        <v>663</v>
      </c>
      <c r="H38" t="s">
        <v>640</v>
      </c>
      <c r="I38" t="s">
        <v>228</v>
      </c>
      <c r="J38" t="s">
        <v>107</v>
      </c>
      <c r="K38">
        <v>6</v>
      </c>
      <c r="O38" t="s">
        <v>641</v>
      </c>
      <c r="P38">
        <v>0</v>
      </c>
      <c r="Q38">
        <v>147500</v>
      </c>
      <c r="R38">
        <v>4.0599999999999996</v>
      </c>
    </row>
    <row r="39" spans="1:18" x14ac:dyDescent="0.3">
      <c r="A39" t="s">
        <v>178</v>
      </c>
      <c r="B39">
        <v>1008051</v>
      </c>
      <c r="C39">
        <v>2015</v>
      </c>
      <c r="D39" t="s">
        <v>637</v>
      </c>
      <c r="E39" t="s">
        <v>638</v>
      </c>
      <c r="F39" t="s">
        <v>3</v>
      </c>
      <c r="G39" t="s">
        <v>663</v>
      </c>
      <c r="H39" t="s">
        <v>640</v>
      </c>
      <c r="I39" t="s">
        <v>107</v>
      </c>
      <c r="J39" t="s">
        <v>107</v>
      </c>
      <c r="K39">
        <v>1</v>
      </c>
      <c r="O39" t="s">
        <v>641</v>
      </c>
      <c r="P39">
        <v>744000</v>
      </c>
      <c r="Q39">
        <v>15000</v>
      </c>
      <c r="R39">
        <v>0.34</v>
      </c>
    </row>
    <row r="40" spans="1:18" x14ac:dyDescent="0.3">
      <c r="A40" t="s">
        <v>659</v>
      </c>
      <c r="B40">
        <v>1008116</v>
      </c>
      <c r="C40">
        <v>2015</v>
      </c>
      <c r="D40" t="s">
        <v>637</v>
      </c>
      <c r="E40" t="s">
        <v>638</v>
      </c>
      <c r="F40" t="s">
        <v>3</v>
      </c>
      <c r="G40" t="s">
        <v>663</v>
      </c>
      <c r="H40" t="s">
        <v>640</v>
      </c>
      <c r="I40" t="s">
        <v>107</v>
      </c>
      <c r="J40" t="s">
        <v>107</v>
      </c>
      <c r="K40">
        <v>32</v>
      </c>
      <c r="O40" t="s">
        <v>641</v>
      </c>
      <c r="P40">
        <v>829625</v>
      </c>
      <c r="Q40">
        <v>567.84375</v>
      </c>
      <c r="R40">
        <v>3.62</v>
      </c>
    </row>
    <row r="41" spans="1:18" x14ac:dyDescent="0.3">
      <c r="A41" t="s">
        <v>664</v>
      </c>
      <c r="B41">
        <v>1009301</v>
      </c>
      <c r="C41">
        <v>2015</v>
      </c>
      <c r="D41" t="s">
        <v>637</v>
      </c>
      <c r="E41" t="s">
        <v>638</v>
      </c>
      <c r="F41" t="s">
        <v>3</v>
      </c>
      <c r="G41" t="s">
        <v>665</v>
      </c>
      <c r="H41" t="s">
        <v>640</v>
      </c>
      <c r="I41" t="s">
        <v>228</v>
      </c>
      <c r="J41" t="s">
        <v>107</v>
      </c>
      <c r="K41">
        <v>3</v>
      </c>
      <c r="O41" t="s">
        <v>641</v>
      </c>
      <c r="P41">
        <v>0</v>
      </c>
      <c r="Q41">
        <v>58333.3</v>
      </c>
      <c r="R41">
        <v>9.3000000000000007</v>
      </c>
    </row>
    <row r="42" spans="1:18" x14ac:dyDescent="0.3">
      <c r="A42" t="s">
        <v>144</v>
      </c>
      <c r="B42">
        <v>1008524</v>
      </c>
      <c r="C42">
        <v>2015</v>
      </c>
      <c r="D42" t="s">
        <v>637</v>
      </c>
      <c r="E42" t="s">
        <v>638</v>
      </c>
      <c r="F42" t="s">
        <v>3</v>
      </c>
      <c r="G42" t="s">
        <v>145</v>
      </c>
      <c r="H42" t="s">
        <v>640</v>
      </c>
      <c r="I42" t="s">
        <v>228</v>
      </c>
      <c r="J42" t="s">
        <v>107</v>
      </c>
      <c r="K42">
        <v>2</v>
      </c>
      <c r="O42" t="s">
        <v>646</v>
      </c>
      <c r="R42">
        <v>0</v>
      </c>
    </row>
    <row r="43" spans="1:18" x14ac:dyDescent="0.3">
      <c r="A43" t="s">
        <v>662</v>
      </c>
      <c r="B43">
        <v>1011308</v>
      </c>
      <c r="C43">
        <v>2015</v>
      </c>
      <c r="D43" t="s">
        <v>637</v>
      </c>
      <c r="E43" t="s">
        <v>638</v>
      </c>
      <c r="F43" t="s">
        <v>3</v>
      </c>
      <c r="G43" t="s">
        <v>145</v>
      </c>
      <c r="H43" t="s">
        <v>640</v>
      </c>
      <c r="I43" t="s">
        <v>228</v>
      </c>
      <c r="J43" t="s">
        <v>107</v>
      </c>
      <c r="K43">
        <v>3</v>
      </c>
      <c r="O43" t="s">
        <v>641</v>
      </c>
      <c r="P43">
        <v>0</v>
      </c>
      <c r="Q43">
        <v>0</v>
      </c>
      <c r="R43">
        <v>0</v>
      </c>
    </row>
    <row r="44" spans="1:18" x14ac:dyDescent="0.3">
      <c r="A44" t="s">
        <v>144</v>
      </c>
      <c r="B44">
        <v>1008524</v>
      </c>
      <c r="C44">
        <v>2015</v>
      </c>
      <c r="D44" t="s">
        <v>637</v>
      </c>
      <c r="E44" t="s">
        <v>638</v>
      </c>
      <c r="F44" t="s">
        <v>3</v>
      </c>
      <c r="G44" t="s">
        <v>147</v>
      </c>
      <c r="H44" t="s">
        <v>640</v>
      </c>
      <c r="I44" t="s">
        <v>228</v>
      </c>
      <c r="J44" t="s">
        <v>107</v>
      </c>
      <c r="K44">
        <v>7</v>
      </c>
      <c r="O44" t="s">
        <v>646</v>
      </c>
      <c r="R44">
        <v>0</v>
      </c>
    </row>
    <row r="45" spans="1:18" x14ac:dyDescent="0.3">
      <c r="A45" t="s">
        <v>666</v>
      </c>
      <c r="B45">
        <v>1008480</v>
      </c>
      <c r="C45">
        <v>2015</v>
      </c>
      <c r="D45" t="s">
        <v>637</v>
      </c>
      <c r="E45" t="s">
        <v>638</v>
      </c>
      <c r="F45" t="s">
        <v>3</v>
      </c>
      <c r="G45" t="s">
        <v>147</v>
      </c>
      <c r="H45" t="s">
        <v>640</v>
      </c>
      <c r="I45" t="s">
        <v>107</v>
      </c>
      <c r="J45" t="s">
        <v>107</v>
      </c>
      <c r="K45">
        <v>4</v>
      </c>
      <c r="O45" t="s">
        <v>641</v>
      </c>
      <c r="P45">
        <v>301678</v>
      </c>
      <c r="Q45">
        <v>5667</v>
      </c>
      <c r="R45">
        <v>2.71</v>
      </c>
    </row>
    <row r="46" spans="1:18" x14ac:dyDescent="0.3">
      <c r="A46" t="s">
        <v>667</v>
      </c>
      <c r="B46">
        <v>1010183</v>
      </c>
      <c r="C46">
        <v>2015</v>
      </c>
      <c r="D46" t="s">
        <v>637</v>
      </c>
      <c r="E46" t="s">
        <v>638</v>
      </c>
      <c r="F46" t="s">
        <v>3</v>
      </c>
      <c r="G46" t="s">
        <v>668</v>
      </c>
      <c r="H46" t="s">
        <v>640</v>
      </c>
      <c r="I46" t="s">
        <v>107</v>
      </c>
      <c r="J46" t="s">
        <v>107</v>
      </c>
      <c r="K46">
        <v>28</v>
      </c>
      <c r="O46" t="s">
        <v>641</v>
      </c>
      <c r="P46">
        <v>1542357.1428571001</v>
      </c>
      <c r="Q46">
        <v>30645.242565299999</v>
      </c>
      <c r="R46">
        <v>19.611000000000001</v>
      </c>
    </row>
    <row r="47" spans="1:18" x14ac:dyDescent="0.3">
      <c r="A47" t="s">
        <v>667</v>
      </c>
      <c r="B47">
        <v>1010183</v>
      </c>
      <c r="C47">
        <v>2015</v>
      </c>
      <c r="D47" t="s">
        <v>637</v>
      </c>
      <c r="E47" t="s">
        <v>638</v>
      </c>
      <c r="F47" t="s">
        <v>3</v>
      </c>
      <c r="G47" t="s">
        <v>668</v>
      </c>
      <c r="H47" t="s">
        <v>640</v>
      </c>
      <c r="I47" t="s">
        <v>228</v>
      </c>
      <c r="J47" t="s">
        <v>107</v>
      </c>
      <c r="K47">
        <v>14</v>
      </c>
      <c r="O47" t="s">
        <v>641</v>
      </c>
      <c r="P47">
        <v>0</v>
      </c>
      <c r="Q47">
        <v>0</v>
      </c>
      <c r="R47">
        <v>0</v>
      </c>
    </row>
    <row r="48" spans="1:18" x14ac:dyDescent="0.3">
      <c r="A48" t="s">
        <v>154</v>
      </c>
      <c r="B48">
        <v>1008783</v>
      </c>
      <c r="C48">
        <v>2015</v>
      </c>
      <c r="D48" t="s">
        <v>637</v>
      </c>
      <c r="E48" t="s">
        <v>638</v>
      </c>
      <c r="F48" t="s">
        <v>3</v>
      </c>
      <c r="G48" t="s">
        <v>668</v>
      </c>
      <c r="H48" t="s">
        <v>640</v>
      </c>
      <c r="I48" t="s">
        <v>228</v>
      </c>
      <c r="J48" t="s">
        <v>107</v>
      </c>
      <c r="K48">
        <v>1</v>
      </c>
      <c r="O48" t="s">
        <v>641</v>
      </c>
      <c r="P48">
        <v>0</v>
      </c>
      <c r="Q48">
        <v>6000</v>
      </c>
      <c r="R48">
        <v>0.127</v>
      </c>
    </row>
    <row r="49" spans="1:18" x14ac:dyDescent="0.3">
      <c r="A49" t="s">
        <v>154</v>
      </c>
      <c r="B49">
        <v>1008783</v>
      </c>
      <c r="C49">
        <v>2015</v>
      </c>
      <c r="D49" t="s">
        <v>637</v>
      </c>
      <c r="E49" t="s">
        <v>638</v>
      </c>
      <c r="F49" t="s">
        <v>3</v>
      </c>
      <c r="G49" t="s">
        <v>668</v>
      </c>
      <c r="H49" t="s">
        <v>640</v>
      </c>
      <c r="I49" t="s">
        <v>228</v>
      </c>
      <c r="J49" t="s">
        <v>107</v>
      </c>
      <c r="K49">
        <v>1</v>
      </c>
      <c r="O49" t="s">
        <v>641</v>
      </c>
      <c r="P49">
        <v>0</v>
      </c>
      <c r="Q49">
        <v>46000</v>
      </c>
      <c r="R49">
        <v>3.3050000000000002</v>
      </c>
    </row>
    <row r="50" spans="1:18" x14ac:dyDescent="0.3">
      <c r="A50" t="s">
        <v>154</v>
      </c>
      <c r="B50">
        <v>1008783</v>
      </c>
      <c r="C50">
        <v>2015</v>
      </c>
      <c r="D50" t="s">
        <v>637</v>
      </c>
      <c r="E50" t="s">
        <v>638</v>
      </c>
      <c r="F50" t="s">
        <v>3</v>
      </c>
      <c r="G50" t="s">
        <v>668</v>
      </c>
      <c r="H50" t="s">
        <v>640</v>
      </c>
      <c r="I50" t="s">
        <v>228</v>
      </c>
      <c r="J50" t="s">
        <v>107</v>
      </c>
      <c r="K50">
        <v>1</v>
      </c>
      <c r="O50" t="s">
        <v>641</v>
      </c>
      <c r="P50">
        <v>0</v>
      </c>
      <c r="Q50">
        <v>16400</v>
      </c>
      <c r="R50">
        <v>1.1779999999999999</v>
      </c>
    </row>
    <row r="51" spans="1:18" x14ac:dyDescent="0.3">
      <c r="A51" t="s">
        <v>154</v>
      </c>
      <c r="B51">
        <v>1008783</v>
      </c>
      <c r="C51">
        <v>2015</v>
      </c>
      <c r="D51" t="s">
        <v>637</v>
      </c>
      <c r="E51" t="s">
        <v>638</v>
      </c>
      <c r="F51" t="s">
        <v>3</v>
      </c>
      <c r="G51" t="s">
        <v>668</v>
      </c>
      <c r="H51" t="s">
        <v>640</v>
      </c>
      <c r="I51" t="s">
        <v>228</v>
      </c>
      <c r="J51" t="s">
        <v>107</v>
      </c>
      <c r="K51">
        <v>1</v>
      </c>
      <c r="O51" t="s">
        <v>641</v>
      </c>
      <c r="P51">
        <v>0</v>
      </c>
      <c r="Q51">
        <v>7600</v>
      </c>
      <c r="R51">
        <v>0.45</v>
      </c>
    </row>
    <row r="52" spans="1:18" x14ac:dyDescent="0.3">
      <c r="A52" t="s">
        <v>154</v>
      </c>
      <c r="B52">
        <v>1008783</v>
      </c>
      <c r="C52">
        <v>2015</v>
      </c>
      <c r="D52" t="s">
        <v>637</v>
      </c>
      <c r="E52" t="s">
        <v>638</v>
      </c>
      <c r="F52" t="s">
        <v>3</v>
      </c>
      <c r="G52" t="s">
        <v>668</v>
      </c>
      <c r="H52" t="s">
        <v>640</v>
      </c>
      <c r="I52" t="s">
        <v>228</v>
      </c>
      <c r="J52" t="s">
        <v>107</v>
      </c>
      <c r="K52">
        <v>1</v>
      </c>
      <c r="O52" t="s">
        <v>641</v>
      </c>
      <c r="P52">
        <v>0</v>
      </c>
      <c r="Q52">
        <v>91.666666699999993</v>
      </c>
      <c r="R52">
        <v>8.9999999999999993E-3</v>
      </c>
    </row>
    <row r="53" spans="1:18" x14ac:dyDescent="0.3">
      <c r="A53" t="s">
        <v>154</v>
      </c>
      <c r="B53">
        <v>1008783</v>
      </c>
      <c r="C53">
        <v>2015</v>
      </c>
      <c r="D53" t="s">
        <v>637</v>
      </c>
      <c r="E53" t="s">
        <v>638</v>
      </c>
      <c r="F53" t="s">
        <v>3</v>
      </c>
      <c r="G53" t="s">
        <v>668</v>
      </c>
      <c r="H53" t="s">
        <v>640</v>
      </c>
      <c r="I53" t="s">
        <v>228</v>
      </c>
      <c r="J53" t="s">
        <v>107</v>
      </c>
      <c r="K53">
        <v>1</v>
      </c>
      <c r="O53" t="s">
        <v>641</v>
      </c>
      <c r="P53">
        <v>0</v>
      </c>
      <c r="Q53">
        <v>59200</v>
      </c>
      <c r="R53">
        <v>8.2569999999999997</v>
      </c>
    </row>
    <row r="54" spans="1:18" x14ac:dyDescent="0.3">
      <c r="A54" t="s">
        <v>664</v>
      </c>
      <c r="B54">
        <v>1009301</v>
      </c>
      <c r="C54">
        <v>2015</v>
      </c>
      <c r="D54" t="s">
        <v>637</v>
      </c>
      <c r="E54" t="s">
        <v>638</v>
      </c>
      <c r="F54" t="s">
        <v>3</v>
      </c>
      <c r="G54" t="s">
        <v>669</v>
      </c>
      <c r="H54" t="s">
        <v>640</v>
      </c>
      <c r="I54" t="s">
        <v>228</v>
      </c>
      <c r="J54" t="s">
        <v>107</v>
      </c>
      <c r="K54">
        <v>24</v>
      </c>
      <c r="O54" t="s">
        <v>641</v>
      </c>
      <c r="P54">
        <v>0</v>
      </c>
      <c r="Q54">
        <v>22166.7</v>
      </c>
      <c r="R54">
        <v>173.3</v>
      </c>
    </row>
    <row r="55" spans="1:18" x14ac:dyDescent="0.3">
      <c r="A55" t="s">
        <v>138</v>
      </c>
      <c r="B55">
        <v>1009098</v>
      </c>
      <c r="C55">
        <v>2015</v>
      </c>
      <c r="D55" t="s">
        <v>637</v>
      </c>
      <c r="E55" t="s">
        <v>638</v>
      </c>
      <c r="F55" t="s">
        <v>3</v>
      </c>
      <c r="G55" t="s">
        <v>148</v>
      </c>
      <c r="H55" t="s">
        <v>640</v>
      </c>
      <c r="I55" t="s">
        <v>228</v>
      </c>
      <c r="J55" t="s">
        <v>107</v>
      </c>
      <c r="K55">
        <v>41</v>
      </c>
      <c r="O55" t="s">
        <v>641</v>
      </c>
      <c r="P55">
        <v>0</v>
      </c>
      <c r="Q55">
        <v>0</v>
      </c>
      <c r="R55">
        <v>0</v>
      </c>
    </row>
    <row r="56" spans="1:18" x14ac:dyDescent="0.3">
      <c r="A56" t="s">
        <v>154</v>
      </c>
      <c r="B56">
        <v>1008783</v>
      </c>
      <c r="C56">
        <v>2015</v>
      </c>
      <c r="D56" t="s">
        <v>637</v>
      </c>
      <c r="E56" t="s">
        <v>638</v>
      </c>
      <c r="F56" t="s">
        <v>3</v>
      </c>
      <c r="G56" t="s">
        <v>150</v>
      </c>
      <c r="H56" t="s">
        <v>640</v>
      </c>
      <c r="I56" t="s">
        <v>228</v>
      </c>
      <c r="J56" t="s">
        <v>107</v>
      </c>
      <c r="K56">
        <v>1</v>
      </c>
      <c r="O56" t="s">
        <v>641</v>
      </c>
      <c r="P56">
        <v>0</v>
      </c>
      <c r="Q56">
        <v>103399.5833333</v>
      </c>
      <c r="R56">
        <v>2.7850000000000001</v>
      </c>
    </row>
    <row r="57" spans="1:18" x14ac:dyDescent="0.3">
      <c r="A57" t="s">
        <v>154</v>
      </c>
      <c r="B57">
        <v>1008783</v>
      </c>
      <c r="C57">
        <v>2015</v>
      </c>
      <c r="D57" t="s">
        <v>637</v>
      </c>
      <c r="E57" t="s">
        <v>638</v>
      </c>
      <c r="F57" t="s">
        <v>3</v>
      </c>
      <c r="G57" t="s">
        <v>150</v>
      </c>
      <c r="H57" t="s">
        <v>640</v>
      </c>
      <c r="I57" t="s">
        <v>228</v>
      </c>
      <c r="J57" t="s">
        <v>107</v>
      </c>
      <c r="K57">
        <v>1</v>
      </c>
      <c r="O57" t="s">
        <v>641</v>
      </c>
      <c r="P57">
        <v>0</v>
      </c>
      <c r="Q57">
        <v>172800.41666670001</v>
      </c>
      <c r="R57">
        <v>4.6539999999999999</v>
      </c>
    </row>
    <row r="58" spans="1:18" x14ac:dyDescent="0.3">
      <c r="A58" t="s">
        <v>670</v>
      </c>
      <c r="B58">
        <v>1006564</v>
      </c>
      <c r="C58">
        <v>2015</v>
      </c>
      <c r="D58" t="s">
        <v>637</v>
      </c>
      <c r="E58" t="s">
        <v>638</v>
      </c>
      <c r="F58" t="s">
        <v>3</v>
      </c>
      <c r="G58" t="s">
        <v>150</v>
      </c>
      <c r="H58" t="s">
        <v>640</v>
      </c>
      <c r="I58" t="s">
        <v>107</v>
      </c>
      <c r="J58" t="s">
        <v>107</v>
      </c>
      <c r="K58">
        <v>12</v>
      </c>
      <c r="O58" t="s">
        <v>641</v>
      </c>
      <c r="P58">
        <v>58413851.667656399</v>
      </c>
      <c r="Q58">
        <v>120045.7834923</v>
      </c>
      <c r="R58">
        <v>21.72</v>
      </c>
    </row>
    <row r="59" spans="1:18" x14ac:dyDescent="0.3">
      <c r="A59" t="s">
        <v>671</v>
      </c>
      <c r="B59">
        <v>1011678</v>
      </c>
      <c r="C59">
        <v>2015</v>
      </c>
      <c r="D59" t="s">
        <v>637</v>
      </c>
      <c r="E59" t="s">
        <v>638</v>
      </c>
      <c r="F59" t="s">
        <v>3</v>
      </c>
      <c r="G59" t="s">
        <v>150</v>
      </c>
      <c r="H59" t="s">
        <v>640</v>
      </c>
      <c r="I59" t="s">
        <v>228</v>
      </c>
      <c r="J59" t="s">
        <v>107</v>
      </c>
      <c r="K59">
        <v>20</v>
      </c>
      <c r="O59" t="s">
        <v>641</v>
      </c>
      <c r="P59">
        <v>0</v>
      </c>
      <c r="Q59">
        <v>0</v>
      </c>
      <c r="R59">
        <v>0</v>
      </c>
    </row>
    <row r="60" spans="1:18" x14ac:dyDescent="0.3">
      <c r="A60" t="s">
        <v>672</v>
      </c>
      <c r="B60">
        <v>1011861</v>
      </c>
      <c r="C60">
        <v>2015</v>
      </c>
      <c r="D60" t="s">
        <v>637</v>
      </c>
      <c r="E60" t="s">
        <v>638</v>
      </c>
      <c r="F60" t="s">
        <v>3</v>
      </c>
      <c r="G60" t="s">
        <v>150</v>
      </c>
      <c r="H60" t="s">
        <v>657</v>
      </c>
      <c r="I60" t="s">
        <v>228</v>
      </c>
      <c r="J60" t="s">
        <v>107</v>
      </c>
      <c r="K60">
        <v>9</v>
      </c>
      <c r="O60" t="s">
        <v>641</v>
      </c>
      <c r="P60">
        <v>0</v>
      </c>
      <c r="Q60">
        <v>1145375</v>
      </c>
      <c r="R60">
        <v>2.048</v>
      </c>
    </row>
    <row r="61" spans="1:18" x14ac:dyDescent="0.3">
      <c r="A61" t="s">
        <v>154</v>
      </c>
      <c r="B61">
        <v>1008783</v>
      </c>
      <c r="C61">
        <v>2015</v>
      </c>
      <c r="D61" t="s">
        <v>637</v>
      </c>
      <c r="E61" t="s">
        <v>638</v>
      </c>
      <c r="F61" t="s">
        <v>3</v>
      </c>
      <c r="G61" t="s">
        <v>150</v>
      </c>
      <c r="H61" t="s">
        <v>640</v>
      </c>
      <c r="I61" t="s">
        <v>228</v>
      </c>
      <c r="J61" t="s">
        <v>107</v>
      </c>
      <c r="K61">
        <v>1</v>
      </c>
      <c r="O61" t="s">
        <v>641</v>
      </c>
      <c r="P61">
        <v>0</v>
      </c>
      <c r="Q61">
        <v>0</v>
      </c>
      <c r="R61">
        <v>0</v>
      </c>
    </row>
    <row r="62" spans="1:18" x14ac:dyDescent="0.3">
      <c r="A62" t="s">
        <v>154</v>
      </c>
      <c r="B62">
        <v>1008783</v>
      </c>
      <c r="C62">
        <v>2015</v>
      </c>
      <c r="D62" t="s">
        <v>637</v>
      </c>
      <c r="E62" t="s">
        <v>638</v>
      </c>
      <c r="F62" t="s">
        <v>3</v>
      </c>
      <c r="G62" t="s">
        <v>150</v>
      </c>
      <c r="H62" t="s">
        <v>640</v>
      </c>
      <c r="I62" t="s">
        <v>228</v>
      </c>
      <c r="J62" t="s">
        <v>107</v>
      </c>
      <c r="K62">
        <v>1</v>
      </c>
      <c r="O62" t="s">
        <v>641</v>
      </c>
      <c r="P62">
        <v>0</v>
      </c>
      <c r="Q62">
        <v>0</v>
      </c>
      <c r="R62">
        <v>0</v>
      </c>
    </row>
    <row r="63" spans="1:18" x14ac:dyDescent="0.3">
      <c r="A63" t="s">
        <v>154</v>
      </c>
      <c r="B63">
        <v>1008783</v>
      </c>
      <c r="C63">
        <v>2015</v>
      </c>
      <c r="D63" t="s">
        <v>637</v>
      </c>
      <c r="E63" t="s">
        <v>638</v>
      </c>
      <c r="F63" t="s">
        <v>3</v>
      </c>
      <c r="G63" t="s">
        <v>150</v>
      </c>
      <c r="H63" t="s">
        <v>640</v>
      </c>
      <c r="I63" t="s">
        <v>228</v>
      </c>
      <c r="J63" t="s">
        <v>107</v>
      </c>
      <c r="K63">
        <v>1</v>
      </c>
      <c r="O63" t="s">
        <v>641</v>
      </c>
      <c r="P63">
        <v>0</v>
      </c>
      <c r="Q63">
        <v>52600</v>
      </c>
      <c r="R63">
        <v>2.597</v>
      </c>
    </row>
    <row r="64" spans="1:18" x14ac:dyDescent="0.3">
      <c r="A64" t="s">
        <v>154</v>
      </c>
      <c r="B64">
        <v>1008783</v>
      </c>
      <c r="C64">
        <v>2015</v>
      </c>
      <c r="D64" t="s">
        <v>637</v>
      </c>
      <c r="E64" t="s">
        <v>638</v>
      </c>
      <c r="F64" t="s">
        <v>3</v>
      </c>
      <c r="G64" t="s">
        <v>150</v>
      </c>
      <c r="H64" t="s">
        <v>640</v>
      </c>
      <c r="I64" t="s">
        <v>228</v>
      </c>
      <c r="J64" t="s">
        <v>107</v>
      </c>
      <c r="K64">
        <v>1</v>
      </c>
      <c r="O64" t="s">
        <v>641</v>
      </c>
      <c r="P64">
        <v>0</v>
      </c>
      <c r="Q64">
        <v>56000</v>
      </c>
      <c r="R64">
        <v>13.574999999999999</v>
      </c>
    </row>
    <row r="65" spans="1:18" x14ac:dyDescent="0.3">
      <c r="A65" t="s">
        <v>154</v>
      </c>
      <c r="B65">
        <v>1008783</v>
      </c>
      <c r="C65">
        <v>2015</v>
      </c>
      <c r="D65" t="s">
        <v>637</v>
      </c>
      <c r="E65" t="s">
        <v>638</v>
      </c>
      <c r="F65" t="s">
        <v>3</v>
      </c>
      <c r="G65" t="s">
        <v>150</v>
      </c>
      <c r="H65" t="s">
        <v>640</v>
      </c>
      <c r="I65" t="s">
        <v>228</v>
      </c>
      <c r="J65" t="s">
        <v>107</v>
      </c>
      <c r="K65">
        <v>1</v>
      </c>
      <c r="O65" t="s">
        <v>641</v>
      </c>
      <c r="P65">
        <v>0</v>
      </c>
      <c r="Q65">
        <v>6000</v>
      </c>
      <c r="R65">
        <v>1.9930000000000001</v>
      </c>
    </row>
    <row r="66" spans="1:18" x14ac:dyDescent="0.3">
      <c r="A66" t="s">
        <v>154</v>
      </c>
      <c r="B66">
        <v>1008783</v>
      </c>
      <c r="C66">
        <v>2015</v>
      </c>
      <c r="D66" t="s">
        <v>637</v>
      </c>
      <c r="E66" t="s">
        <v>638</v>
      </c>
      <c r="F66" t="s">
        <v>3</v>
      </c>
      <c r="G66" t="s">
        <v>150</v>
      </c>
      <c r="H66" t="s">
        <v>640</v>
      </c>
      <c r="I66" t="s">
        <v>228</v>
      </c>
      <c r="J66" t="s">
        <v>107</v>
      </c>
      <c r="K66">
        <v>1</v>
      </c>
      <c r="O66" t="s">
        <v>641</v>
      </c>
      <c r="P66">
        <v>0</v>
      </c>
      <c r="Q66">
        <v>38600</v>
      </c>
      <c r="R66">
        <v>6.758</v>
      </c>
    </row>
    <row r="67" spans="1:18" x14ac:dyDescent="0.3">
      <c r="A67" t="s">
        <v>138</v>
      </c>
      <c r="B67">
        <v>1009098</v>
      </c>
      <c r="C67">
        <v>2015</v>
      </c>
      <c r="D67" t="s">
        <v>637</v>
      </c>
      <c r="E67" t="s">
        <v>638</v>
      </c>
      <c r="F67" t="s">
        <v>3</v>
      </c>
      <c r="G67" t="s">
        <v>150</v>
      </c>
      <c r="H67" t="s">
        <v>640</v>
      </c>
      <c r="I67" t="s">
        <v>228</v>
      </c>
      <c r="J67" t="s">
        <v>107</v>
      </c>
      <c r="K67">
        <v>21</v>
      </c>
      <c r="O67" t="s">
        <v>641</v>
      </c>
      <c r="P67">
        <v>0</v>
      </c>
      <c r="Q67">
        <v>0</v>
      </c>
      <c r="R67">
        <v>0</v>
      </c>
    </row>
    <row r="68" spans="1:18" x14ac:dyDescent="0.3">
      <c r="A68" t="s">
        <v>653</v>
      </c>
      <c r="B68">
        <v>1011706</v>
      </c>
      <c r="C68">
        <v>2015</v>
      </c>
      <c r="D68" t="s">
        <v>637</v>
      </c>
      <c r="E68" t="s">
        <v>638</v>
      </c>
      <c r="F68" t="s">
        <v>3</v>
      </c>
      <c r="G68" t="s">
        <v>673</v>
      </c>
      <c r="H68" t="s">
        <v>640</v>
      </c>
      <c r="I68" t="s">
        <v>107</v>
      </c>
      <c r="J68" t="s">
        <v>107</v>
      </c>
      <c r="K68">
        <v>5</v>
      </c>
      <c r="O68" t="s">
        <v>641</v>
      </c>
      <c r="P68">
        <v>2904</v>
      </c>
      <c r="Q68">
        <v>50.1</v>
      </c>
      <c r="R68">
        <v>0</v>
      </c>
    </row>
    <row r="69" spans="1:18" x14ac:dyDescent="0.3">
      <c r="A69" t="s">
        <v>655</v>
      </c>
      <c r="B69">
        <v>1011181</v>
      </c>
      <c r="C69">
        <v>2015</v>
      </c>
      <c r="D69" t="s">
        <v>637</v>
      </c>
      <c r="E69" t="s">
        <v>638</v>
      </c>
      <c r="F69" t="s">
        <v>3</v>
      </c>
      <c r="G69" t="s">
        <v>673</v>
      </c>
      <c r="H69" t="s">
        <v>640</v>
      </c>
      <c r="I69" t="s">
        <v>107</v>
      </c>
      <c r="J69" t="s">
        <v>107</v>
      </c>
      <c r="K69">
        <v>15</v>
      </c>
      <c r="O69" t="s">
        <v>641</v>
      </c>
      <c r="P69">
        <v>7617.28</v>
      </c>
      <c r="Q69">
        <v>1945820</v>
      </c>
      <c r="R69">
        <v>3.258</v>
      </c>
    </row>
    <row r="70" spans="1:18" x14ac:dyDescent="0.3">
      <c r="A70" t="s">
        <v>658</v>
      </c>
      <c r="B70">
        <v>1011454</v>
      </c>
      <c r="C70">
        <v>2015</v>
      </c>
      <c r="D70" t="s">
        <v>637</v>
      </c>
      <c r="E70" t="s">
        <v>638</v>
      </c>
      <c r="F70" t="s">
        <v>3</v>
      </c>
      <c r="G70" t="s">
        <v>673</v>
      </c>
      <c r="H70" t="s">
        <v>640</v>
      </c>
      <c r="I70" t="s">
        <v>228</v>
      </c>
      <c r="J70" t="s">
        <v>107</v>
      </c>
      <c r="K70">
        <v>24</v>
      </c>
      <c r="O70" t="s">
        <v>641</v>
      </c>
      <c r="P70">
        <v>0</v>
      </c>
      <c r="Q70">
        <v>0</v>
      </c>
      <c r="R70">
        <v>0</v>
      </c>
    </row>
    <row r="71" spans="1:18" x14ac:dyDescent="0.3">
      <c r="A71" t="s">
        <v>138</v>
      </c>
      <c r="B71">
        <v>1009098</v>
      </c>
      <c r="C71">
        <v>2015</v>
      </c>
      <c r="D71" t="s">
        <v>637</v>
      </c>
      <c r="E71" t="s">
        <v>638</v>
      </c>
      <c r="F71" t="s">
        <v>3</v>
      </c>
      <c r="G71" t="s">
        <v>673</v>
      </c>
      <c r="H71" t="s">
        <v>640</v>
      </c>
      <c r="I71" t="s">
        <v>228</v>
      </c>
      <c r="J71" t="s">
        <v>107</v>
      </c>
      <c r="K71">
        <v>4</v>
      </c>
      <c r="O71" t="s">
        <v>641</v>
      </c>
      <c r="P71">
        <v>0</v>
      </c>
      <c r="Q71">
        <v>0</v>
      </c>
      <c r="R71">
        <v>0</v>
      </c>
    </row>
    <row r="72" spans="1:18" x14ac:dyDescent="0.3">
      <c r="A72" t="s">
        <v>674</v>
      </c>
      <c r="B72">
        <v>1008795</v>
      </c>
      <c r="C72">
        <v>2015</v>
      </c>
      <c r="D72" t="s">
        <v>637</v>
      </c>
      <c r="E72" t="s">
        <v>638</v>
      </c>
      <c r="F72" t="s">
        <v>3</v>
      </c>
      <c r="G72" t="s">
        <v>151</v>
      </c>
      <c r="H72" t="s">
        <v>640</v>
      </c>
      <c r="I72" t="s">
        <v>107</v>
      </c>
      <c r="J72" t="s">
        <v>107</v>
      </c>
      <c r="K72">
        <v>7</v>
      </c>
      <c r="O72" t="s">
        <v>641</v>
      </c>
      <c r="P72">
        <v>44300</v>
      </c>
      <c r="Q72">
        <v>0</v>
      </c>
      <c r="R72">
        <v>0.40699999999999997</v>
      </c>
    </row>
    <row r="73" spans="1:18" x14ac:dyDescent="0.3">
      <c r="A73" t="s">
        <v>675</v>
      </c>
      <c r="B73">
        <v>1011688</v>
      </c>
      <c r="C73">
        <v>2015</v>
      </c>
      <c r="D73" t="s">
        <v>637</v>
      </c>
      <c r="E73" t="s">
        <v>638</v>
      </c>
      <c r="F73" t="s">
        <v>3</v>
      </c>
      <c r="G73" t="s">
        <v>151</v>
      </c>
      <c r="H73" t="s">
        <v>640</v>
      </c>
      <c r="I73" t="s">
        <v>228</v>
      </c>
      <c r="J73" t="s">
        <v>107</v>
      </c>
      <c r="K73">
        <v>1</v>
      </c>
      <c r="O73" t="s">
        <v>646</v>
      </c>
      <c r="R73">
        <v>4.3849999999999998</v>
      </c>
    </row>
    <row r="74" spans="1:18" x14ac:dyDescent="0.3">
      <c r="A74" t="s">
        <v>660</v>
      </c>
      <c r="B74">
        <v>1010721</v>
      </c>
      <c r="C74">
        <v>2015</v>
      </c>
      <c r="D74" t="s">
        <v>637</v>
      </c>
      <c r="E74" t="s">
        <v>638</v>
      </c>
      <c r="F74" t="s">
        <v>3</v>
      </c>
      <c r="G74" t="s">
        <v>676</v>
      </c>
      <c r="H74" t="s">
        <v>640</v>
      </c>
      <c r="I74" t="s">
        <v>228</v>
      </c>
      <c r="J74" t="s">
        <v>107</v>
      </c>
      <c r="K74">
        <v>15</v>
      </c>
      <c r="O74" t="s">
        <v>641</v>
      </c>
      <c r="P74">
        <v>0</v>
      </c>
      <c r="Q74">
        <v>0</v>
      </c>
      <c r="R74">
        <v>0</v>
      </c>
    </row>
    <row r="75" spans="1:18" x14ac:dyDescent="0.3">
      <c r="A75" t="s">
        <v>660</v>
      </c>
      <c r="B75">
        <v>1010721</v>
      </c>
      <c r="C75">
        <v>2015</v>
      </c>
      <c r="D75" t="s">
        <v>637</v>
      </c>
      <c r="E75" t="s">
        <v>638</v>
      </c>
      <c r="F75" t="s">
        <v>3</v>
      </c>
      <c r="G75" t="s">
        <v>677</v>
      </c>
      <c r="H75" t="s">
        <v>640</v>
      </c>
      <c r="I75" t="s">
        <v>228</v>
      </c>
      <c r="J75" t="s">
        <v>107</v>
      </c>
      <c r="K75">
        <v>18</v>
      </c>
      <c r="O75" t="s">
        <v>641</v>
      </c>
      <c r="P75">
        <v>0</v>
      </c>
      <c r="Q75">
        <v>0</v>
      </c>
      <c r="R75">
        <v>0</v>
      </c>
    </row>
    <row r="76" spans="1:18" x14ac:dyDescent="0.3">
      <c r="A76" t="s">
        <v>660</v>
      </c>
      <c r="B76">
        <v>1010721</v>
      </c>
      <c r="C76">
        <v>2015</v>
      </c>
      <c r="D76" t="s">
        <v>637</v>
      </c>
      <c r="E76" t="s">
        <v>638</v>
      </c>
      <c r="F76" t="s">
        <v>3</v>
      </c>
      <c r="G76" t="s">
        <v>678</v>
      </c>
      <c r="H76" t="s">
        <v>640</v>
      </c>
      <c r="I76" t="s">
        <v>107</v>
      </c>
      <c r="J76" t="s">
        <v>107</v>
      </c>
      <c r="K76">
        <v>11</v>
      </c>
      <c r="O76" t="s">
        <v>641</v>
      </c>
      <c r="P76">
        <v>0</v>
      </c>
      <c r="Q76">
        <v>0</v>
      </c>
      <c r="R76">
        <v>0</v>
      </c>
    </row>
    <row r="77" spans="1:18" x14ac:dyDescent="0.3">
      <c r="A77" t="s">
        <v>660</v>
      </c>
      <c r="B77">
        <v>1010721</v>
      </c>
      <c r="C77">
        <v>2015</v>
      </c>
      <c r="D77" t="s">
        <v>637</v>
      </c>
      <c r="E77" t="s">
        <v>638</v>
      </c>
      <c r="F77" t="s">
        <v>3</v>
      </c>
      <c r="G77" t="s">
        <v>679</v>
      </c>
      <c r="H77" t="s">
        <v>640</v>
      </c>
      <c r="I77" t="s">
        <v>228</v>
      </c>
      <c r="J77" t="s">
        <v>107</v>
      </c>
      <c r="K77">
        <v>4</v>
      </c>
      <c r="O77" t="s">
        <v>641</v>
      </c>
      <c r="P77">
        <v>0</v>
      </c>
      <c r="Q77">
        <v>0</v>
      </c>
      <c r="R77">
        <v>0</v>
      </c>
    </row>
    <row r="78" spans="1:18" x14ac:dyDescent="0.3">
      <c r="A78" t="s">
        <v>178</v>
      </c>
      <c r="B78">
        <v>1008051</v>
      </c>
      <c r="C78">
        <v>2015</v>
      </c>
      <c r="D78" t="s">
        <v>637</v>
      </c>
      <c r="E78" t="s">
        <v>638</v>
      </c>
      <c r="F78" t="s">
        <v>3</v>
      </c>
      <c r="G78" t="s">
        <v>153</v>
      </c>
      <c r="H78" t="s">
        <v>644</v>
      </c>
      <c r="I78" t="s">
        <v>228</v>
      </c>
      <c r="J78" t="s">
        <v>107</v>
      </c>
      <c r="K78">
        <v>9</v>
      </c>
      <c r="O78" t="s">
        <v>641</v>
      </c>
      <c r="P78">
        <v>0</v>
      </c>
      <c r="Q78">
        <v>24722.222222199998</v>
      </c>
      <c r="R78">
        <v>1.03</v>
      </c>
    </row>
    <row r="79" spans="1:18" x14ac:dyDescent="0.3">
      <c r="A79" t="s">
        <v>178</v>
      </c>
      <c r="B79">
        <v>1008051</v>
      </c>
      <c r="C79">
        <v>2015</v>
      </c>
      <c r="D79" t="s">
        <v>637</v>
      </c>
      <c r="E79" t="s">
        <v>638</v>
      </c>
      <c r="F79" t="s">
        <v>3</v>
      </c>
      <c r="G79" t="s">
        <v>153</v>
      </c>
      <c r="H79" t="s">
        <v>640</v>
      </c>
      <c r="I79" t="s">
        <v>228</v>
      </c>
      <c r="J79" t="s">
        <v>107</v>
      </c>
      <c r="K79">
        <v>2</v>
      </c>
      <c r="O79" t="s">
        <v>641</v>
      </c>
      <c r="P79">
        <v>0</v>
      </c>
      <c r="Q79">
        <v>20500</v>
      </c>
      <c r="R79">
        <v>0.19</v>
      </c>
    </row>
    <row r="80" spans="1:18" x14ac:dyDescent="0.3">
      <c r="A80" t="s">
        <v>178</v>
      </c>
      <c r="B80">
        <v>1008051</v>
      </c>
      <c r="C80">
        <v>2015</v>
      </c>
      <c r="D80" t="s">
        <v>637</v>
      </c>
      <c r="E80" t="s">
        <v>638</v>
      </c>
      <c r="F80" t="s">
        <v>3</v>
      </c>
      <c r="G80" t="s">
        <v>153</v>
      </c>
      <c r="H80" t="s">
        <v>640</v>
      </c>
      <c r="I80" t="s">
        <v>107</v>
      </c>
      <c r="J80" t="s">
        <v>107</v>
      </c>
      <c r="K80">
        <v>1</v>
      </c>
      <c r="O80" t="s">
        <v>641</v>
      </c>
      <c r="P80">
        <v>153000</v>
      </c>
      <c r="Q80">
        <v>50000</v>
      </c>
      <c r="R80">
        <v>0.28999999999999998</v>
      </c>
    </row>
    <row r="81" spans="1:18" x14ac:dyDescent="0.3">
      <c r="A81" t="s">
        <v>178</v>
      </c>
      <c r="B81">
        <v>1008051</v>
      </c>
      <c r="C81">
        <v>2015</v>
      </c>
      <c r="D81" t="s">
        <v>637</v>
      </c>
      <c r="E81" t="s">
        <v>638</v>
      </c>
      <c r="F81" t="s">
        <v>3</v>
      </c>
      <c r="G81" t="s">
        <v>680</v>
      </c>
      <c r="H81" t="s">
        <v>644</v>
      </c>
      <c r="I81" t="s">
        <v>228</v>
      </c>
      <c r="J81" t="s">
        <v>107</v>
      </c>
      <c r="K81">
        <v>7</v>
      </c>
      <c r="O81" t="s">
        <v>641</v>
      </c>
      <c r="P81">
        <v>0</v>
      </c>
      <c r="Q81">
        <v>19000</v>
      </c>
      <c r="R81">
        <v>0.61</v>
      </c>
    </row>
    <row r="82" spans="1:18" x14ac:dyDescent="0.3">
      <c r="A82" t="s">
        <v>178</v>
      </c>
      <c r="B82">
        <v>1008051</v>
      </c>
      <c r="C82">
        <v>2015</v>
      </c>
      <c r="D82" t="s">
        <v>637</v>
      </c>
      <c r="E82" t="s">
        <v>638</v>
      </c>
      <c r="F82" t="s">
        <v>3</v>
      </c>
      <c r="G82" t="s">
        <v>157</v>
      </c>
      <c r="H82" t="s">
        <v>644</v>
      </c>
      <c r="I82" t="s">
        <v>228</v>
      </c>
      <c r="J82" t="s">
        <v>107</v>
      </c>
      <c r="K82">
        <v>1</v>
      </c>
      <c r="O82" t="s">
        <v>641</v>
      </c>
      <c r="P82">
        <v>0</v>
      </c>
      <c r="Q82">
        <v>9000</v>
      </c>
      <c r="R82">
        <v>0.04</v>
      </c>
    </row>
    <row r="83" spans="1:18" x14ac:dyDescent="0.3">
      <c r="A83" t="s">
        <v>649</v>
      </c>
      <c r="B83">
        <v>1011995</v>
      </c>
      <c r="C83">
        <v>2015</v>
      </c>
      <c r="D83" t="s">
        <v>637</v>
      </c>
      <c r="E83" t="s">
        <v>638</v>
      </c>
      <c r="F83" t="s">
        <v>3</v>
      </c>
      <c r="G83" t="s">
        <v>681</v>
      </c>
      <c r="H83" t="s">
        <v>640</v>
      </c>
      <c r="I83" t="s">
        <v>228</v>
      </c>
      <c r="J83" t="s">
        <v>107</v>
      </c>
      <c r="K83">
        <v>25</v>
      </c>
      <c r="O83" t="s">
        <v>641</v>
      </c>
      <c r="P83">
        <v>4531197.9166666996</v>
      </c>
      <c r="Q83">
        <v>4334.0008767999998</v>
      </c>
      <c r="R83">
        <v>67.929000000000002</v>
      </c>
    </row>
    <row r="84" spans="1:18" x14ac:dyDescent="0.3">
      <c r="A84" t="s">
        <v>649</v>
      </c>
      <c r="B84">
        <v>1011995</v>
      </c>
      <c r="C84">
        <v>2015</v>
      </c>
      <c r="D84" t="s">
        <v>637</v>
      </c>
      <c r="E84" t="s">
        <v>638</v>
      </c>
      <c r="F84" t="s">
        <v>3</v>
      </c>
      <c r="G84" t="s">
        <v>681</v>
      </c>
      <c r="H84" t="s">
        <v>640</v>
      </c>
      <c r="I84" t="s">
        <v>107</v>
      </c>
      <c r="J84" t="s">
        <v>107</v>
      </c>
      <c r="K84">
        <v>25</v>
      </c>
      <c r="O84" t="s">
        <v>641</v>
      </c>
      <c r="P84">
        <v>113316687.5</v>
      </c>
      <c r="Q84">
        <v>52202.167783500001</v>
      </c>
      <c r="R84">
        <v>33.975000000000001</v>
      </c>
    </row>
    <row r="85" spans="1:18" x14ac:dyDescent="0.3">
      <c r="A85" t="s">
        <v>649</v>
      </c>
      <c r="B85">
        <v>1011995</v>
      </c>
      <c r="C85">
        <v>2015</v>
      </c>
      <c r="D85" t="s">
        <v>637</v>
      </c>
      <c r="E85" t="s">
        <v>638</v>
      </c>
      <c r="F85" t="s">
        <v>3</v>
      </c>
      <c r="G85" t="s">
        <v>682</v>
      </c>
      <c r="H85" t="s">
        <v>640</v>
      </c>
      <c r="I85" t="s">
        <v>228</v>
      </c>
      <c r="J85" t="s">
        <v>107</v>
      </c>
      <c r="K85">
        <v>16</v>
      </c>
      <c r="O85" t="s">
        <v>641</v>
      </c>
      <c r="P85">
        <v>3701837.5</v>
      </c>
      <c r="Q85">
        <v>3362.2502270999998</v>
      </c>
      <c r="R85">
        <v>55.496000000000002</v>
      </c>
    </row>
    <row r="86" spans="1:18" x14ac:dyDescent="0.3">
      <c r="A86" t="s">
        <v>649</v>
      </c>
      <c r="B86">
        <v>1011995</v>
      </c>
      <c r="C86">
        <v>2015</v>
      </c>
      <c r="D86" t="s">
        <v>637</v>
      </c>
      <c r="E86" t="s">
        <v>638</v>
      </c>
      <c r="F86" t="s">
        <v>3</v>
      </c>
      <c r="G86" t="s">
        <v>682</v>
      </c>
      <c r="H86" t="s">
        <v>640</v>
      </c>
      <c r="I86" t="s">
        <v>107</v>
      </c>
      <c r="J86" t="s">
        <v>107</v>
      </c>
      <c r="K86">
        <v>15</v>
      </c>
      <c r="O86" t="s">
        <v>641</v>
      </c>
      <c r="P86">
        <v>49111854.166666701</v>
      </c>
      <c r="Q86">
        <v>18185.285843000001</v>
      </c>
      <c r="R86">
        <v>14.725</v>
      </c>
    </row>
    <row r="87" spans="1:18" x14ac:dyDescent="0.3">
      <c r="A87" t="s">
        <v>660</v>
      </c>
      <c r="B87">
        <v>1010721</v>
      </c>
      <c r="C87">
        <v>2015</v>
      </c>
      <c r="D87" t="s">
        <v>637</v>
      </c>
      <c r="E87" t="s">
        <v>638</v>
      </c>
      <c r="F87" t="s">
        <v>3</v>
      </c>
      <c r="G87" t="s">
        <v>683</v>
      </c>
      <c r="H87" t="s">
        <v>640</v>
      </c>
      <c r="I87" t="s">
        <v>228</v>
      </c>
      <c r="J87" t="s">
        <v>107</v>
      </c>
      <c r="K87">
        <v>1</v>
      </c>
      <c r="O87" t="s">
        <v>641</v>
      </c>
      <c r="P87">
        <v>0</v>
      </c>
      <c r="Q87">
        <v>0</v>
      </c>
      <c r="R87">
        <v>0</v>
      </c>
    </row>
    <row r="88" spans="1:18" x14ac:dyDescent="0.3">
      <c r="A88" t="s">
        <v>667</v>
      </c>
      <c r="B88">
        <v>1010183</v>
      </c>
      <c r="C88">
        <v>2015</v>
      </c>
      <c r="D88" t="s">
        <v>637</v>
      </c>
      <c r="E88" t="s">
        <v>638</v>
      </c>
      <c r="F88" t="s">
        <v>3</v>
      </c>
      <c r="G88" t="s">
        <v>684</v>
      </c>
      <c r="H88" t="s">
        <v>640</v>
      </c>
      <c r="I88" t="s">
        <v>228</v>
      </c>
      <c r="J88" t="s">
        <v>107</v>
      </c>
      <c r="K88">
        <v>5</v>
      </c>
      <c r="O88" t="s">
        <v>641</v>
      </c>
      <c r="P88">
        <v>0</v>
      </c>
      <c r="Q88">
        <v>0</v>
      </c>
      <c r="R88">
        <v>0</v>
      </c>
    </row>
    <row r="89" spans="1:18" x14ac:dyDescent="0.3">
      <c r="A89" t="s">
        <v>667</v>
      </c>
      <c r="B89">
        <v>1010183</v>
      </c>
      <c r="C89">
        <v>2015</v>
      </c>
      <c r="D89" t="s">
        <v>637</v>
      </c>
      <c r="E89" t="s">
        <v>638</v>
      </c>
      <c r="F89" t="s">
        <v>3</v>
      </c>
      <c r="G89" t="s">
        <v>684</v>
      </c>
      <c r="H89" t="s">
        <v>640</v>
      </c>
      <c r="I89" t="s">
        <v>107</v>
      </c>
      <c r="J89" t="s">
        <v>107</v>
      </c>
      <c r="K89">
        <v>10</v>
      </c>
      <c r="O89" t="s">
        <v>641</v>
      </c>
      <c r="P89">
        <v>4105900</v>
      </c>
      <c r="Q89">
        <v>33668.109072300002</v>
      </c>
      <c r="R89">
        <v>15.371</v>
      </c>
    </row>
    <row r="90" spans="1:18" x14ac:dyDescent="0.3">
      <c r="A90" t="s">
        <v>667</v>
      </c>
      <c r="B90">
        <v>1010183</v>
      </c>
      <c r="C90">
        <v>2015</v>
      </c>
      <c r="D90" t="s">
        <v>637</v>
      </c>
      <c r="E90" t="s">
        <v>638</v>
      </c>
      <c r="F90" t="s">
        <v>3</v>
      </c>
      <c r="G90" t="s">
        <v>684</v>
      </c>
      <c r="H90" t="s">
        <v>640</v>
      </c>
      <c r="I90" t="s">
        <v>107</v>
      </c>
      <c r="J90" t="s">
        <v>228</v>
      </c>
      <c r="K90">
        <v>4</v>
      </c>
      <c r="O90" t="s">
        <v>641</v>
      </c>
      <c r="P90">
        <v>11856750</v>
      </c>
      <c r="Q90">
        <v>165143.0401867</v>
      </c>
      <c r="R90">
        <v>14.282</v>
      </c>
    </row>
    <row r="91" spans="1:18" x14ac:dyDescent="0.3">
      <c r="A91" t="s">
        <v>164</v>
      </c>
      <c r="B91">
        <v>1010350</v>
      </c>
      <c r="C91">
        <v>2015</v>
      </c>
      <c r="D91" t="s">
        <v>637</v>
      </c>
      <c r="E91" t="s">
        <v>638</v>
      </c>
      <c r="F91" t="s">
        <v>3</v>
      </c>
      <c r="G91" t="s">
        <v>684</v>
      </c>
      <c r="H91" t="s">
        <v>640</v>
      </c>
      <c r="I91" t="s">
        <v>228</v>
      </c>
      <c r="J91" t="s">
        <v>107</v>
      </c>
      <c r="K91">
        <v>7</v>
      </c>
      <c r="O91" t="s">
        <v>641</v>
      </c>
      <c r="P91">
        <v>0</v>
      </c>
      <c r="Q91">
        <v>61964.3</v>
      </c>
      <c r="R91">
        <v>18.466000000000001</v>
      </c>
    </row>
    <row r="92" spans="1:18" x14ac:dyDescent="0.3">
      <c r="A92" t="s">
        <v>140</v>
      </c>
      <c r="B92">
        <v>1008523</v>
      </c>
      <c r="C92">
        <v>2015</v>
      </c>
      <c r="D92" t="s">
        <v>637</v>
      </c>
      <c r="E92" t="s">
        <v>638</v>
      </c>
      <c r="F92" t="s">
        <v>3</v>
      </c>
      <c r="G92" t="s">
        <v>162</v>
      </c>
      <c r="H92" t="s">
        <v>640</v>
      </c>
      <c r="I92" t="s">
        <v>228</v>
      </c>
      <c r="J92" t="s">
        <v>107</v>
      </c>
      <c r="K92">
        <v>1</v>
      </c>
      <c r="O92" t="s">
        <v>646</v>
      </c>
      <c r="R92">
        <v>0</v>
      </c>
    </row>
    <row r="93" spans="1:18" x14ac:dyDescent="0.3">
      <c r="A93" t="s">
        <v>143</v>
      </c>
      <c r="B93">
        <v>1009485</v>
      </c>
      <c r="C93">
        <v>2015</v>
      </c>
      <c r="D93" t="s">
        <v>637</v>
      </c>
      <c r="E93" t="s">
        <v>638</v>
      </c>
      <c r="F93" t="s">
        <v>3</v>
      </c>
      <c r="G93" t="s">
        <v>162</v>
      </c>
      <c r="H93" t="s">
        <v>640</v>
      </c>
      <c r="I93" t="s">
        <v>107</v>
      </c>
      <c r="J93" t="s">
        <v>107</v>
      </c>
      <c r="K93">
        <v>11</v>
      </c>
      <c r="O93" t="s">
        <v>641</v>
      </c>
      <c r="P93">
        <v>15955000</v>
      </c>
      <c r="Q93">
        <v>118185.1851852</v>
      </c>
      <c r="R93">
        <v>5.97</v>
      </c>
    </row>
    <row r="94" spans="1:18" x14ac:dyDescent="0.3">
      <c r="A94" t="s">
        <v>140</v>
      </c>
      <c r="B94">
        <v>1008523</v>
      </c>
      <c r="C94">
        <v>2015</v>
      </c>
      <c r="D94" t="s">
        <v>637</v>
      </c>
      <c r="E94" t="s">
        <v>638</v>
      </c>
      <c r="F94" t="s">
        <v>3</v>
      </c>
      <c r="G94" t="s">
        <v>163</v>
      </c>
      <c r="H94" t="s">
        <v>640</v>
      </c>
      <c r="I94" t="s">
        <v>228</v>
      </c>
      <c r="J94" t="s">
        <v>107</v>
      </c>
      <c r="K94">
        <v>18</v>
      </c>
      <c r="O94" t="s">
        <v>646</v>
      </c>
      <c r="R94">
        <v>182.797</v>
      </c>
    </row>
    <row r="95" spans="1:18" x14ac:dyDescent="0.3">
      <c r="A95" t="s">
        <v>660</v>
      </c>
      <c r="B95">
        <v>1010721</v>
      </c>
      <c r="C95">
        <v>2015</v>
      </c>
      <c r="D95" t="s">
        <v>637</v>
      </c>
      <c r="E95" t="s">
        <v>638</v>
      </c>
      <c r="F95" t="s">
        <v>3</v>
      </c>
      <c r="G95" t="s">
        <v>163</v>
      </c>
      <c r="H95" t="s">
        <v>640</v>
      </c>
      <c r="I95" t="s">
        <v>107</v>
      </c>
      <c r="J95" t="s">
        <v>107</v>
      </c>
      <c r="K95">
        <v>21</v>
      </c>
      <c r="O95" t="s">
        <v>641</v>
      </c>
      <c r="P95">
        <v>279848000</v>
      </c>
      <c r="Q95">
        <v>79322</v>
      </c>
      <c r="R95">
        <v>156.4</v>
      </c>
    </row>
    <row r="96" spans="1:18" x14ac:dyDescent="0.3">
      <c r="A96" t="s">
        <v>685</v>
      </c>
      <c r="B96">
        <v>1008503</v>
      </c>
      <c r="C96">
        <v>2015</v>
      </c>
      <c r="D96" t="s">
        <v>637</v>
      </c>
      <c r="E96" t="s">
        <v>638</v>
      </c>
      <c r="F96" t="s">
        <v>3</v>
      </c>
      <c r="G96" t="s">
        <v>163</v>
      </c>
      <c r="H96" t="s">
        <v>640</v>
      </c>
      <c r="I96" t="s">
        <v>107</v>
      </c>
      <c r="J96" t="s">
        <v>107</v>
      </c>
      <c r="K96">
        <v>4</v>
      </c>
      <c r="O96" t="s">
        <v>641</v>
      </c>
      <c r="P96">
        <v>51732000</v>
      </c>
      <c r="Q96">
        <v>89359.4</v>
      </c>
      <c r="R96">
        <v>252.59</v>
      </c>
    </row>
    <row r="97" spans="1:18" x14ac:dyDescent="0.3">
      <c r="A97" t="s">
        <v>685</v>
      </c>
      <c r="B97">
        <v>1008503</v>
      </c>
      <c r="C97">
        <v>2015</v>
      </c>
      <c r="D97" t="s">
        <v>637</v>
      </c>
      <c r="E97" t="s">
        <v>638</v>
      </c>
      <c r="F97" t="s">
        <v>3</v>
      </c>
      <c r="G97" t="s">
        <v>163</v>
      </c>
      <c r="H97" t="s">
        <v>640</v>
      </c>
      <c r="I97" t="s">
        <v>228</v>
      </c>
      <c r="J97" t="s">
        <v>107</v>
      </c>
      <c r="K97">
        <v>50</v>
      </c>
      <c r="O97" t="s">
        <v>641</v>
      </c>
      <c r="P97">
        <v>0</v>
      </c>
      <c r="Q97">
        <v>248783.3</v>
      </c>
      <c r="R97">
        <v>4778.8900000000003</v>
      </c>
    </row>
    <row r="98" spans="1:18" x14ac:dyDescent="0.3">
      <c r="A98" t="s">
        <v>685</v>
      </c>
      <c r="B98">
        <v>1008503</v>
      </c>
      <c r="C98">
        <v>2015</v>
      </c>
      <c r="D98" t="s">
        <v>637</v>
      </c>
      <c r="E98" t="s">
        <v>638</v>
      </c>
      <c r="F98" t="s">
        <v>3</v>
      </c>
      <c r="G98" t="s">
        <v>163</v>
      </c>
      <c r="H98" t="s">
        <v>640</v>
      </c>
      <c r="I98" t="s">
        <v>107</v>
      </c>
      <c r="J98" t="s">
        <v>686</v>
      </c>
      <c r="K98">
        <v>5</v>
      </c>
      <c r="O98" t="s">
        <v>641</v>
      </c>
      <c r="P98">
        <v>181469000</v>
      </c>
      <c r="Q98">
        <v>83150</v>
      </c>
      <c r="R98">
        <v>399.14</v>
      </c>
    </row>
    <row r="99" spans="1:18" x14ac:dyDescent="0.3">
      <c r="A99" t="s">
        <v>685</v>
      </c>
      <c r="B99">
        <v>1008503</v>
      </c>
      <c r="C99">
        <v>2015</v>
      </c>
      <c r="D99" t="s">
        <v>637</v>
      </c>
      <c r="E99" t="s">
        <v>638</v>
      </c>
      <c r="F99" t="s">
        <v>3</v>
      </c>
      <c r="G99" t="s">
        <v>163</v>
      </c>
      <c r="H99" t="s">
        <v>640</v>
      </c>
      <c r="I99" t="s">
        <v>228</v>
      </c>
      <c r="J99" t="s">
        <v>107</v>
      </c>
      <c r="K99">
        <v>1</v>
      </c>
      <c r="O99" t="s">
        <v>641</v>
      </c>
      <c r="P99">
        <v>0</v>
      </c>
      <c r="Q99">
        <v>0</v>
      </c>
      <c r="R99">
        <v>0</v>
      </c>
    </row>
    <row r="100" spans="1:18" x14ac:dyDescent="0.3">
      <c r="A100" t="s">
        <v>143</v>
      </c>
      <c r="B100">
        <v>1009485</v>
      </c>
      <c r="C100">
        <v>2015</v>
      </c>
      <c r="D100" t="s">
        <v>637</v>
      </c>
      <c r="E100" t="s">
        <v>638</v>
      </c>
      <c r="F100" t="s">
        <v>3</v>
      </c>
      <c r="G100" t="s">
        <v>163</v>
      </c>
      <c r="H100" t="s">
        <v>640</v>
      </c>
      <c r="I100" t="s">
        <v>228</v>
      </c>
      <c r="J100" t="s">
        <v>107</v>
      </c>
      <c r="K100">
        <v>13</v>
      </c>
      <c r="O100" t="s">
        <v>641</v>
      </c>
      <c r="P100">
        <v>0</v>
      </c>
      <c r="Q100">
        <v>0</v>
      </c>
      <c r="R100">
        <v>0</v>
      </c>
    </row>
    <row r="101" spans="1:18" x14ac:dyDescent="0.3">
      <c r="A101" t="s">
        <v>674</v>
      </c>
      <c r="B101">
        <v>1008795</v>
      </c>
      <c r="C101">
        <v>2015</v>
      </c>
      <c r="D101" t="s">
        <v>637</v>
      </c>
      <c r="E101" t="s">
        <v>638</v>
      </c>
      <c r="F101" t="s">
        <v>3</v>
      </c>
      <c r="G101" t="s">
        <v>687</v>
      </c>
      <c r="H101" t="s">
        <v>640</v>
      </c>
      <c r="I101" t="s">
        <v>228</v>
      </c>
      <c r="J101" t="s">
        <v>107</v>
      </c>
      <c r="K101">
        <v>8</v>
      </c>
      <c r="O101" t="s">
        <v>641</v>
      </c>
      <c r="P101">
        <v>0</v>
      </c>
      <c r="Q101">
        <v>0</v>
      </c>
      <c r="R101">
        <v>0</v>
      </c>
    </row>
    <row r="102" spans="1:18" x14ac:dyDescent="0.3">
      <c r="A102" t="s">
        <v>688</v>
      </c>
      <c r="B102">
        <v>1008401</v>
      </c>
      <c r="C102">
        <v>2015</v>
      </c>
      <c r="D102" t="s">
        <v>637</v>
      </c>
      <c r="E102" t="s">
        <v>638</v>
      </c>
      <c r="F102" t="s">
        <v>3</v>
      </c>
      <c r="G102" t="s">
        <v>689</v>
      </c>
      <c r="H102" t="s">
        <v>640</v>
      </c>
      <c r="I102" t="s">
        <v>107</v>
      </c>
      <c r="J102" t="s">
        <v>107</v>
      </c>
      <c r="K102">
        <v>14</v>
      </c>
      <c r="O102" t="s">
        <v>641</v>
      </c>
      <c r="P102">
        <v>524000</v>
      </c>
      <c r="Q102">
        <v>130509</v>
      </c>
      <c r="R102">
        <v>24.04</v>
      </c>
    </row>
    <row r="103" spans="1:18" x14ac:dyDescent="0.3">
      <c r="A103" t="s">
        <v>664</v>
      </c>
      <c r="B103">
        <v>1009301</v>
      </c>
      <c r="C103">
        <v>2015</v>
      </c>
      <c r="D103" t="s">
        <v>637</v>
      </c>
      <c r="E103" t="s">
        <v>638</v>
      </c>
      <c r="F103" t="s">
        <v>3</v>
      </c>
      <c r="G103" t="s">
        <v>689</v>
      </c>
      <c r="H103" t="s">
        <v>640</v>
      </c>
      <c r="I103" t="s">
        <v>107</v>
      </c>
      <c r="J103" t="s">
        <v>228</v>
      </c>
      <c r="K103">
        <v>2</v>
      </c>
      <c r="O103" t="s">
        <v>641</v>
      </c>
      <c r="P103">
        <v>155070000</v>
      </c>
      <c r="Q103">
        <v>34500</v>
      </c>
      <c r="R103">
        <v>58.4</v>
      </c>
    </row>
    <row r="104" spans="1:18" x14ac:dyDescent="0.3">
      <c r="A104" t="s">
        <v>660</v>
      </c>
      <c r="B104">
        <v>1010721</v>
      </c>
      <c r="C104">
        <v>2015</v>
      </c>
      <c r="D104" t="s">
        <v>637</v>
      </c>
      <c r="E104" t="s">
        <v>638</v>
      </c>
      <c r="F104" t="s">
        <v>3</v>
      </c>
      <c r="G104" t="s">
        <v>689</v>
      </c>
      <c r="H104" t="s">
        <v>640</v>
      </c>
      <c r="I104" t="s">
        <v>107</v>
      </c>
      <c r="J104" t="s">
        <v>107</v>
      </c>
      <c r="K104">
        <v>2</v>
      </c>
      <c r="O104" t="s">
        <v>641</v>
      </c>
      <c r="P104">
        <v>135659000</v>
      </c>
      <c r="Q104">
        <v>403747</v>
      </c>
      <c r="R104">
        <v>75.8</v>
      </c>
    </row>
    <row r="105" spans="1:18" x14ac:dyDescent="0.3">
      <c r="A105" t="s">
        <v>667</v>
      </c>
      <c r="B105">
        <v>1010183</v>
      </c>
      <c r="C105">
        <v>2015</v>
      </c>
      <c r="D105" t="s">
        <v>637</v>
      </c>
      <c r="E105" t="s">
        <v>638</v>
      </c>
      <c r="F105" t="s">
        <v>3</v>
      </c>
      <c r="G105" t="s">
        <v>690</v>
      </c>
      <c r="H105" t="s">
        <v>640</v>
      </c>
      <c r="I105" t="s">
        <v>107</v>
      </c>
      <c r="J105" t="s">
        <v>107</v>
      </c>
      <c r="K105">
        <v>9</v>
      </c>
      <c r="O105" t="s">
        <v>641</v>
      </c>
      <c r="P105">
        <v>7821000</v>
      </c>
      <c r="Q105">
        <v>114678.10015490001</v>
      </c>
      <c r="R105">
        <v>31.417000000000002</v>
      </c>
    </row>
    <row r="106" spans="1:18" x14ac:dyDescent="0.3">
      <c r="A106" t="s">
        <v>667</v>
      </c>
      <c r="B106">
        <v>1010183</v>
      </c>
      <c r="C106">
        <v>2015</v>
      </c>
      <c r="D106" t="s">
        <v>637</v>
      </c>
      <c r="E106" t="s">
        <v>638</v>
      </c>
      <c r="F106" t="s">
        <v>3</v>
      </c>
      <c r="G106" t="s">
        <v>690</v>
      </c>
      <c r="H106" t="s">
        <v>640</v>
      </c>
      <c r="I106" t="s">
        <v>228</v>
      </c>
      <c r="J106" t="s">
        <v>107</v>
      </c>
      <c r="K106">
        <v>2</v>
      </c>
      <c r="O106" t="s">
        <v>641</v>
      </c>
      <c r="P106">
        <v>0</v>
      </c>
      <c r="Q106">
        <v>0</v>
      </c>
      <c r="R106">
        <v>0</v>
      </c>
    </row>
    <row r="107" spans="1:18" x14ac:dyDescent="0.3">
      <c r="A107" t="s">
        <v>667</v>
      </c>
      <c r="B107">
        <v>1010183</v>
      </c>
      <c r="C107">
        <v>2015</v>
      </c>
      <c r="D107" t="s">
        <v>637</v>
      </c>
      <c r="E107" t="s">
        <v>638</v>
      </c>
      <c r="F107" t="s">
        <v>3</v>
      </c>
      <c r="G107" t="s">
        <v>690</v>
      </c>
      <c r="H107" t="s">
        <v>640</v>
      </c>
      <c r="I107" t="s">
        <v>107</v>
      </c>
      <c r="J107" t="s">
        <v>228</v>
      </c>
      <c r="K107">
        <v>1</v>
      </c>
      <c r="O107" t="s">
        <v>641</v>
      </c>
      <c r="P107">
        <v>70204000</v>
      </c>
      <c r="Q107">
        <v>345832.5123153</v>
      </c>
      <c r="R107">
        <v>42.475000000000001</v>
      </c>
    </row>
    <row r="108" spans="1:18" x14ac:dyDescent="0.3">
      <c r="A108" t="s">
        <v>675</v>
      </c>
      <c r="B108">
        <v>1011688</v>
      </c>
      <c r="C108">
        <v>2015</v>
      </c>
      <c r="D108" t="s">
        <v>637</v>
      </c>
      <c r="E108" t="s">
        <v>638</v>
      </c>
      <c r="F108" t="s">
        <v>3</v>
      </c>
      <c r="G108" t="s">
        <v>690</v>
      </c>
      <c r="H108" t="s">
        <v>640</v>
      </c>
      <c r="I108" t="s">
        <v>228</v>
      </c>
      <c r="J108" t="s">
        <v>107</v>
      </c>
      <c r="K108">
        <v>3</v>
      </c>
      <c r="O108" t="s">
        <v>646</v>
      </c>
      <c r="R108">
        <v>33.497999999999998</v>
      </c>
    </row>
    <row r="109" spans="1:18" x14ac:dyDescent="0.3">
      <c r="A109" t="s">
        <v>672</v>
      </c>
      <c r="B109">
        <v>1011861</v>
      </c>
      <c r="C109">
        <v>2015</v>
      </c>
      <c r="D109" t="s">
        <v>637</v>
      </c>
      <c r="E109" t="s">
        <v>638</v>
      </c>
      <c r="F109" t="s">
        <v>3</v>
      </c>
      <c r="G109" t="s">
        <v>165</v>
      </c>
      <c r="H109" t="s">
        <v>657</v>
      </c>
      <c r="I109" t="s">
        <v>228</v>
      </c>
      <c r="J109" t="s">
        <v>107</v>
      </c>
      <c r="K109">
        <v>30</v>
      </c>
      <c r="O109" t="s">
        <v>641</v>
      </c>
      <c r="P109">
        <v>0</v>
      </c>
      <c r="Q109">
        <v>3130333.375</v>
      </c>
      <c r="R109">
        <v>7.3849999999999998</v>
      </c>
    </row>
    <row r="110" spans="1:18" x14ac:dyDescent="0.3">
      <c r="A110" t="s">
        <v>154</v>
      </c>
      <c r="B110">
        <v>1008783</v>
      </c>
      <c r="C110">
        <v>2015</v>
      </c>
      <c r="D110" t="s">
        <v>637</v>
      </c>
      <c r="E110" t="s">
        <v>638</v>
      </c>
      <c r="F110" t="s">
        <v>3</v>
      </c>
      <c r="G110" t="s">
        <v>165</v>
      </c>
      <c r="H110" t="s">
        <v>640</v>
      </c>
      <c r="I110" t="s">
        <v>228</v>
      </c>
      <c r="J110" t="s">
        <v>107</v>
      </c>
      <c r="K110">
        <v>1</v>
      </c>
      <c r="O110" t="s">
        <v>641</v>
      </c>
      <c r="P110">
        <v>0</v>
      </c>
      <c r="Q110">
        <v>43999.583333299997</v>
      </c>
      <c r="R110">
        <v>3.07</v>
      </c>
    </row>
    <row r="111" spans="1:18" x14ac:dyDescent="0.3">
      <c r="A111" t="s">
        <v>154</v>
      </c>
      <c r="B111">
        <v>1008783</v>
      </c>
      <c r="C111">
        <v>2015</v>
      </c>
      <c r="D111" t="s">
        <v>637</v>
      </c>
      <c r="E111" t="s">
        <v>638</v>
      </c>
      <c r="F111" t="s">
        <v>3</v>
      </c>
      <c r="G111" t="s">
        <v>165</v>
      </c>
      <c r="H111" t="s">
        <v>640</v>
      </c>
      <c r="I111" t="s">
        <v>228</v>
      </c>
      <c r="J111" t="s">
        <v>107</v>
      </c>
      <c r="K111">
        <v>1</v>
      </c>
      <c r="O111" t="s">
        <v>641</v>
      </c>
      <c r="P111">
        <v>0</v>
      </c>
      <c r="Q111">
        <v>39420</v>
      </c>
      <c r="R111">
        <v>0</v>
      </c>
    </row>
    <row r="112" spans="1:18" x14ac:dyDescent="0.3">
      <c r="A112" t="s">
        <v>154</v>
      </c>
      <c r="B112">
        <v>1008783</v>
      </c>
      <c r="C112">
        <v>2015</v>
      </c>
      <c r="D112" t="s">
        <v>637</v>
      </c>
      <c r="E112" t="s">
        <v>638</v>
      </c>
      <c r="F112" t="s">
        <v>3</v>
      </c>
      <c r="G112" t="s">
        <v>165</v>
      </c>
      <c r="H112" t="s">
        <v>640</v>
      </c>
      <c r="I112" t="s">
        <v>228</v>
      </c>
      <c r="J112" t="s">
        <v>107</v>
      </c>
      <c r="K112">
        <v>1</v>
      </c>
      <c r="O112" t="s">
        <v>641</v>
      </c>
      <c r="P112">
        <v>0</v>
      </c>
      <c r="Q112">
        <v>250.83333329999999</v>
      </c>
      <c r="R112">
        <v>0</v>
      </c>
    </row>
    <row r="113" spans="1:18" x14ac:dyDescent="0.3">
      <c r="A113" t="s">
        <v>154</v>
      </c>
      <c r="B113">
        <v>1008783</v>
      </c>
      <c r="C113">
        <v>2015</v>
      </c>
      <c r="D113" t="s">
        <v>637</v>
      </c>
      <c r="E113" t="s">
        <v>638</v>
      </c>
      <c r="F113" t="s">
        <v>3</v>
      </c>
      <c r="G113" t="s">
        <v>165</v>
      </c>
      <c r="H113" t="s">
        <v>640</v>
      </c>
      <c r="I113" t="s">
        <v>228</v>
      </c>
      <c r="J113" t="s">
        <v>107</v>
      </c>
      <c r="K113">
        <v>1</v>
      </c>
      <c r="O113" t="s">
        <v>641</v>
      </c>
      <c r="P113">
        <v>0</v>
      </c>
      <c r="Q113">
        <v>37999.583333299997</v>
      </c>
      <c r="R113">
        <v>5.7709999999999999</v>
      </c>
    </row>
    <row r="114" spans="1:18" x14ac:dyDescent="0.3">
      <c r="A114" t="s">
        <v>154</v>
      </c>
      <c r="B114">
        <v>1008783</v>
      </c>
      <c r="C114">
        <v>2015</v>
      </c>
      <c r="D114" t="s">
        <v>637</v>
      </c>
      <c r="E114" t="s">
        <v>638</v>
      </c>
      <c r="F114" t="s">
        <v>3</v>
      </c>
      <c r="G114" t="s">
        <v>165</v>
      </c>
      <c r="H114" t="s">
        <v>640</v>
      </c>
      <c r="I114" t="s">
        <v>228</v>
      </c>
      <c r="J114" t="s">
        <v>107</v>
      </c>
      <c r="K114">
        <v>1</v>
      </c>
      <c r="O114" t="s">
        <v>641</v>
      </c>
      <c r="P114">
        <v>0</v>
      </c>
      <c r="Q114">
        <v>56000</v>
      </c>
      <c r="R114">
        <v>5.5170000000000003</v>
      </c>
    </row>
    <row r="115" spans="1:18" x14ac:dyDescent="0.3">
      <c r="A115" t="s">
        <v>154</v>
      </c>
      <c r="B115">
        <v>1008783</v>
      </c>
      <c r="C115">
        <v>2015</v>
      </c>
      <c r="D115" t="s">
        <v>637</v>
      </c>
      <c r="E115" t="s">
        <v>638</v>
      </c>
      <c r="F115" t="s">
        <v>3</v>
      </c>
      <c r="G115" t="s">
        <v>165</v>
      </c>
      <c r="H115" t="s">
        <v>640</v>
      </c>
      <c r="I115" t="s">
        <v>228</v>
      </c>
      <c r="J115" t="s">
        <v>107</v>
      </c>
      <c r="K115">
        <v>1</v>
      </c>
      <c r="O115" t="s">
        <v>641</v>
      </c>
      <c r="P115">
        <v>0</v>
      </c>
      <c r="Q115">
        <v>16000</v>
      </c>
      <c r="R115">
        <v>1.839</v>
      </c>
    </row>
    <row r="116" spans="1:18" x14ac:dyDescent="0.3">
      <c r="A116" t="s">
        <v>154</v>
      </c>
      <c r="B116">
        <v>1008783</v>
      </c>
      <c r="C116">
        <v>2015</v>
      </c>
      <c r="D116" t="s">
        <v>637</v>
      </c>
      <c r="E116" t="s">
        <v>638</v>
      </c>
      <c r="F116" t="s">
        <v>3</v>
      </c>
      <c r="G116" t="s">
        <v>165</v>
      </c>
      <c r="H116" t="s">
        <v>640</v>
      </c>
      <c r="I116" t="s">
        <v>228</v>
      </c>
      <c r="J116" t="s">
        <v>107</v>
      </c>
      <c r="K116">
        <v>1</v>
      </c>
      <c r="O116" t="s">
        <v>641</v>
      </c>
      <c r="P116">
        <v>0</v>
      </c>
      <c r="Q116">
        <v>24000</v>
      </c>
      <c r="R116">
        <v>3.3490000000000002</v>
      </c>
    </row>
    <row r="117" spans="1:18" x14ac:dyDescent="0.3">
      <c r="A117" t="s">
        <v>154</v>
      </c>
      <c r="B117">
        <v>1008783</v>
      </c>
      <c r="C117">
        <v>2015</v>
      </c>
      <c r="D117" t="s">
        <v>637</v>
      </c>
      <c r="E117" t="s">
        <v>638</v>
      </c>
      <c r="F117" t="s">
        <v>3</v>
      </c>
      <c r="G117" t="s">
        <v>165</v>
      </c>
      <c r="H117" t="s">
        <v>640</v>
      </c>
      <c r="I117" t="s">
        <v>228</v>
      </c>
      <c r="J117" t="s">
        <v>107</v>
      </c>
      <c r="K117">
        <v>1</v>
      </c>
      <c r="O117" t="s">
        <v>641</v>
      </c>
      <c r="P117">
        <v>0</v>
      </c>
      <c r="Q117">
        <v>38000</v>
      </c>
      <c r="R117">
        <v>2.496</v>
      </c>
    </row>
    <row r="118" spans="1:18" x14ac:dyDescent="0.3">
      <c r="A118" t="s">
        <v>154</v>
      </c>
      <c r="B118">
        <v>1008783</v>
      </c>
      <c r="C118">
        <v>2015</v>
      </c>
      <c r="D118" t="s">
        <v>637</v>
      </c>
      <c r="E118" t="s">
        <v>638</v>
      </c>
      <c r="F118" t="s">
        <v>3</v>
      </c>
      <c r="G118" t="s">
        <v>165</v>
      </c>
      <c r="H118" t="s">
        <v>640</v>
      </c>
      <c r="I118" t="s">
        <v>228</v>
      </c>
      <c r="J118" t="s">
        <v>107</v>
      </c>
      <c r="K118">
        <v>1</v>
      </c>
      <c r="O118" t="s">
        <v>641</v>
      </c>
      <c r="P118">
        <v>0</v>
      </c>
      <c r="Q118">
        <v>12000</v>
      </c>
      <c r="R118">
        <v>0.98499999999999999</v>
      </c>
    </row>
    <row r="119" spans="1:18" x14ac:dyDescent="0.3">
      <c r="A119" t="s">
        <v>154</v>
      </c>
      <c r="B119">
        <v>1008783</v>
      </c>
      <c r="C119">
        <v>2015</v>
      </c>
      <c r="D119" t="s">
        <v>637</v>
      </c>
      <c r="E119" t="s">
        <v>638</v>
      </c>
      <c r="F119" t="s">
        <v>3</v>
      </c>
      <c r="G119" t="s">
        <v>165</v>
      </c>
      <c r="H119" t="s">
        <v>640</v>
      </c>
      <c r="I119" t="s">
        <v>228</v>
      </c>
      <c r="J119" t="s">
        <v>107</v>
      </c>
      <c r="K119">
        <v>1</v>
      </c>
      <c r="O119" t="s">
        <v>641</v>
      </c>
      <c r="P119">
        <v>0</v>
      </c>
      <c r="Q119">
        <v>0</v>
      </c>
      <c r="R119">
        <v>0</v>
      </c>
    </row>
    <row r="120" spans="1:18" x14ac:dyDescent="0.3">
      <c r="A120" t="s">
        <v>154</v>
      </c>
      <c r="B120">
        <v>1008783</v>
      </c>
      <c r="C120">
        <v>2015</v>
      </c>
      <c r="D120" t="s">
        <v>637</v>
      </c>
      <c r="E120" t="s">
        <v>638</v>
      </c>
      <c r="F120" t="s">
        <v>3</v>
      </c>
      <c r="G120" t="s">
        <v>165</v>
      </c>
      <c r="H120" t="s">
        <v>640</v>
      </c>
      <c r="I120" t="s">
        <v>228</v>
      </c>
      <c r="J120" t="s">
        <v>107</v>
      </c>
      <c r="K120">
        <v>1</v>
      </c>
      <c r="O120" t="s">
        <v>641</v>
      </c>
      <c r="P120">
        <v>0</v>
      </c>
      <c r="Q120">
        <v>26000</v>
      </c>
      <c r="R120">
        <v>2.7749999999999999</v>
      </c>
    </row>
    <row r="121" spans="1:18" x14ac:dyDescent="0.3">
      <c r="A121" t="s">
        <v>154</v>
      </c>
      <c r="B121">
        <v>1008783</v>
      </c>
      <c r="C121">
        <v>2015</v>
      </c>
      <c r="D121" t="s">
        <v>637</v>
      </c>
      <c r="E121" t="s">
        <v>638</v>
      </c>
      <c r="F121" t="s">
        <v>3</v>
      </c>
      <c r="G121" t="s">
        <v>165</v>
      </c>
      <c r="H121" t="s">
        <v>640</v>
      </c>
      <c r="I121" t="s">
        <v>228</v>
      </c>
      <c r="J121" t="s">
        <v>107</v>
      </c>
      <c r="K121">
        <v>1</v>
      </c>
      <c r="O121" t="s">
        <v>641</v>
      </c>
      <c r="P121">
        <v>0</v>
      </c>
      <c r="Q121">
        <v>60000</v>
      </c>
      <c r="R121">
        <v>13.298999999999999</v>
      </c>
    </row>
    <row r="122" spans="1:18" x14ac:dyDescent="0.3">
      <c r="A122" t="s">
        <v>154</v>
      </c>
      <c r="B122">
        <v>1008783</v>
      </c>
      <c r="C122">
        <v>2015</v>
      </c>
      <c r="D122" t="s">
        <v>637</v>
      </c>
      <c r="E122" t="s">
        <v>638</v>
      </c>
      <c r="F122" t="s">
        <v>3</v>
      </c>
      <c r="G122" t="s">
        <v>165</v>
      </c>
      <c r="H122" t="s">
        <v>640</v>
      </c>
      <c r="I122" t="s">
        <v>228</v>
      </c>
      <c r="J122" t="s">
        <v>107</v>
      </c>
      <c r="K122">
        <v>1</v>
      </c>
      <c r="O122" t="s">
        <v>641</v>
      </c>
      <c r="P122">
        <v>0</v>
      </c>
      <c r="Q122">
        <v>70800</v>
      </c>
      <c r="R122">
        <v>21.504999999999999</v>
      </c>
    </row>
    <row r="123" spans="1:18" x14ac:dyDescent="0.3">
      <c r="A123" t="s">
        <v>154</v>
      </c>
      <c r="B123">
        <v>1008783</v>
      </c>
      <c r="C123">
        <v>2015</v>
      </c>
      <c r="D123" t="s">
        <v>637</v>
      </c>
      <c r="E123" t="s">
        <v>638</v>
      </c>
      <c r="F123" t="s">
        <v>3</v>
      </c>
      <c r="G123" t="s">
        <v>165</v>
      </c>
      <c r="H123" t="s">
        <v>640</v>
      </c>
      <c r="I123" t="s">
        <v>228</v>
      </c>
      <c r="J123" t="s">
        <v>107</v>
      </c>
      <c r="K123">
        <v>1</v>
      </c>
      <c r="O123" t="s">
        <v>641</v>
      </c>
      <c r="P123">
        <v>0</v>
      </c>
      <c r="Q123">
        <v>148600.41666670001</v>
      </c>
      <c r="R123">
        <v>38.427</v>
      </c>
    </row>
    <row r="124" spans="1:18" x14ac:dyDescent="0.3">
      <c r="A124" t="s">
        <v>154</v>
      </c>
      <c r="B124">
        <v>1008783</v>
      </c>
      <c r="C124">
        <v>2015</v>
      </c>
      <c r="D124" t="s">
        <v>637</v>
      </c>
      <c r="E124" t="s">
        <v>638</v>
      </c>
      <c r="F124" t="s">
        <v>3</v>
      </c>
      <c r="G124" t="s">
        <v>165</v>
      </c>
      <c r="H124" t="s">
        <v>640</v>
      </c>
      <c r="I124" t="s">
        <v>228</v>
      </c>
      <c r="J124" t="s">
        <v>107</v>
      </c>
      <c r="K124">
        <v>1</v>
      </c>
      <c r="O124" t="s">
        <v>641</v>
      </c>
      <c r="P124">
        <v>0</v>
      </c>
      <c r="Q124">
        <v>36598.333333299997</v>
      </c>
      <c r="R124">
        <v>4.5069999999999997</v>
      </c>
    </row>
    <row r="125" spans="1:18" x14ac:dyDescent="0.3">
      <c r="A125" t="s">
        <v>154</v>
      </c>
      <c r="B125">
        <v>1008783</v>
      </c>
      <c r="C125">
        <v>2015</v>
      </c>
      <c r="D125" t="s">
        <v>637</v>
      </c>
      <c r="E125" t="s">
        <v>638</v>
      </c>
      <c r="F125" t="s">
        <v>3</v>
      </c>
      <c r="G125" t="s">
        <v>165</v>
      </c>
      <c r="H125" t="s">
        <v>640</v>
      </c>
      <c r="I125" t="s">
        <v>228</v>
      </c>
      <c r="J125" t="s">
        <v>107</v>
      </c>
      <c r="K125">
        <v>1</v>
      </c>
      <c r="O125" t="s">
        <v>641</v>
      </c>
      <c r="P125">
        <v>0</v>
      </c>
      <c r="Q125">
        <v>23600</v>
      </c>
      <c r="R125">
        <v>4.6500000000000004</v>
      </c>
    </row>
    <row r="126" spans="1:18" x14ac:dyDescent="0.3">
      <c r="A126" t="s">
        <v>154</v>
      </c>
      <c r="B126">
        <v>1008783</v>
      </c>
      <c r="C126">
        <v>2015</v>
      </c>
      <c r="D126" t="s">
        <v>637</v>
      </c>
      <c r="E126" t="s">
        <v>638</v>
      </c>
      <c r="F126" t="s">
        <v>3</v>
      </c>
      <c r="G126" t="s">
        <v>165</v>
      </c>
      <c r="H126" t="s">
        <v>640</v>
      </c>
      <c r="I126" t="s">
        <v>228</v>
      </c>
      <c r="J126" t="s">
        <v>107</v>
      </c>
      <c r="K126">
        <v>1</v>
      </c>
      <c r="O126" t="s">
        <v>641</v>
      </c>
      <c r="P126">
        <v>0</v>
      </c>
      <c r="Q126">
        <v>45440</v>
      </c>
      <c r="R126">
        <v>6.7140000000000004</v>
      </c>
    </row>
    <row r="127" spans="1:18" x14ac:dyDescent="0.3">
      <c r="A127" t="s">
        <v>154</v>
      </c>
      <c r="B127">
        <v>1008783</v>
      </c>
      <c r="C127">
        <v>2015</v>
      </c>
      <c r="D127" t="s">
        <v>637</v>
      </c>
      <c r="E127" t="s">
        <v>638</v>
      </c>
      <c r="F127" t="s">
        <v>3</v>
      </c>
      <c r="G127" t="s">
        <v>165</v>
      </c>
      <c r="H127" t="s">
        <v>640</v>
      </c>
      <c r="I127" t="s">
        <v>228</v>
      </c>
      <c r="J127" t="s">
        <v>107</v>
      </c>
      <c r="K127">
        <v>1</v>
      </c>
      <c r="O127" t="s">
        <v>641</v>
      </c>
      <c r="P127">
        <v>0</v>
      </c>
      <c r="Q127">
        <v>5600</v>
      </c>
      <c r="R127">
        <v>0.75900000000000001</v>
      </c>
    </row>
    <row r="128" spans="1:18" x14ac:dyDescent="0.3">
      <c r="A128" t="s">
        <v>154</v>
      </c>
      <c r="B128">
        <v>1008783</v>
      </c>
      <c r="C128">
        <v>2015</v>
      </c>
      <c r="D128" t="s">
        <v>637</v>
      </c>
      <c r="E128" t="s">
        <v>638</v>
      </c>
      <c r="F128" t="s">
        <v>3</v>
      </c>
      <c r="G128" t="s">
        <v>165</v>
      </c>
      <c r="H128" t="s">
        <v>640</v>
      </c>
      <c r="I128" t="s">
        <v>228</v>
      </c>
      <c r="J128" t="s">
        <v>107</v>
      </c>
      <c r="K128">
        <v>1</v>
      </c>
      <c r="O128" t="s">
        <v>641</v>
      </c>
      <c r="P128">
        <v>0</v>
      </c>
      <c r="Q128">
        <v>30000</v>
      </c>
      <c r="R128">
        <v>8.0039999999999996</v>
      </c>
    </row>
    <row r="129" spans="1:18" x14ac:dyDescent="0.3">
      <c r="A129" t="s">
        <v>154</v>
      </c>
      <c r="B129">
        <v>1008783</v>
      </c>
      <c r="C129">
        <v>2015</v>
      </c>
      <c r="D129" t="s">
        <v>637</v>
      </c>
      <c r="E129" t="s">
        <v>638</v>
      </c>
      <c r="F129" t="s">
        <v>3</v>
      </c>
      <c r="G129" t="s">
        <v>165</v>
      </c>
      <c r="H129" t="s">
        <v>640</v>
      </c>
      <c r="I129" t="s">
        <v>228</v>
      </c>
      <c r="J129" t="s">
        <v>107</v>
      </c>
      <c r="K129">
        <v>1</v>
      </c>
      <c r="O129" t="s">
        <v>641</v>
      </c>
      <c r="P129">
        <v>0</v>
      </c>
      <c r="Q129">
        <v>56000</v>
      </c>
      <c r="R129">
        <v>14.941000000000001</v>
      </c>
    </row>
    <row r="130" spans="1:18" x14ac:dyDescent="0.3">
      <c r="A130" t="s">
        <v>154</v>
      </c>
      <c r="B130">
        <v>1008783</v>
      </c>
      <c r="C130">
        <v>2015</v>
      </c>
      <c r="D130" t="s">
        <v>637</v>
      </c>
      <c r="E130" t="s">
        <v>638</v>
      </c>
      <c r="F130" t="s">
        <v>3</v>
      </c>
      <c r="G130" t="s">
        <v>165</v>
      </c>
      <c r="H130" t="s">
        <v>640</v>
      </c>
      <c r="I130" t="s">
        <v>228</v>
      </c>
      <c r="J130" t="s">
        <v>107</v>
      </c>
      <c r="K130">
        <v>1</v>
      </c>
      <c r="O130" t="s">
        <v>641</v>
      </c>
      <c r="P130">
        <v>0</v>
      </c>
      <c r="Q130">
        <v>8800</v>
      </c>
      <c r="R130">
        <v>0.65</v>
      </c>
    </row>
    <row r="131" spans="1:18" x14ac:dyDescent="0.3">
      <c r="A131" t="s">
        <v>154</v>
      </c>
      <c r="B131">
        <v>1008783</v>
      </c>
      <c r="C131">
        <v>2015</v>
      </c>
      <c r="D131" t="s">
        <v>637</v>
      </c>
      <c r="E131" t="s">
        <v>638</v>
      </c>
      <c r="F131" t="s">
        <v>3</v>
      </c>
      <c r="G131" t="s">
        <v>165</v>
      </c>
      <c r="H131" t="s">
        <v>640</v>
      </c>
      <c r="I131" t="s">
        <v>228</v>
      </c>
      <c r="J131" t="s">
        <v>107</v>
      </c>
      <c r="K131">
        <v>1</v>
      </c>
      <c r="O131" t="s">
        <v>641</v>
      </c>
      <c r="P131">
        <v>0</v>
      </c>
      <c r="Q131">
        <v>104000</v>
      </c>
      <c r="R131">
        <v>10.244999999999999</v>
      </c>
    </row>
    <row r="132" spans="1:18" x14ac:dyDescent="0.3">
      <c r="A132" t="s">
        <v>154</v>
      </c>
      <c r="B132">
        <v>1008783</v>
      </c>
      <c r="C132">
        <v>2015</v>
      </c>
      <c r="D132" t="s">
        <v>637</v>
      </c>
      <c r="E132" t="s">
        <v>638</v>
      </c>
      <c r="F132" t="s">
        <v>3</v>
      </c>
      <c r="G132" t="s">
        <v>165</v>
      </c>
      <c r="H132" t="s">
        <v>640</v>
      </c>
      <c r="I132" t="s">
        <v>228</v>
      </c>
      <c r="J132" t="s">
        <v>107</v>
      </c>
      <c r="K132">
        <v>1</v>
      </c>
      <c r="O132" t="s">
        <v>641</v>
      </c>
      <c r="P132">
        <v>0</v>
      </c>
      <c r="Q132">
        <v>58000</v>
      </c>
      <c r="R132">
        <v>16.189</v>
      </c>
    </row>
    <row r="133" spans="1:18" x14ac:dyDescent="0.3">
      <c r="A133" t="s">
        <v>154</v>
      </c>
      <c r="B133">
        <v>1008783</v>
      </c>
      <c r="C133">
        <v>2015</v>
      </c>
      <c r="D133" t="s">
        <v>637</v>
      </c>
      <c r="E133" t="s">
        <v>638</v>
      </c>
      <c r="F133" t="s">
        <v>3</v>
      </c>
      <c r="G133" t="s">
        <v>165</v>
      </c>
      <c r="H133" t="s">
        <v>640</v>
      </c>
      <c r="I133" t="s">
        <v>228</v>
      </c>
      <c r="J133" t="s">
        <v>107</v>
      </c>
      <c r="K133">
        <v>1</v>
      </c>
      <c r="O133" t="s">
        <v>641</v>
      </c>
      <c r="P133">
        <v>0</v>
      </c>
      <c r="Q133">
        <v>70000</v>
      </c>
      <c r="R133">
        <v>11.493</v>
      </c>
    </row>
    <row r="134" spans="1:18" x14ac:dyDescent="0.3">
      <c r="A134" t="s">
        <v>154</v>
      </c>
      <c r="B134">
        <v>1008783</v>
      </c>
      <c r="C134">
        <v>2015</v>
      </c>
      <c r="D134" t="s">
        <v>637</v>
      </c>
      <c r="E134" t="s">
        <v>638</v>
      </c>
      <c r="F134" t="s">
        <v>3</v>
      </c>
      <c r="G134" t="s">
        <v>165</v>
      </c>
      <c r="H134" t="s">
        <v>640</v>
      </c>
      <c r="I134" t="s">
        <v>228</v>
      </c>
      <c r="J134" t="s">
        <v>107</v>
      </c>
      <c r="K134">
        <v>1</v>
      </c>
      <c r="O134" t="s">
        <v>641</v>
      </c>
      <c r="P134">
        <v>0</v>
      </c>
      <c r="Q134">
        <v>70000</v>
      </c>
      <c r="R134">
        <v>13.217000000000001</v>
      </c>
    </row>
    <row r="135" spans="1:18" x14ac:dyDescent="0.3">
      <c r="A135" t="s">
        <v>154</v>
      </c>
      <c r="B135">
        <v>1008783</v>
      </c>
      <c r="C135">
        <v>2015</v>
      </c>
      <c r="D135" t="s">
        <v>637</v>
      </c>
      <c r="E135" t="s">
        <v>638</v>
      </c>
      <c r="F135" t="s">
        <v>3</v>
      </c>
      <c r="G135" t="s">
        <v>165</v>
      </c>
      <c r="H135" t="s">
        <v>640</v>
      </c>
      <c r="I135" t="s">
        <v>228</v>
      </c>
      <c r="J135" t="s">
        <v>107</v>
      </c>
      <c r="K135">
        <v>1</v>
      </c>
      <c r="O135" t="s">
        <v>641</v>
      </c>
      <c r="P135">
        <v>0</v>
      </c>
      <c r="Q135">
        <v>229958.33333329999</v>
      </c>
      <c r="R135">
        <v>7.5510000000000002</v>
      </c>
    </row>
    <row r="136" spans="1:18" x14ac:dyDescent="0.3">
      <c r="A136" t="s">
        <v>138</v>
      </c>
      <c r="B136">
        <v>1009098</v>
      </c>
      <c r="C136">
        <v>2015</v>
      </c>
      <c r="D136" t="s">
        <v>637</v>
      </c>
      <c r="E136" t="s">
        <v>638</v>
      </c>
      <c r="F136" t="s">
        <v>3</v>
      </c>
      <c r="G136" t="s">
        <v>165</v>
      </c>
      <c r="H136" t="s">
        <v>640</v>
      </c>
      <c r="I136" t="s">
        <v>228</v>
      </c>
      <c r="J136" t="s">
        <v>107</v>
      </c>
      <c r="K136">
        <v>9</v>
      </c>
      <c r="O136" t="s">
        <v>641</v>
      </c>
      <c r="P136">
        <v>0</v>
      </c>
      <c r="Q136">
        <v>0</v>
      </c>
      <c r="R136">
        <v>0</v>
      </c>
    </row>
    <row r="137" spans="1:18" x14ac:dyDescent="0.3">
      <c r="A137" t="s">
        <v>178</v>
      </c>
      <c r="B137">
        <v>1008051</v>
      </c>
      <c r="C137">
        <v>2015</v>
      </c>
      <c r="D137" t="s">
        <v>637</v>
      </c>
      <c r="E137" t="s">
        <v>638</v>
      </c>
      <c r="F137" t="s">
        <v>3</v>
      </c>
      <c r="G137" t="s">
        <v>165</v>
      </c>
      <c r="H137" t="s">
        <v>640</v>
      </c>
      <c r="I137" t="s">
        <v>228</v>
      </c>
      <c r="J137" t="s">
        <v>107</v>
      </c>
      <c r="K137">
        <v>87</v>
      </c>
      <c r="O137" t="s">
        <v>641</v>
      </c>
      <c r="P137">
        <v>0</v>
      </c>
      <c r="Q137">
        <v>75965.517241399997</v>
      </c>
      <c r="R137">
        <v>26.78</v>
      </c>
    </row>
    <row r="138" spans="1:18" x14ac:dyDescent="0.3">
      <c r="A138" t="s">
        <v>178</v>
      </c>
      <c r="B138">
        <v>1008051</v>
      </c>
      <c r="C138">
        <v>2015</v>
      </c>
      <c r="D138" t="s">
        <v>637</v>
      </c>
      <c r="E138" t="s">
        <v>638</v>
      </c>
      <c r="F138" t="s">
        <v>3</v>
      </c>
      <c r="G138" t="s">
        <v>165</v>
      </c>
      <c r="H138" t="s">
        <v>640</v>
      </c>
      <c r="I138" t="s">
        <v>107</v>
      </c>
      <c r="J138" t="s">
        <v>107</v>
      </c>
      <c r="K138">
        <v>16</v>
      </c>
      <c r="O138" t="s">
        <v>641</v>
      </c>
      <c r="P138">
        <v>1782000</v>
      </c>
      <c r="Q138">
        <v>34187.5</v>
      </c>
      <c r="R138">
        <v>2.8</v>
      </c>
    </row>
    <row r="139" spans="1:18" x14ac:dyDescent="0.3">
      <c r="A139" t="s">
        <v>164</v>
      </c>
      <c r="B139">
        <v>1010350</v>
      </c>
      <c r="C139">
        <v>2015</v>
      </c>
      <c r="D139" t="s">
        <v>637</v>
      </c>
      <c r="E139" t="s">
        <v>638</v>
      </c>
      <c r="F139" t="s">
        <v>3</v>
      </c>
      <c r="G139" t="s">
        <v>165</v>
      </c>
      <c r="H139" t="s">
        <v>640</v>
      </c>
      <c r="I139" t="s">
        <v>228</v>
      </c>
      <c r="J139" t="s">
        <v>107</v>
      </c>
      <c r="K139">
        <v>6</v>
      </c>
      <c r="O139" t="s">
        <v>641</v>
      </c>
      <c r="P139">
        <v>0</v>
      </c>
      <c r="Q139">
        <v>55666.7</v>
      </c>
      <c r="R139">
        <v>64.951999999999998</v>
      </c>
    </row>
    <row r="140" spans="1:18" x14ac:dyDescent="0.3">
      <c r="A140" t="s">
        <v>138</v>
      </c>
      <c r="B140">
        <v>1009098</v>
      </c>
      <c r="C140">
        <v>2015</v>
      </c>
      <c r="D140" t="s">
        <v>637</v>
      </c>
      <c r="E140" t="s">
        <v>638</v>
      </c>
      <c r="F140" t="s">
        <v>3</v>
      </c>
      <c r="G140" t="s">
        <v>166</v>
      </c>
      <c r="H140" t="s">
        <v>640</v>
      </c>
      <c r="I140" t="s">
        <v>228</v>
      </c>
      <c r="J140" t="s">
        <v>107</v>
      </c>
      <c r="K140">
        <v>7</v>
      </c>
      <c r="O140" t="s">
        <v>641</v>
      </c>
      <c r="P140">
        <v>0</v>
      </c>
      <c r="Q140">
        <v>0</v>
      </c>
      <c r="R140">
        <v>0</v>
      </c>
    </row>
    <row r="141" spans="1:18" x14ac:dyDescent="0.3">
      <c r="A141" t="s">
        <v>675</v>
      </c>
      <c r="B141">
        <v>1011688</v>
      </c>
      <c r="C141">
        <v>2015</v>
      </c>
      <c r="D141" t="s">
        <v>637</v>
      </c>
      <c r="E141" t="s">
        <v>638</v>
      </c>
      <c r="F141" t="s">
        <v>3</v>
      </c>
      <c r="G141" t="s">
        <v>691</v>
      </c>
      <c r="H141" t="s">
        <v>640</v>
      </c>
      <c r="I141" t="s">
        <v>228</v>
      </c>
      <c r="J141" t="s">
        <v>107</v>
      </c>
      <c r="K141">
        <v>5</v>
      </c>
      <c r="O141" t="s">
        <v>646</v>
      </c>
      <c r="R141">
        <v>105.35899999999999</v>
      </c>
    </row>
    <row r="142" spans="1:18" x14ac:dyDescent="0.3">
      <c r="A142" t="s">
        <v>692</v>
      </c>
      <c r="B142">
        <v>1009802</v>
      </c>
      <c r="C142">
        <v>2015</v>
      </c>
      <c r="D142" t="s">
        <v>637</v>
      </c>
      <c r="E142" t="s">
        <v>638</v>
      </c>
      <c r="F142" t="s">
        <v>3</v>
      </c>
      <c r="G142" t="s">
        <v>691</v>
      </c>
      <c r="H142" t="s">
        <v>640</v>
      </c>
      <c r="I142" t="s">
        <v>228</v>
      </c>
      <c r="J142" t="s">
        <v>107</v>
      </c>
      <c r="K142">
        <v>2</v>
      </c>
      <c r="O142" t="s">
        <v>641</v>
      </c>
      <c r="P142">
        <v>0</v>
      </c>
      <c r="Q142">
        <v>18666.5</v>
      </c>
      <c r="R142">
        <v>4.9000000000000004</v>
      </c>
    </row>
    <row r="143" spans="1:18" x14ac:dyDescent="0.3">
      <c r="A143" t="s">
        <v>658</v>
      </c>
      <c r="B143">
        <v>1011454</v>
      </c>
      <c r="C143">
        <v>2015</v>
      </c>
      <c r="D143" t="s">
        <v>637</v>
      </c>
      <c r="E143" t="s">
        <v>638</v>
      </c>
      <c r="F143" t="s">
        <v>3</v>
      </c>
      <c r="G143" t="s">
        <v>691</v>
      </c>
      <c r="H143" t="s">
        <v>640</v>
      </c>
      <c r="I143" t="s">
        <v>228</v>
      </c>
      <c r="J143" t="s">
        <v>107</v>
      </c>
      <c r="K143">
        <v>18</v>
      </c>
      <c r="O143" t="s">
        <v>641</v>
      </c>
      <c r="P143">
        <v>0</v>
      </c>
      <c r="Q143">
        <v>0</v>
      </c>
      <c r="R143">
        <v>0</v>
      </c>
    </row>
    <row r="144" spans="1:18" x14ac:dyDescent="0.3">
      <c r="A144" t="s">
        <v>140</v>
      </c>
      <c r="B144">
        <v>1008523</v>
      </c>
      <c r="C144">
        <v>2015</v>
      </c>
      <c r="D144" t="s">
        <v>637</v>
      </c>
      <c r="E144" t="s">
        <v>638</v>
      </c>
      <c r="F144" t="s">
        <v>3</v>
      </c>
      <c r="G144" t="s">
        <v>167</v>
      </c>
      <c r="H144" t="s">
        <v>640</v>
      </c>
      <c r="I144" t="s">
        <v>228</v>
      </c>
      <c r="J144" t="s">
        <v>107</v>
      </c>
      <c r="K144">
        <v>12</v>
      </c>
      <c r="O144" t="s">
        <v>646</v>
      </c>
      <c r="R144">
        <v>191.66399999999999</v>
      </c>
    </row>
    <row r="145" spans="1:18" x14ac:dyDescent="0.3">
      <c r="A145" t="s">
        <v>168</v>
      </c>
      <c r="B145">
        <v>1011616</v>
      </c>
      <c r="C145">
        <v>2015</v>
      </c>
      <c r="D145" t="s">
        <v>637</v>
      </c>
      <c r="E145" t="s">
        <v>638</v>
      </c>
      <c r="F145" t="s">
        <v>3</v>
      </c>
      <c r="G145" t="s">
        <v>167</v>
      </c>
      <c r="H145" t="s">
        <v>640</v>
      </c>
      <c r="I145" t="s">
        <v>228</v>
      </c>
      <c r="J145" t="s">
        <v>107</v>
      </c>
      <c r="K145">
        <v>4</v>
      </c>
      <c r="O145" t="s">
        <v>641</v>
      </c>
      <c r="P145">
        <v>0</v>
      </c>
      <c r="Q145">
        <v>243000</v>
      </c>
      <c r="R145">
        <v>6.84</v>
      </c>
    </row>
    <row r="146" spans="1:18" x14ac:dyDescent="0.3">
      <c r="A146" t="s">
        <v>143</v>
      </c>
      <c r="B146">
        <v>1009485</v>
      </c>
      <c r="C146">
        <v>2015</v>
      </c>
      <c r="D146" t="s">
        <v>637</v>
      </c>
      <c r="E146" t="s">
        <v>638</v>
      </c>
      <c r="F146" t="s">
        <v>3</v>
      </c>
      <c r="G146" t="s">
        <v>167</v>
      </c>
      <c r="H146" t="s">
        <v>640</v>
      </c>
      <c r="I146" t="s">
        <v>107</v>
      </c>
      <c r="J146" t="s">
        <v>107</v>
      </c>
      <c r="K146">
        <v>1</v>
      </c>
      <c r="O146" t="s">
        <v>641</v>
      </c>
      <c r="P146">
        <v>1972000</v>
      </c>
      <c r="Q146">
        <v>197200</v>
      </c>
      <c r="R146">
        <v>0.73599999999999999</v>
      </c>
    </row>
    <row r="147" spans="1:18" x14ac:dyDescent="0.3">
      <c r="A147" t="s">
        <v>178</v>
      </c>
      <c r="B147">
        <v>1008051</v>
      </c>
      <c r="C147">
        <v>2015</v>
      </c>
      <c r="D147" t="s">
        <v>637</v>
      </c>
      <c r="E147" t="s">
        <v>638</v>
      </c>
      <c r="F147" t="s">
        <v>3</v>
      </c>
      <c r="G147" t="s">
        <v>693</v>
      </c>
      <c r="H147" t="s">
        <v>644</v>
      </c>
      <c r="I147" t="s">
        <v>228</v>
      </c>
      <c r="J147" t="s">
        <v>107</v>
      </c>
      <c r="K147">
        <v>2</v>
      </c>
      <c r="O147" t="s">
        <v>641</v>
      </c>
      <c r="P147">
        <v>0</v>
      </c>
      <c r="Q147">
        <v>15900</v>
      </c>
      <c r="R147">
        <v>0.14000000000000001</v>
      </c>
    </row>
    <row r="148" spans="1:18" x14ac:dyDescent="0.3">
      <c r="A148" t="s">
        <v>178</v>
      </c>
      <c r="B148">
        <v>1008051</v>
      </c>
      <c r="C148">
        <v>2015</v>
      </c>
      <c r="D148" t="s">
        <v>637</v>
      </c>
      <c r="E148" t="s">
        <v>638</v>
      </c>
      <c r="F148" t="s">
        <v>3</v>
      </c>
      <c r="G148" t="s">
        <v>693</v>
      </c>
      <c r="H148" t="s">
        <v>644</v>
      </c>
      <c r="I148" t="s">
        <v>107</v>
      </c>
      <c r="J148" t="s">
        <v>107</v>
      </c>
      <c r="K148">
        <v>1</v>
      </c>
      <c r="O148" t="s">
        <v>641</v>
      </c>
      <c r="P148">
        <v>253000</v>
      </c>
      <c r="Q148">
        <v>12000</v>
      </c>
      <c r="R148">
        <v>0.15</v>
      </c>
    </row>
    <row r="149" spans="1:18" x14ac:dyDescent="0.3">
      <c r="A149" t="s">
        <v>694</v>
      </c>
      <c r="B149">
        <v>1008673</v>
      </c>
      <c r="C149">
        <v>2015</v>
      </c>
      <c r="D149" t="s">
        <v>637</v>
      </c>
      <c r="E149" t="s">
        <v>638</v>
      </c>
      <c r="F149" t="s">
        <v>3</v>
      </c>
      <c r="G149" t="s">
        <v>695</v>
      </c>
      <c r="H149" t="s">
        <v>640</v>
      </c>
      <c r="I149" t="s">
        <v>107</v>
      </c>
      <c r="J149" t="s">
        <v>228</v>
      </c>
      <c r="K149">
        <v>1</v>
      </c>
      <c r="O149" t="s">
        <v>641</v>
      </c>
      <c r="P149">
        <v>5989583</v>
      </c>
      <c r="Q149">
        <v>30833</v>
      </c>
      <c r="R149">
        <v>2.1589999999999998</v>
      </c>
    </row>
    <row r="150" spans="1:18" x14ac:dyDescent="0.3">
      <c r="A150" t="s">
        <v>140</v>
      </c>
      <c r="B150">
        <v>1008523</v>
      </c>
      <c r="C150">
        <v>2015</v>
      </c>
      <c r="D150" t="s">
        <v>637</v>
      </c>
      <c r="E150" t="s">
        <v>638</v>
      </c>
      <c r="F150" t="s">
        <v>3</v>
      </c>
      <c r="G150" t="s">
        <v>175</v>
      </c>
      <c r="H150" t="s">
        <v>640</v>
      </c>
      <c r="I150" t="s">
        <v>228</v>
      </c>
      <c r="J150" t="s">
        <v>107</v>
      </c>
      <c r="K150">
        <v>6</v>
      </c>
      <c r="O150" t="s">
        <v>646</v>
      </c>
      <c r="R150">
        <v>0</v>
      </c>
    </row>
    <row r="151" spans="1:18" x14ac:dyDescent="0.3">
      <c r="A151" t="s">
        <v>144</v>
      </c>
      <c r="B151">
        <v>1008524</v>
      </c>
      <c r="C151">
        <v>2015</v>
      </c>
      <c r="D151" t="s">
        <v>637</v>
      </c>
      <c r="E151" t="s">
        <v>638</v>
      </c>
      <c r="F151" t="s">
        <v>3</v>
      </c>
      <c r="G151" t="s">
        <v>175</v>
      </c>
      <c r="H151" t="s">
        <v>640</v>
      </c>
      <c r="I151" t="s">
        <v>228</v>
      </c>
      <c r="J151" t="s">
        <v>107</v>
      </c>
      <c r="K151">
        <v>1</v>
      </c>
      <c r="O151" t="s">
        <v>646</v>
      </c>
      <c r="R151">
        <v>0</v>
      </c>
    </row>
    <row r="152" spans="1:18" x14ac:dyDescent="0.3">
      <c r="A152" t="s">
        <v>659</v>
      </c>
      <c r="B152">
        <v>1008116</v>
      </c>
      <c r="C152">
        <v>2015</v>
      </c>
      <c r="D152" t="s">
        <v>637</v>
      </c>
      <c r="E152" t="s">
        <v>638</v>
      </c>
      <c r="F152" t="s">
        <v>3</v>
      </c>
      <c r="G152" t="s">
        <v>696</v>
      </c>
      <c r="H152" t="s">
        <v>640</v>
      </c>
      <c r="I152" t="s">
        <v>107</v>
      </c>
      <c r="J152" t="s">
        <v>107</v>
      </c>
      <c r="K152">
        <v>2</v>
      </c>
      <c r="O152" t="s">
        <v>641</v>
      </c>
      <c r="P152">
        <v>85291.666700000002</v>
      </c>
      <c r="Q152">
        <v>1023.5</v>
      </c>
      <c r="R152">
        <v>0.16</v>
      </c>
    </row>
    <row r="153" spans="1:18" x14ac:dyDescent="0.3">
      <c r="A153" t="s">
        <v>662</v>
      </c>
      <c r="B153">
        <v>1011308</v>
      </c>
      <c r="C153">
        <v>2015</v>
      </c>
      <c r="D153" t="s">
        <v>637</v>
      </c>
      <c r="E153" t="s">
        <v>638</v>
      </c>
      <c r="F153" t="s">
        <v>3</v>
      </c>
      <c r="G153" t="s">
        <v>697</v>
      </c>
      <c r="H153" t="s">
        <v>640</v>
      </c>
      <c r="I153" t="s">
        <v>228</v>
      </c>
      <c r="J153" t="s">
        <v>107</v>
      </c>
      <c r="K153">
        <v>1</v>
      </c>
      <c r="O153" t="s">
        <v>641</v>
      </c>
      <c r="P153">
        <v>0</v>
      </c>
      <c r="Q153">
        <v>0</v>
      </c>
      <c r="R153">
        <v>0</v>
      </c>
    </row>
    <row r="154" spans="1:18" x14ac:dyDescent="0.3">
      <c r="A154" t="s">
        <v>143</v>
      </c>
      <c r="B154">
        <v>1009485</v>
      </c>
      <c r="C154">
        <v>2015</v>
      </c>
      <c r="D154" t="s">
        <v>637</v>
      </c>
      <c r="E154" t="s">
        <v>638</v>
      </c>
      <c r="F154" t="s">
        <v>3</v>
      </c>
      <c r="G154" t="s">
        <v>177</v>
      </c>
      <c r="H154" t="s">
        <v>640</v>
      </c>
      <c r="I154" t="s">
        <v>107</v>
      </c>
      <c r="J154" t="s">
        <v>107</v>
      </c>
      <c r="K154">
        <v>4</v>
      </c>
      <c r="O154" t="s">
        <v>641</v>
      </c>
      <c r="P154">
        <v>658000</v>
      </c>
      <c r="Q154">
        <v>23500</v>
      </c>
      <c r="R154">
        <v>0.246</v>
      </c>
    </row>
    <row r="155" spans="1:18" x14ac:dyDescent="0.3">
      <c r="A155" t="s">
        <v>178</v>
      </c>
      <c r="B155">
        <v>1008051</v>
      </c>
      <c r="C155">
        <v>2015</v>
      </c>
      <c r="D155" t="s">
        <v>637</v>
      </c>
      <c r="E155" t="s">
        <v>638</v>
      </c>
      <c r="F155" t="s">
        <v>3</v>
      </c>
      <c r="G155" t="s">
        <v>177</v>
      </c>
      <c r="H155" t="s">
        <v>640</v>
      </c>
      <c r="I155" t="s">
        <v>228</v>
      </c>
      <c r="J155" t="s">
        <v>107</v>
      </c>
      <c r="K155">
        <v>17</v>
      </c>
      <c r="O155" t="s">
        <v>641</v>
      </c>
      <c r="P155">
        <v>0</v>
      </c>
      <c r="Q155">
        <v>180714.13993149999</v>
      </c>
      <c r="R155">
        <v>78.67</v>
      </c>
    </row>
    <row r="156" spans="1:18" x14ac:dyDescent="0.3">
      <c r="A156" t="s">
        <v>138</v>
      </c>
      <c r="B156">
        <v>1009098</v>
      </c>
      <c r="C156">
        <v>2015</v>
      </c>
      <c r="D156" t="s">
        <v>637</v>
      </c>
      <c r="E156" t="s">
        <v>638</v>
      </c>
      <c r="F156" t="s">
        <v>3</v>
      </c>
      <c r="G156" t="s">
        <v>179</v>
      </c>
      <c r="H156" t="s">
        <v>640</v>
      </c>
      <c r="I156" t="s">
        <v>228</v>
      </c>
      <c r="J156" t="s">
        <v>107</v>
      </c>
      <c r="K156">
        <v>19</v>
      </c>
      <c r="O156" t="s">
        <v>641</v>
      </c>
      <c r="P156">
        <v>0</v>
      </c>
      <c r="Q156">
        <v>0</v>
      </c>
      <c r="R156">
        <v>0</v>
      </c>
    </row>
    <row r="157" spans="1:18" x14ac:dyDescent="0.3">
      <c r="A157" t="s">
        <v>164</v>
      </c>
      <c r="B157">
        <v>1010350</v>
      </c>
      <c r="C157">
        <v>2015</v>
      </c>
      <c r="D157" t="s">
        <v>637</v>
      </c>
      <c r="E157" t="s">
        <v>638</v>
      </c>
      <c r="F157" t="s">
        <v>3</v>
      </c>
      <c r="G157" t="s">
        <v>179</v>
      </c>
      <c r="H157" t="s">
        <v>640</v>
      </c>
      <c r="I157" t="s">
        <v>107</v>
      </c>
      <c r="J157" t="s">
        <v>107</v>
      </c>
      <c r="K157">
        <v>6</v>
      </c>
      <c r="O157" t="s">
        <v>641</v>
      </c>
      <c r="P157">
        <v>377500</v>
      </c>
      <c r="Q157">
        <v>24000</v>
      </c>
      <c r="R157">
        <v>20.026</v>
      </c>
    </row>
    <row r="158" spans="1:18" x14ac:dyDescent="0.3">
      <c r="A158" t="s">
        <v>164</v>
      </c>
      <c r="B158">
        <v>1010350</v>
      </c>
      <c r="C158">
        <v>2015</v>
      </c>
      <c r="D158" t="s">
        <v>637</v>
      </c>
      <c r="E158" t="s">
        <v>638</v>
      </c>
      <c r="F158" t="s">
        <v>3</v>
      </c>
      <c r="G158" t="s">
        <v>179</v>
      </c>
      <c r="H158" t="s">
        <v>640</v>
      </c>
      <c r="I158" t="s">
        <v>228</v>
      </c>
      <c r="J158" t="s">
        <v>107</v>
      </c>
      <c r="K158">
        <v>6</v>
      </c>
      <c r="O158" t="s">
        <v>641</v>
      </c>
      <c r="P158">
        <v>0</v>
      </c>
      <c r="Q158">
        <v>37000</v>
      </c>
      <c r="R158">
        <v>55.521000000000001</v>
      </c>
    </row>
    <row r="159" spans="1:18" x14ac:dyDescent="0.3">
      <c r="A159" t="s">
        <v>664</v>
      </c>
      <c r="B159">
        <v>1009301</v>
      </c>
      <c r="C159">
        <v>2015</v>
      </c>
      <c r="D159" t="s">
        <v>637</v>
      </c>
      <c r="E159" t="s">
        <v>638</v>
      </c>
      <c r="F159" t="s">
        <v>3</v>
      </c>
      <c r="G159" t="s">
        <v>698</v>
      </c>
      <c r="H159" t="s">
        <v>640</v>
      </c>
      <c r="I159" t="s">
        <v>228</v>
      </c>
      <c r="J159" t="s">
        <v>107</v>
      </c>
      <c r="K159">
        <v>11</v>
      </c>
      <c r="O159" t="s">
        <v>641</v>
      </c>
      <c r="P159">
        <v>0</v>
      </c>
      <c r="Q159">
        <v>7590.9</v>
      </c>
      <c r="R159">
        <v>37.200000000000003</v>
      </c>
    </row>
    <row r="160" spans="1:18" x14ac:dyDescent="0.3">
      <c r="A160" t="s">
        <v>138</v>
      </c>
      <c r="B160">
        <v>1009098</v>
      </c>
      <c r="C160">
        <v>2015</v>
      </c>
      <c r="D160" t="s">
        <v>637</v>
      </c>
      <c r="E160" t="s">
        <v>638</v>
      </c>
      <c r="F160" t="s">
        <v>3</v>
      </c>
      <c r="G160" t="s">
        <v>699</v>
      </c>
      <c r="H160" t="s">
        <v>640</v>
      </c>
      <c r="I160" t="s">
        <v>107</v>
      </c>
      <c r="J160" t="s">
        <v>228</v>
      </c>
      <c r="K160">
        <v>2</v>
      </c>
      <c r="O160" t="s">
        <v>641</v>
      </c>
      <c r="P160">
        <v>28617200</v>
      </c>
      <c r="Q160">
        <v>0</v>
      </c>
      <c r="R160">
        <v>8.34</v>
      </c>
    </row>
    <row r="161" spans="1:18" x14ac:dyDescent="0.3">
      <c r="A161" t="s">
        <v>154</v>
      </c>
      <c r="B161">
        <v>1008783</v>
      </c>
      <c r="C161">
        <v>2015</v>
      </c>
      <c r="D161" t="s">
        <v>637</v>
      </c>
      <c r="E161" t="s">
        <v>638</v>
      </c>
      <c r="F161" t="s">
        <v>3</v>
      </c>
      <c r="G161" t="s">
        <v>700</v>
      </c>
      <c r="H161" t="s">
        <v>640</v>
      </c>
      <c r="I161" t="s">
        <v>228</v>
      </c>
      <c r="J161" t="s">
        <v>107</v>
      </c>
      <c r="K161">
        <v>1</v>
      </c>
      <c r="O161" t="s">
        <v>641</v>
      </c>
      <c r="P161">
        <v>0</v>
      </c>
      <c r="Q161">
        <v>0</v>
      </c>
      <c r="R161">
        <v>0</v>
      </c>
    </row>
    <row r="162" spans="1:18" x14ac:dyDescent="0.3">
      <c r="A162" t="s">
        <v>154</v>
      </c>
      <c r="B162">
        <v>1008783</v>
      </c>
      <c r="C162">
        <v>2015</v>
      </c>
      <c r="D162" t="s">
        <v>637</v>
      </c>
      <c r="E162" t="s">
        <v>638</v>
      </c>
      <c r="F162" t="s">
        <v>3</v>
      </c>
      <c r="G162" t="s">
        <v>700</v>
      </c>
      <c r="H162" t="s">
        <v>640</v>
      </c>
      <c r="I162" t="s">
        <v>228</v>
      </c>
      <c r="J162" t="s">
        <v>107</v>
      </c>
      <c r="K162">
        <v>1</v>
      </c>
      <c r="O162" t="s">
        <v>641</v>
      </c>
      <c r="P162">
        <v>0</v>
      </c>
      <c r="Q162">
        <v>15800</v>
      </c>
      <c r="R162">
        <v>0.42899999999999999</v>
      </c>
    </row>
    <row r="163" spans="1:18" x14ac:dyDescent="0.3">
      <c r="A163" t="s">
        <v>154</v>
      </c>
      <c r="B163">
        <v>1008783</v>
      </c>
      <c r="C163">
        <v>2015</v>
      </c>
      <c r="D163" t="s">
        <v>637</v>
      </c>
      <c r="E163" t="s">
        <v>638</v>
      </c>
      <c r="F163" t="s">
        <v>3</v>
      </c>
      <c r="G163" t="s">
        <v>700</v>
      </c>
      <c r="H163" t="s">
        <v>640</v>
      </c>
      <c r="I163" t="s">
        <v>228</v>
      </c>
      <c r="J163" t="s">
        <v>107</v>
      </c>
      <c r="K163">
        <v>1</v>
      </c>
      <c r="O163" t="s">
        <v>641</v>
      </c>
      <c r="P163">
        <v>0</v>
      </c>
      <c r="Q163">
        <v>0</v>
      </c>
      <c r="R163">
        <v>0</v>
      </c>
    </row>
    <row r="164" spans="1:18" x14ac:dyDescent="0.3">
      <c r="A164" t="s">
        <v>154</v>
      </c>
      <c r="B164">
        <v>1008783</v>
      </c>
      <c r="C164">
        <v>2015</v>
      </c>
      <c r="D164" t="s">
        <v>637</v>
      </c>
      <c r="E164" t="s">
        <v>638</v>
      </c>
      <c r="F164" t="s">
        <v>3</v>
      </c>
      <c r="G164" t="s">
        <v>700</v>
      </c>
      <c r="H164" t="s">
        <v>640</v>
      </c>
      <c r="I164" t="s">
        <v>228</v>
      </c>
      <c r="J164" t="s">
        <v>107</v>
      </c>
      <c r="K164">
        <v>1</v>
      </c>
      <c r="O164" t="s">
        <v>641</v>
      </c>
      <c r="P164">
        <v>0</v>
      </c>
      <c r="Q164">
        <v>320000</v>
      </c>
      <c r="R164">
        <v>0</v>
      </c>
    </row>
    <row r="165" spans="1:18" x14ac:dyDescent="0.3">
      <c r="A165" t="s">
        <v>154</v>
      </c>
      <c r="B165">
        <v>1008783</v>
      </c>
      <c r="C165">
        <v>2015</v>
      </c>
      <c r="D165" t="s">
        <v>637</v>
      </c>
      <c r="E165" t="s">
        <v>638</v>
      </c>
      <c r="F165" t="s">
        <v>3</v>
      </c>
      <c r="G165" t="s">
        <v>700</v>
      </c>
      <c r="H165" t="s">
        <v>640</v>
      </c>
      <c r="I165" t="s">
        <v>701</v>
      </c>
      <c r="J165" t="s">
        <v>107</v>
      </c>
      <c r="K165">
        <v>1</v>
      </c>
      <c r="O165" t="s">
        <v>641</v>
      </c>
      <c r="P165">
        <v>937000</v>
      </c>
      <c r="Q165">
        <v>750</v>
      </c>
      <c r="R165">
        <v>0.33900000000000002</v>
      </c>
    </row>
    <row r="166" spans="1:18" x14ac:dyDescent="0.3">
      <c r="A166" t="s">
        <v>667</v>
      </c>
      <c r="B166">
        <v>1010183</v>
      </c>
      <c r="C166">
        <v>2015</v>
      </c>
      <c r="D166" t="s">
        <v>637</v>
      </c>
      <c r="E166" t="s">
        <v>638</v>
      </c>
      <c r="F166" t="s">
        <v>3</v>
      </c>
      <c r="G166" t="s">
        <v>700</v>
      </c>
      <c r="H166" t="s">
        <v>640</v>
      </c>
      <c r="I166" t="s">
        <v>228</v>
      </c>
      <c r="J166" t="s">
        <v>107</v>
      </c>
      <c r="K166">
        <v>13</v>
      </c>
      <c r="O166" t="s">
        <v>641</v>
      </c>
      <c r="P166">
        <v>0</v>
      </c>
      <c r="Q166">
        <v>0</v>
      </c>
      <c r="R166">
        <v>0</v>
      </c>
    </row>
    <row r="167" spans="1:18" x14ac:dyDescent="0.3">
      <c r="A167" t="s">
        <v>653</v>
      </c>
      <c r="B167">
        <v>1011706</v>
      </c>
      <c r="C167">
        <v>2015</v>
      </c>
      <c r="D167" t="s">
        <v>637</v>
      </c>
      <c r="E167" t="s">
        <v>638</v>
      </c>
      <c r="F167" t="s">
        <v>3</v>
      </c>
      <c r="G167" t="s">
        <v>700</v>
      </c>
      <c r="H167" t="s">
        <v>640</v>
      </c>
      <c r="I167" t="s">
        <v>107</v>
      </c>
      <c r="J167" t="s">
        <v>107</v>
      </c>
      <c r="K167">
        <v>32</v>
      </c>
      <c r="O167" t="s">
        <v>641</v>
      </c>
      <c r="P167">
        <v>6476</v>
      </c>
      <c r="Q167">
        <v>109.8</v>
      </c>
      <c r="R167">
        <v>1E-3</v>
      </c>
    </row>
    <row r="168" spans="1:18" x14ac:dyDescent="0.3">
      <c r="A168" t="s">
        <v>183</v>
      </c>
      <c r="B168">
        <v>1007485</v>
      </c>
      <c r="C168">
        <v>2015</v>
      </c>
      <c r="D168" t="s">
        <v>637</v>
      </c>
      <c r="E168" t="s">
        <v>638</v>
      </c>
      <c r="F168" t="s">
        <v>3</v>
      </c>
      <c r="G168" t="s">
        <v>184</v>
      </c>
      <c r="H168" t="s">
        <v>640</v>
      </c>
      <c r="I168" t="s">
        <v>228</v>
      </c>
      <c r="J168" t="s">
        <v>107</v>
      </c>
      <c r="K168">
        <v>65</v>
      </c>
      <c r="O168" t="s">
        <v>641</v>
      </c>
      <c r="P168">
        <v>0</v>
      </c>
      <c r="Q168">
        <v>0</v>
      </c>
      <c r="R168">
        <v>0</v>
      </c>
    </row>
    <row r="169" spans="1:18" x14ac:dyDescent="0.3">
      <c r="A169" t="s">
        <v>226</v>
      </c>
      <c r="B169">
        <v>1008092</v>
      </c>
      <c r="C169">
        <v>2015</v>
      </c>
      <c r="D169" t="s">
        <v>637</v>
      </c>
      <c r="E169" t="s">
        <v>638</v>
      </c>
      <c r="F169" t="s">
        <v>3</v>
      </c>
      <c r="G169" t="s">
        <v>702</v>
      </c>
      <c r="H169" t="s">
        <v>640</v>
      </c>
      <c r="I169" t="s">
        <v>107</v>
      </c>
      <c r="J169" t="s">
        <v>107</v>
      </c>
      <c r="K169">
        <v>12</v>
      </c>
      <c r="O169" t="s">
        <v>646</v>
      </c>
      <c r="R169">
        <v>302.88499999999999</v>
      </c>
    </row>
    <row r="170" spans="1:18" x14ac:dyDescent="0.3">
      <c r="A170" t="s">
        <v>703</v>
      </c>
      <c r="B170">
        <v>1008714</v>
      </c>
      <c r="C170">
        <v>2015</v>
      </c>
      <c r="D170" t="s">
        <v>637</v>
      </c>
      <c r="E170" t="s">
        <v>638</v>
      </c>
      <c r="F170" t="s">
        <v>3</v>
      </c>
      <c r="G170" t="s">
        <v>704</v>
      </c>
      <c r="H170" t="s">
        <v>640</v>
      </c>
      <c r="I170" t="s">
        <v>107</v>
      </c>
      <c r="J170" t="s">
        <v>228</v>
      </c>
      <c r="K170">
        <v>15</v>
      </c>
      <c r="O170" t="s">
        <v>641</v>
      </c>
      <c r="P170">
        <v>917.48833333300001</v>
      </c>
      <c r="Q170">
        <v>19.006666666699999</v>
      </c>
      <c r="R170">
        <v>4.0000000000000001E-3</v>
      </c>
    </row>
    <row r="171" spans="1:18" x14ac:dyDescent="0.3">
      <c r="A171" t="s">
        <v>178</v>
      </c>
      <c r="B171">
        <v>1008051</v>
      </c>
      <c r="C171">
        <v>2015</v>
      </c>
      <c r="D171" t="s">
        <v>637</v>
      </c>
      <c r="E171" t="s">
        <v>638</v>
      </c>
      <c r="F171" t="s">
        <v>3</v>
      </c>
      <c r="G171" t="s">
        <v>705</v>
      </c>
      <c r="H171" t="s">
        <v>640</v>
      </c>
      <c r="I171" t="s">
        <v>228</v>
      </c>
      <c r="J171" t="s">
        <v>107</v>
      </c>
      <c r="K171">
        <v>1</v>
      </c>
      <c r="O171" t="s">
        <v>641</v>
      </c>
      <c r="P171">
        <v>0</v>
      </c>
      <c r="Q171">
        <v>14000</v>
      </c>
      <c r="R171">
        <v>0.06</v>
      </c>
    </row>
    <row r="172" spans="1:18" x14ac:dyDescent="0.3">
      <c r="A172" t="s">
        <v>183</v>
      </c>
      <c r="B172">
        <v>1007485</v>
      </c>
      <c r="C172">
        <v>2015</v>
      </c>
      <c r="D172" t="s">
        <v>637</v>
      </c>
      <c r="E172" t="s">
        <v>638</v>
      </c>
      <c r="F172" t="s">
        <v>3</v>
      </c>
      <c r="G172" t="s">
        <v>189</v>
      </c>
      <c r="H172" t="s">
        <v>640</v>
      </c>
      <c r="I172" t="s">
        <v>228</v>
      </c>
      <c r="J172" t="s">
        <v>107</v>
      </c>
      <c r="K172">
        <v>1</v>
      </c>
      <c r="O172" t="s">
        <v>641</v>
      </c>
      <c r="P172">
        <v>0</v>
      </c>
      <c r="Q172">
        <v>0</v>
      </c>
      <c r="R172">
        <v>0</v>
      </c>
    </row>
    <row r="173" spans="1:18" x14ac:dyDescent="0.3">
      <c r="A173" t="s">
        <v>193</v>
      </c>
      <c r="B173">
        <v>1008936</v>
      </c>
      <c r="C173">
        <v>2015</v>
      </c>
      <c r="D173" t="s">
        <v>637</v>
      </c>
      <c r="E173" t="s">
        <v>638</v>
      </c>
      <c r="F173" t="s">
        <v>3</v>
      </c>
      <c r="G173" t="s">
        <v>706</v>
      </c>
      <c r="H173" t="s">
        <v>640</v>
      </c>
      <c r="I173" t="s">
        <v>228</v>
      </c>
      <c r="J173" t="s">
        <v>107</v>
      </c>
      <c r="K173">
        <v>3</v>
      </c>
      <c r="O173" t="s">
        <v>641</v>
      </c>
      <c r="P173">
        <v>0</v>
      </c>
      <c r="Q173">
        <v>0</v>
      </c>
      <c r="R173">
        <v>0</v>
      </c>
    </row>
    <row r="174" spans="1:18" x14ac:dyDescent="0.3">
      <c r="A174" t="s">
        <v>193</v>
      </c>
      <c r="B174">
        <v>1008936</v>
      </c>
      <c r="C174">
        <v>2015</v>
      </c>
      <c r="D174" t="s">
        <v>637</v>
      </c>
      <c r="E174" t="s">
        <v>638</v>
      </c>
      <c r="F174" t="s">
        <v>3</v>
      </c>
      <c r="G174" t="s">
        <v>706</v>
      </c>
      <c r="H174" t="s">
        <v>644</v>
      </c>
      <c r="I174" t="s">
        <v>228</v>
      </c>
      <c r="J174" t="s">
        <v>107</v>
      </c>
      <c r="K174">
        <v>1</v>
      </c>
      <c r="O174" t="s">
        <v>641</v>
      </c>
      <c r="P174">
        <v>0</v>
      </c>
      <c r="Q174">
        <v>0</v>
      </c>
      <c r="R174">
        <v>0</v>
      </c>
    </row>
    <row r="175" spans="1:18" x14ac:dyDescent="0.3">
      <c r="A175" t="s">
        <v>187</v>
      </c>
      <c r="B175">
        <v>1008604</v>
      </c>
      <c r="C175">
        <v>2015</v>
      </c>
      <c r="D175" t="s">
        <v>637</v>
      </c>
      <c r="E175" t="s">
        <v>638</v>
      </c>
      <c r="F175" t="s">
        <v>3</v>
      </c>
      <c r="G175" t="s">
        <v>191</v>
      </c>
      <c r="H175" t="s">
        <v>640</v>
      </c>
      <c r="I175" t="s">
        <v>228</v>
      </c>
      <c r="J175" t="s">
        <v>107</v>
      </c>
      <c r="K175">
        <v>37</v>
      </c>
      <c r="O175" t="s">
        <v>646</v>
      </c>
      <c r="R175">
        <v>0</v>
      </c>
    </row>
    <row r="176" spans="1:18" x14ac:dyDescent="0.3">
      <c r="A176" t="s">
        <v>707</v>
      </c>
      <c r="B176">
        <v>1010943</v>
      </c>
      <c r="C176">
        <v>2015</v>
      </c>
      <c r="D176" t="s">
        <v>637</v>
      </c>
      <c r="E176" t="s">
        <v>638</v>
      </c>
      <c r="F176" t="s">
        <v>3</v>
      </c>
      <c r="G176" t="s">
        <v>191</v>
      </c>
      <c r="H176" t="s">
        <v>640</v>
      </c>
      <c r="I176" t="s">
        <v>107</v>
      </c>
      <c r="J176" t="s">
        <v>228</v>
      </c>
      <c r="K176">
        <v>12</v>
      </c>
      <c r="O176" t="s">
        <v>641</v>
      </c>
      <c r="P176">
        <v>22029000</v>
      </c>
      <c r="Q176">
        <v>6774</v>
      </c>
      <c r="R176">
        <v>4.1529999999999996</v>
      </c>
    </row>
    <row r="177" spans="1:18" x14ac:dyDescent="0.3">
      <c r="A177" t="s">
        <v>183</v>
      </c>
      <c r="B177">
        <v>1007485</v>
      </c>
      <c r="C177">
        <v>2015</v>
      </c>
      <c r="D177" t="s">
        <v>637</v>
      </c>
      <c r="E177" t="s">
        <v>638</v>
      </c>
      <c r="F177" t="s">
        <v>3</v>
      </c>
      <c r="G177" t="s">
        <v>191</v>
      </c>
      <c r="H177" t="s">
        <v>640</v>
      </c>
      <c r="I177" t="s">
        <v>228</v>
      </c>
      <c r="J177" t="s">
        <v>107</v>
      </c>
      <c r="K177">
        <v>17</v>
      </c>
      <c r="O177" t="s">
        <v>641</v>
      </c>
      <c r="P177">
        <v>0</v>
      </c>
      <c r="Q177">
        <v>0</v>
      </c>
      <c r="R177">
        <v>0</v>
      </c>
    </row>
    <row r="178" spans="1:18" x14ac:dyDescent="0.3">
      <c r="A178" t="s">
        <v>193</v>
      </c>
      <c r="B178">
        <v>1008936</v>
      </c>
      <c r="C178">
        <v>2015</v>
      </c>
      <c r="D178" t="s">
        <v>637</v>
      </c>
      <c r="E178" t="s">
        <v>638</v>
      </c>
      <c r="F178" t="s">
        <v>3</v>
      </c>
      <c r="G178" t="s">
        <v>194</v>
      </c>
      <c r="H178" t="s">
        <v>640</v>
      </c>
      <c r="I178" t="s">
        <v>107</v>
      </c>
      <c r="J178" t="s">
        <v>107</v>
      </c>
      <c r="K178">
        <v>171</v>
      </c>
      <c r="O178" t="s">
        <v>641</v>
      </c>
      <c r="P178">
        <v>4870</v>
      </c>
      <c r="Q178">
        <v>0</v>
      </c>
      <c r="R178">
        <v>93.41</v>
      </c>
    </row>
    <row r="179" spans="1:18" x14ac:dyDescent="0.3">
      <c r="A179" t="s">
        <v>193</v>
      </c>
      <c r="B179">
        <v>1008936</v>
      </c>
      <c r="C179">
        <v>2015</v>
      </c>
      <c r="D179" t="s">
        <v>637</v>
      </c>
      <c r="E179" t="s">
        <v>638</v>
      </c>
      <c r="F179" t="s">
        <v>3</v>
      </c>
      <c r="G179" t="s">
        <v>194</v>
      </c>
      <c r="H179" t="s">
        <v>644</v>
      </c>
      <c r="I179" t="s">
        <v>107</v>
      </c>
      <c r="J179" t="s">
        <v>107</v>
      </c>
      <c r="K179">
        <v>4</v>
      </c>
      <c r="O179" t="s">
        <v>641</v>
      </c>
      <c r="P179">
        <v>4870</v>
      </c>
      <c r="Q179">
        <v>0</v>
      </c>
      <c r="R179">
        <v>2.39</v>
      </c>
    </row>
    <row r="180" spans="1:18" x14ac:dyDescent="0.3">
      <c r="A180" t="s">
        <v>192</v>
      </c>
      <c r="B180">
        <v>1010084</v>
      </c>
      <c r="C180">
        <v>2015</v>
      </c>
      <c r="D180" t="s">
        <v>637</v>
      </c>
      <c r="E180" t="s">
        <v>638</v>
      </c>
      <c r="F180" t="s">
        <v>3</v>
      </c>
      <c r="G180" t="s">
        <v>194</v>
      </c>
      <c r="H180" t="s">
        <v>640</v>
      </c>
      <c r="I180" t="s">
        <v>107</v>
      </c>
      <c r="J180" t="s">
        <v>228</v>
      </c>
      <c r="K180">
        <v>5</v>
      </c>
      <c r="O180" t="s">
        <v>641</v>
      </c>
      <c r="P180">
        <v>1281000</v>
      </c>
      <c r="Q180">
        <v>14125</v>
      </c>
      <c r="R180">
        <v>6.87</v>
      </c>
    </row>
    <row r="181" spans="1:18" x14ac:dyDescent="0.3">
      <c r="A181" t="s">
        <v>195</v>
      </c>
      <c r="B181">
        <v>1009624</v>
      </c>
      <c r="C181">
        <v>2015</v>
      </c>
      <c r="D181" t="s">
        <v>637</v>
      </c>
      <c r="E181" t="s">
        <v>638</v>
      </c>
      <c r="F181" t="s">
        <v>3</v>
      </c>
      <c r="G181" t="s">
        <v>194</v>
      </c>
      <c r="H181" t="s">
        <v>640</v>
      </c>
      <c r="I181" t="s">
        <v>228</v>
      </c>
      <c r="J181" t="s">
        <v>107</v>
      </c>
      <c r="K181">
        <v>7</v>
      </c>
      <c r="O181" t="s">
        <v>646</v>
      </c>
      <c r="R181">
        <v>114.23</v>
      </c>
    </row>
    <row r="182" spans="1:18" x14ac:dyDescent="0.3">
      <c r="A182" t="s">
        <v>190</v>
      </c>
      <c r="B182">
        <v>1008293</v>
      </c>
      <c r="C182">
        <v>2015</v>
      </c>
      <c r="D182" t="s">
        <v>637</v>
      </c>
      <c r="E182" t="s">
        <v>638</v>
      </c>
      <c r="F182" t="s">
        <v>3</v>
      </c>
      <c r="G182" t="s">
        <v>197</v>
      </c>
      <c r="H182" t="s">
        <v>640</v>
      </c>
      <c r="I182" t="s">
        <v>107</v>
      </c>
      <c r="J182" t="s">
        <v>107</v>
      </c>
      <c r="K182">
        <v>1</v>
      </c>
      <c r="O182" t="s">
        <v>641</v>
      </c>
      <c r="P182">
        <v>1196576</v>
      </c>
      <c r="Q182">
        <v>76930</v>
      </c>
      <c r="R182">
        <v>0.33900000000000002</v>
      </c>
    </row>
    <row r="183" spans="1:18" x14ac:dyDescent="0.3">
      <c r="A183" t="s">
        <v>190</v>
      </c>
      <c r="B183">
        <v>1008293</v>
      </c>
      <c r="C183">
        <v>2015</v>
      </c>
      <c r="D183" t="s">
        <v>637</v>
      </c>
      <c r="E183" t="s">
        <v>638</v>
      </c>
      <c r="F183" t="s">
        <v>3</v>
      </c>
      <c r="G183" t="s">
        <v>197</v>
      </c>
      <c r="H183" t="s">
        <v>640</v>
      </c>
      <c r="I183" t="s">
        <v>107</v>
      </c>
      <c r="J183" t="s">
        <v>107</v>
      </c>
      <c r="K183">
        <v>1</v>
      </c>
      <c r="O183" t="s">
        <v>641</v>
      </c>
      <c r="P183">
        <v>1067358</v>
      </c>
      <c r="Q183">
        <v>89670</v>
      </c>
      <c r="R183">
        <v>0.30299999999999999</v>
      </c>
    </row>
    <row r="184" spans="1:18" x14ac:dyDescent="0.3">
      <c r="A184" t="s">
        <v>190</v>
      </c>
      <c r="B184">
        <v>1008293</v>
      </c>
      <c r="C184">
        <v>2015</v>
      </c>
      <c r="D184" t="s">
        <v>637</v>
      </c>
      <c r="E184" t="s">
        <v>638</v>
      </c>
      <c r="F184" t="s">
        <v>3</v>
      </c>
      <c r="G184" t="s">
        <v>197</v>
      </c>
      <c r="H184" t="s">
        <v>640</v>
      </c>
      <c r="I184" t="s">
        <v>107</v>
      </c>
      <c r="J184" t="s">
        <v>107</v>
      </c>
      <c r="K184">
        <v>1</v>
      </c>
      <c r="O184" t="s">
        <v>641</v>
      </c>
      <c r="P184">
        <v>731509</v>
      </c>
      <c r="Q184">
        <v>63610</v>
      </c>
      <c r="R184">
        <v>0.20799999999999999</v>
      </c>
    </row>
    <row r="185" spans="1:18" x14ac:dyDescent="0.3">
      <c r="A185" t="s">
        <v>190</v>
      </c>
      <c r="B185">
        <v>1008293</v>
      </c>
      <c r="C185">
        <v>2015</v>
      </c>
      <c r="D185" t="s">
        <v>637</v>
      </c>
      <c r="E185" t="s">
        <v>638</v>
      </c>
      <c r="F185" t="s">
        <v>3</v>
      </c>
      <c r="G185" t="s">
        <v>197</v>
      </c>
      <c r="H185" t="s">
        <v>640</v>
      </c>
      <c r="I185" t="s">
        <v>107</v>
      </c>
      <c r="J185" t="s">
        <v>107</v>
      </c>
      <c r="K185">
        <v>1</v>
      </c>
      <c r="O185" t="s">
        <v>641</v>
      </c>
      <c r="P185">
        <v>319579</v>
      </c>
      <c r="Q185">
        <v>96830</v>
      </c>
      <c r="R185">
        <v>9.0999999999999998E-2</v>
      </c>
    </row>
    <row r="186" spans="1:18" x14ac:dyDescent="0.3">
      <c r="A186" t="s">
        <v>190</v>
      </c>
      <c r="B186">
        <v>1008293</v>
      </c>
      <c r="C186">
        <v>2015</v>
      </c>
      <c r="D186" t="s">
        <v>637</v>
      </c>
      <c r="E186" t="s">
        <v>638</v>
      </c>
      <c r="F186" t="s">
        <v>3</v>
      </c>
      <c r="G186" t="s">
        <v>197</v>
      </c>
      <c r="H186" t="s">
        <v>640</v>
      </c>
      <c r="I186" t="s">
        <v>107</v>
      </c>
      <c r="J186" t="s">
        <v>107</v>
      </c>
      <c r="K186">
        <v>1</v>
      </c>
      <c r="O186" t="s">
        <v>641</v>
      </c>
      <c r="P186">
        <v>311316</v>
      </c>
      <c r="Q186">
        <v>95340</v>
      </c>
      <c r="R186">
        <v>8.8999999999999996E-2</v>
      </c>
    </row>
    <row r="187" spans="1:18" x14ac:dyDescent="0.3">
      <c r="A187" t="s">
        <v>190</v>
      </c>
      <c r="B187">
        <v>1008293</v>
      </c>
      <c r="C187">
        <v>2015</v>
      </c>
      <c r="D187" t="s">
        <v>637</v>
      </c>
      <c r="E187" t="s">
        <v>638</v>
      </c>
      <c r="F187" t="s">
        <v>3</v>
      </c>
      <c r="G187" t="s">
        <v>197</v>
      </c>
      <c r="H187" t="s">
        <v>640</v>
      </c>
      <c r="I187" t="s">
        <v>107</v>
      </c>
      <c r="J187" t="s">
        <v>107</v>
      </c>
      <c r="K187">
        <v>1</v>
      </c>
      <c r="O187" t="s">
        <v>641</v>
      </c>
      <c r="P187">
        <v>308658</v>
      </c>
      <c r="Q187">
        <v>69650</v>
      </c>
      <c r="R187">
        <v>8.7999999999999995E-2</v>
      </c>
    </row>
    <row r="188" spans="1:18" x14ac:dyDescent="0.3">
      <c r="A188" t="s">
        <v>190</v>
      </c>
      <c r="B188">
        <v>1008293</v>
      </c>
      <c r="C188">
        <v>2015</v>
      </c>
      <c r="D188" t="s">
        <v>637</v>
      </c>
      <c r="E188" t="s">
        <v>638</v>
      </c>
      <c r="F188" t="s">
        <v>3</v>
      </c>
      <c r="G188" t="s">
        <v>197</v>
      </c>
      <c r="H188" t="s">
        <v>640</v>
      </c>
      <c r="I188" t="s">
        <v>107</v>
      </c>
      <c r="J188" t="s">
        <v>107</v>
      </c>
      <c r="K188">
        <v>1</v>
      </c>
      <c r="O188" t="s">
        <v>641</v>
      </c>
      <c r="P188">
        <v>252802</v>
      </c>
      <c r="Q188">
        <v>93900</v>
      </c>
      <c r="R188">
        <v>7.1999999999999995E-2</v>
      </c>
    </row>
    <row r="189" spans="1:18" x14ac:dyDescent="0.3">
      <c r="A189" t="s">
        <v>190</v>
      </c>
      <c r="B189">
        <v>1008293</v>
      </c>
      <c r="C189">
        <v>2015</v>
      </c>
      <c r="D189" t="s">
        <v>637</v>
      </c>
      <c r="E189" t="s">
        <v>638</v>
      </c>
      <c r="F189" t="s">
        <v>3</v>
      </c>
      <c r="G189" t="s">
        <v>197</v>
      </c>
      <c r="H189" t="s">
        <v>640</v>
      </c>
      <c r="I189" t="s">
        <v>107</v>
      </c>
      <c r="J189" t="s">
        <v>107</v>
      </c>
      <c r="K189">
        <v>1</v>
      </c>
      <c r="O189" t="s">
        <v>641</v>
      </c>
      <c r="P189">
        <v>146930</v>
      </c>
      <c r="Q189">
        <v>78800</v>
      </c>
      <c r="R189">
        <v>4.2000000000000003E-2</v>
      </c>
    </row>
    <row r="190" spans="1:18" x14ac:dyDescent="0.3">
      <c r="A190" t="s">
        <v>190</v>
      </c>
      <c r="B190">
        <v>1008293</v>
      </c>
      <c r="C190">
        <v>2015</v>
      </c>
      <c r="D190" t="s">
        <v>637</v>
      </c>
      <c r="E190" t="s">
        <v>638</v>
      </c>
      <c r="F190" t="s">
        <v>3</v>
      </c>
      <c r="G190" t="s">
        <v>197</v>
      </c>
      <c r="H190" t="s">
        <v>640</v>
      </c>
      <c r="I190" t="s">
        <v>107</v>
      </c>
      <c r="J190" t="s">
        <v>107</v>
      </c>
      <c r="K190">
        <v>1</v>
      </c>
      <c r="O190" t="s">
        <v>641</v>
      </c>
      <c r="P190">
        <v>126702</v>
      </c>
      <c r="Q190">
        <v>95900</v>
      </c>
      <c r="R190">
        <v>3.5999999999999997E-2</v>
      </c>
    </row>
    <row r="191" spans="1:18" x14ac:dyDescent="0.3">
      <c r="A191" t="s">
        <v>190</v>
      </c>
      <c r="B191">
        <v>1008293</v>
      </c>
      <c r="C191">
        <v>2015</v>
      </c>
      <c r="D191" t="s">
        <v>637</v>
      </c>
      <c r="E191" t="s">
        <v>638</v>
      </c>
      <c r="F191" t="s">
        <v>3</v>
      </c>
      <c r="G191" t="s">
        <v>197</v>
      </c>
      <c r="H191" t="s">
        <v>640</v>
      </c>
      <c r="I191" t="s">
        <v>107</v>
      </c>
      <c r="J191" t="s">
        <v>107</v>
      </c>
      <c r="K191">
        <v>1</v>
      </c>
      <c r="O191" t="s">
        <v>641</v>
      </c>
      <c r="P191">
        <v>89560</v>
      </c>
      <c r="Q191">
        <v>69570</v>
      </c>
      <c r="R191">
        <v>2.7E-2</v>
      </c>
    </row>
    <row r="192" spans="1:18" x14ac:dyDescent="0.3">
      <c r="A192" t="s">
        <v>190</v>
      </c>
      <c r="B192">
        <v>1008293</v>
      </c>
      <c r="C192">
        <v>2015</v>
      </c>
      <c r="D192" t="s">
        <v>637</v>
      </c>
      <c r="E192" t="s">
        <v>638</v>
      </c>
      <c r="F192" t="s">
        <v>3</v>
      </c>
      <c r="G192" t="s">
        <v>197</v>
      </c>
      <c r="H192" t="s">
        <v>640</v>
      </c>
      <c r="I192" t="s">
        <v>107</v>
      </c>
      <c r="J192" t="s">
        <v>107</v>
      </c>
      <c r="K192">
        <v>1</v>
      </c>
      <c r="O192" t="s">
        <v>641</v>
      </c>
      <c r="P192">
        <v>87532</v>
      </c>
      <c r="Q192">
        <v>78700</v>
      </c>
      <c r="R192">
        <v>2.7E-2</v>
      </c>
    </row>
    <row r="193" spans="1:18" x14ac:dyDescent="0.3">
      <c r="A193" t="s">
        <v>190</v>
      </c>
      <c r="B193">
        <v>1008293</v>
      </c>
      <c r="C193">
        <v>2015</v>
      </c>
      <c r="D193" t="s">
        <v>637</v>
      </c>
      <c r="E193" t="s">
        <v>638</v>
      </c>
      <c r="F193" t="s">
        <v>3</v>
      </c>
      <c r="G193" t="s">
        <v>197</v>
      </c>
      <c r="H193" t="s">
        <v>640</v>
      </c>
      <c r="I193" t="s">
        <v>107</v>
      </c>
      <c r="J193" t="s">
        <v>107</v>
      </c>
      <c r="K193">
        <v>1</v>
      </c>
      <c r="O193" t="s">
        <v>641</v>
      </c>
      <c r="P193">
        <v>84005</v>
      </c>
      <c r="Q193">
        <v>75800</v>
      </c>
      <c r="R193">
        <v>2.5000000000000001E-2</v>
      </c>
    </row>
    <row r="194" spans="1:18" x14ac:dyDescent="0.3">
      <c r="A194" t="s">
        <v>190</v>
      </c>
      <c r="B194">
        <v>1008293</v>
      </c>
      <c r="C194">
        <v>2015</v>
      </c>
      <c r="D194" t="s">
        <v>637</v>
      </c>
      <c r="E194" t="s">
        <v>638</v>
      </c>
      <c r="F194" t="s">
        <v>3</v>
      </c>
      <c r="G194" t="s">
        <v>197</v>
      </c>
      <c r="H194" t="s">
        <v>640</v>
      </c>
      <c r="I194" t="s">
        <v>107</v>
      </c>
      <c r="J194" t="s">
        <v>107</v>
      </c>
      <c r="K194">
        <v>1</v>
      </c>
      <c r="O194" t="s">
        <v>641</v>
      </c>
      <c r="P194">
        <v>74902</v>
      </c>
      <c r="Q194">
        <v>75900</v>
      </c>
      <c r="R194">
        <v>2.3E-2</v>
      </c>
    </row>
    <row r="195" spans="1:18" x14ac:dyDescent="0.3">
      <c r="A195" t="s">
        <v>190</v>
      </c>
      <c r="B195">
        <v>1008293</v>
      </c>
      <c r="C195">
        <v>2015</v>
      </c>
      <c r="D195" t="s">
        <v>637</v>
      </c>
      <c r="E195" t="s">
        <v>638</v>
      </c>
      <c r="F195" t="s">
        <v>3</v>
      </c>
      <c r="G195" t="s">
        <v>197</v>
      </c>
      <c r="H195" t="s">
        <v>640</v>
      </c>
      <c r="I195" t="s">
        <v>107</v>
      </c>
      <c r="J195" t="s">
        <v>107</v>
      </c>
      <c r="K195">
        <v>1</v>
      </c>
      <c r="O195" t="s">
        <v>641</v>
      </c>
      <c r="P195">
        <v>62005</v>
      </c>
      <c r="Q195">
        <v>84970</v>
      </c>
      <c r="R195">
        <v>1.7999999999999999E-2</v>
      </c>
    </row>
    <row r="196" spans="1:18" x14ac:dyDescent="0.3">
      <c r="A196" t="s">
        <v>190</v>
      </c>
      <c r="B196">
        <v>1008293</v>
      </c>
      <c r="C196">
        <v>2015</v>
      </c>
      <c r="D196" t="s">
        <v>637</v>
      </c>
      <c r="E196" t="s">
        <v>638</v>
      </c>
      <c r="F196" t="s">
        <v>3</v>
      </c>
      <c r="G196" t="s">
        <v>197</v>
      </c>
      <c r="H196" t="s">
        <v>640</v>
      </c>
      <c r="I196" t="s">
        <v>107</v>
      </c>
      <c r="J196" t="s">
        <v>107</v>
      </c>
      <c r="K196">
        <v>1</v>
      </c>
      <c r="O196" t="s">
        <v>641</v>
      </c>
      <c r="P196">
        <v>61580</v>
      </c>
      <c r="Q196">
        <v>96800</v>
      </c>
      <c r="R196">
        <v>1.7999999999999999E-2</v>
      </c>
    </row>
    <row r="197" spans="1:18" x14ac:dyDescent="0.3">
      <c r="A197" t="s">
        <v>190</v>
      </c>
      <c r="B197">
        <v>1008293</v>
      </c>
      <c r="C197">
        <v>2015</v>
      </c>
      <c r="D197" t="s">
        <v>637</v>
      </c>
      <c r="E197" t="s">
        <v>638</v>
      </c>
      <c r="F197" t="s">
        <v>3</v>
      </c>
      <c r="G197" t="s">
        <v>197</v>
      </c>
      <c r="H197" t="s">
        <v>640</v>
      </c>
      <c r="I197" t="s">
        <v>107</v>
      </c>
      <c r="J197" t="s">
        <v>107</v>
      </c>
      <c r="K197">
        <v>1</v>
      </c>
      <c r="O197" t="s">
        <v>641</v>
      </c>
      <c r="P197">
        <v>58664</v>
      </c>
      <c r="Q197">
        <v>85430</v>
      </c>
      <c r="R197">
        <v>1.7000000000000001E-2</v>
      </c>
    </row>
    <row r="198" spans="1:18" x14ac:dyDescent="0.3">
      <c r="A198" t="s">
        <v>190</v>
      </c>
      <c r="B198">
        <v>1008293</v>
      </c>
      <c r="C198">
        <v>2015</v>
      </c>
      <c r="D198" t="s">
        <v>637</v>
      </c>
      <c r="E198" t="s">
        <v>638</v>
      </c>
      <c r="F198" t="s">
        <v>3</v>
      </c>
      <c r="G198" t="s">
        <v>197</v>
      </c>
      <c r="H198" t="s">
        <v>640</v>
      </c>
      <c r="I198" t="s">
        <v>107</v>
      </c>
      <c r="J198" t="s">
        <v>107</v>
      </c>
      <c r="K198">
        <v>1</v>
      </c>
      <c r="O198" t="s">
        <v>641</v>
      </c>
      <c r="P198">
        <v>48886</v>
      </c>
      <c r="Q198">
        <v>52550</v>
      </c>
      <c r="R198">
        <v>1.4E-2</v>
      </c>
    </row>
    <row r="199" spans="1:18" x14ac:dyDescent="0.3">
      <c r="A199" t="s">
        <v>190</v>
      </c>
      <c r="B199">
        <v>1008293</v>
      </c>
      <c r="C199">
        <v>2015</v>
      </c>
      <c r="D199" t="s">
        <v>637</v>
      </c>
      <c r="E199" t="s">
        <v>638</v>
      </c>
      <c r="F199" t="s">
        <v>3</v>
      </c>
      <c r="G199" t="s">
        <v>197</v>
      </c>
      <c r="H199" t="s">
        <v>640</v>
      </c>
      <c r="I199" t="s">
        <v>107</v>
      </c>
      <c r="J199" t="s">
        <v>107</v>
      </c>
      <c r="K199">
        <v>1</v>
      </c>
      <c r="O199" t="s">
        <v>641</v>
      </c>
      <c r="P199">
        <v>41845</v>
      </c>
      <c r="Q199">
        <v>88180</v>
      </c>
      <c r="R199">
        <v>1.2999999999999999E-2</v>
      </c>
    </row>
    <row r="200" spans="1:18" x14ac:dyDescent="0.3">
      <c r="A200" t="s">
        <v>198</v>
      </c>
      <c r="B200">
        <v>1008630</v>
      </c>
      <c r="C200">
        <v>2015</v>
      </c>
      <c r="D200" t="s">
        <v>637</v>
      </c>
      <c r="E200" t="s">
        <v>638</v>
      </c>
      <c r="F200" t="s">
        <v>3</v>
      </c>
      <c r="G200" t="s">
        <v>197</v>
      </c>
      <c r="H200" t="s">
        <v>640</v>
      </c>
      <c r="I200" t="s">
        <v>228</v>
      </c>
      <c r="J200" t="s">
        <v>107</v>
      </c>
      <c r="K200">
        <v>4</v>
      </c>
      <c r="O200" t="s">
        <v>641</v>
      </c>
      <c r="P200">
        <v>0</v>
      </c>
      <c r="Q200">
        <v>17791.666666699999</v>
      </c>
      <c r="R200">
        <v>0</v>
      </c>
    </row>
    <row r="201" spans="1:18" x14ac:dyDescent="0.3">
      <c r="A201" t="s">
        <v>187</v>
      </c>
      <c r="B201">
        <v>1008604</v>
      </c>
      <c r="C201">
        <v>2015</v>
      </c>
      <c r="D201" t="s">
        <v>637</v>
      </c>
      <c r="E201" t="s">
        <v>638</v>
      </c>
      <c r="F201" t="s">
        <v>3</v>
      </c>
      <c r="G201" t="s">
        <v>197</v>
      </c>
      <c r="H201" t="s">
        <v>640</v>
      </c>
      <c r="I201" t="s">
        <v>228</v>
      </c>
      <c r="J201" t="s">
        <v>107</v>
      </c>
      <c r="K201">
        <v>50</v>
      </c>
      <c r="O201" t="s">
        <v>646</v>
      </c>
      <c r="R201">
        <v>0</v>
      </c>
    </row>
    <row r="202" spans="1:18" x14ac:dyDescent="0.3">
      <c r="A202" t="s">
        <v>707</v>
      </c>
      <c r="B202">
        <v>1010943</v>
      </c>
      <c r="C202">
        <v>2015</v>
      </c>
      <c r="D202" t="s">
        <v>637</v>
      </c>
      <c r="E202" t="s">
        <v>638</v>
      </c>
      <c r="F202" t="s">
        <v>3</v>
      </c>
      <c r="G202" t="s">
        <v>197</v>
      </c>
      <c r="H202" t="s">
        <v>640</v>
      </c>
      <c r="I202" t="s">
        <v>107</v>
      </c>
      <c r="J202" t="s">
        <v>228</v>
      </c>
      <c r="K202">
        <v>23</v>
      </c>
      <c r="O202" t="s">
        <v>641</v>
      </c>
      <c r="P202">
        <v>27541000</v>
      </c>
      <c r="Q202">
        <v>4072</v>
      </c>
      <c r="R202">
        <v>5.2880000000000003</v>
      </c>
    </row>
    <row r="203" spans="1:18" x14ac:dyDescent="0.3">
      <c r="A203" t="s">
        <v>183</v>
      </c>
      <c r="B203">
        <v>1007485</v>
      </c>
      <c r="C203">
        <v>2015</v>
      </c>
      <c r="D203" t="s">
        <v>637</v>
      </c>
      <c r="E203" t="s">
        <v>638</v>
      </c>
      <c r="F203" t="s">
        <v>3</v>
      </c>
      <c r="G203" t="s">
        <v>197</v>
      </c>
      <c r="H203" t="s">
        <v>640</v>
      </c>
      <c r="I203" t="s">
        <v>228</v>
      </c>
      <c r="J203" t="s">
        <v>107</v>
      </c>
      <c r="K203">
        <v>5</v>
      </c>
      <c r="O203" t="s">
        <v>641</v>
      </c>
      <c r="P203">
        <v>0</v>
      </c>
      <c r="Q203">
        <v>0</v>
      </c>
      <c r="R203">
        <v>0</v>
      </c>
    </row>
    <row r="204" spans="1:18" x14ac:dyDescent="0.3">
      <c r="A204" t="s">
        <v>193</v>
      </c>
      <c r="B204">
        <v>1008936</v>
      </c>
      <c r="C204">
        <v>2015</v>
      </c>
      <c r="D204" t="s">
        <v>637</v>
      </c>
      <c r="E204" t="s">
        <v>638</v>
      </c>
      <c r="F204" t="s">
        <v>3</v>
      </c>
      <c r="G204" t="s">
        <v>199</v>
      </c>
      <c r="H204" t="s">
        <v>640</v>
      </c>
      <c r="I204" t="s">
        <v>107</v>
      </c>
      <c r="J204" t="s">
        <v>107</v>
      </c>
      <c r="K204">
        <v>20</v>
      </c>
      <c r="O204" t="s">
        <v>641</v>
      </c>
      <c r="P204">
        <v>0</v>
      </c>
      <c r="Q204">
        <v>0</v>
      </c>
      <c r="R204">
        <v>5.55</v>
      </c>
    </row>
    <row r="205" spans="1:18" x14ac:dyDescent="0.3">
      <c r="A205" t="s">
        <v>198</v>
      </c>
      <c r="B205">
        <v>1008630</v>
      </c>
      <c r="C205">
        <v>2015</v>
      </c>
      <c r="D205" t="s">
        <v>637</v>
      </c>
      <c r="E205" t="s">
        <v>638</v>
      </c>
      <c r="F205" t="s">
        <v>3</v>
      </c>
      <c r="G205" t="s">
        <v>199</v>
      </c>
      <c r="H205" t="s">
        <v>640</v>
      </c>
      <c r="I205" t="s">
        <v>228</v>
      </c>
      <c r="J205" t="s">
        <v>107</v>
      </c>
      <c r="K205">
        <v>19</v>
      </c>
      <c r="O205" t="s">
        <v>641</v>
      </c>
      <c r="P205">
        <v>0</v>
      </c>
      <c r="Q205">
        <v>78861.842105300006</v>
      </c>
      <c r="R205">
        <v>0</v>
      </c>
    </row>
    <row r="206" spans="1:18" x14ac:dyDescent="0.3">
      <c r="A206" t="s">
        <v>192</v>
      </c>
      <c r="B206">
        <v>1010084</v>
      </c>
      <c r="C206">
        <v>2015</v>
      </c>
      <c r="D206" t="s">
        <v>637</v>
      </c>
      <c r="E206" t="s">
        <v>638</v>
      </c>
      <c r="F206" t="s">
        <v>3</v>
      </c>
      <c r="G206" t="s">
        <v>199</v>
      </c>
      <c r="H206" t="s">
        <v>640</v>
      </c>
      <c r="I206" t="s">
        <v>107</v>
      </c>
      <c r="J206" t="s">
        <v>228</v>
      </c>
      <c r="K206">
        <v>7</v>
      </c>
      <c r="O206" t="s">
        <v>641</v>
      </c>
      <c r="P206">
        <v>359000</v>
      </c>
      <c r="Q206">
        <v>4827</v>
      </c>
      <c r="R206">
        <v>1.91</v>
      </c>
    </row>
    <row r="207" spans="1:18" x14ac:dyDescent="0.3">
      <c r="A207" t="s">
        <v>708</v>
      </c>
      <c r="B207">
        <v>1008482</v>
      </c>
      <c r="C207">
        <v>2015</v>
      </c>
      <c r="D207" t="s">
        <v>637</v>
      </c>
      <c r="E207" t="s">
        <v>638</v>
      </c>
      <c r="F207" t="s">
        <v>3</v>
      </c>
      <c r="G207" t="s">
        <v>199</v>
      </c>
      <c r="H207" t="s">
        <v>640</v>
      </c>
      <c r="I207" t="s">
        <v>107</v>
      </c>
      <c r="J207" t="s">
        <v>228</v>
      </c>
      <c r="K207">
        <v>11</v>
      </c>
      <c r="O207" t="s">
        <v>646</v>
      </c>
      <c r="P207">
        <v>47798000</v>
      </c>
      <c r="R207">
        <v>14.14</v>
      </c>
    </row>
    <row r="208" spans="1:18" x14ac:dyDescent="0.3">
      <c r="A208" t="s">
        <v>190</v>
      </c>
      <c r="B208">
        <v>1008293</v>
      </c>
      <c r="C208">
        <v>2015</v>
      </c>
      <c r="D208" t="s">
        <v>637</v>
      </c>
      <c r="E208" t="s">
        <v>638</v>
      </c>
      <c r="F208" t="s">
        <v>3</v>
      </c>
      <c r="G208" t="s">
        <v>200</v>
      </c>
      <c r="H208" t="s">
        <v>640</v>
      </c>
      <c r="I208" t="s">
        <v>107</v>
      </c>
      <c r="J208" t="s">
        <v>107</v>
      </c>
      <c r="K208">
        <v>1</v>
      </c>
      <c r="O208" t="s">
        <v>641</v>
      </c>
      <c r="P208">
        <v>44944</v>
      </c>
      <c r="Q208">
        <v>42230</v>
      </c>
      <c r="R208">
        <v>1.2999999999999999E-2</v>
      </c>
    </row>
    <row r="209" spans="1:18" x14ac:dyDescent="0.3">
      <c r="A209" t="s">
        <v>190</v>
      </c>
      <c r="B209">
        <v>1008293</v>
      </c>
      <c r="C209">
        <v>2015</v>
      </c>
      <c r="D209" t="s">
        <v>637</v>
      </c>
      <c r="E209" t="s">
        <v>638</v>
      </c>
      <c r="F209" t="s">
        <v>3</v>
      </c>
      <c r="G209" t="s">
        <v>200</v>
      </c>
      <c r="H209" t="s">
        <v>640</v>
      </c>
      <c r="I209" t="s">
        <v>107</v>
      </c>
      <c r="J209" t="s">
        <v>107</v>
      </c>
      <c r="K209">
        <v>1</v>
      </c>
      <c r="O209" t="s">
        <v>641</v>
      </c>
      <c r="P209">
        <v>758</v>
      </c>
      <c r="Q209">
        <v>11489</v>
      </c>
      <c r="R209">
        <v>0</v>
      </c>
    </row>
    <row r="210" spans="1:18" x14ac:dyDescent="0.3">
      <c r="A210" t="s">
        <v>198</v>
      </c>
      <c r="B210">
        <v>1008630</v>
      </c>
      <c r="C210">
        <v>2015</v>
      </c>
      <c r="D210" t="s">
        <v>637</v>
      </c>
      <c r="E210" t="s">
        <v>638</v>
      </c>
      <c r="F210" t="s">
        <v>3</v>
      </c>
      <c r="G210" t="s">
        <v>200</v>
      </c>
      <c r="H210" t="s">
        <v>640</v>
      </c>
      <c r="I210" t="s">
        <v>228</v>
      </c>
      <c r="J210" t="s">
        <v>107</v>
      </c>
      <c r="K210">
        <v>12</v>
      </c>
      <c r="O210" t="s">
        <v>641</v>
      </c>
      <c r="P210">
        <v>0</v>
      </c>
      <c r="Q210">
        <v>37065.972222199998</v>
      </c>
      <c r="R210">
        <v>0</v>
      </c>
    </row>
    <row r="211" spans="1:18" x14ac:dyDescent="0.3">
      <c r="A211" t="s">
        <v>187</v>
      </c>
      <c r="B211">
        <v>1008604</v>
      </c>
      <c r="C211">
        <v>2015</v>
      </c>
      <c r="D211" t="s">
        <v>637</v>
      </c>
      <c r="E211" t="s">
        <v>638</v>
      </c>
      <c r="F211" t="s">
        <v>3</v>
      </c>
      <c r="G211" t="s">
        <v>200</v>
      </c>
      <c r="H211" t="s">
        <v>640</v>
      </c>
      <c r="I211" t="s">
        <v>228</v>
      </c>
      <c r="J211" t="s">
        <v>107</v>
      </c>
      <c r="K211">
        <v>7</v>
      </c>
      <c r="O211" t="s">
        <v>646</v>
      </c>
      <c r="R211">
        <v>0</v>
      </c>
    </row>
    <row r="212" spans="1:18" x14ac:dyDescent="0.3">
      <c r="A212" t="s">
        <v>183</v>
      </c>
      <c r="B212">
        <v>1007485</v>
      </c>
      <c r="C212">
        <v>2015</v>
      </c>
      <c r="D212" t="s">
        <v>637</v>
      </c>
      <c r="E212" t="s">
        <v>638</v>
      </c>
      <c r="F212" t="s">
        <v>3</v>
      </c>
      <c r="G212" t="s">
        <v>200</v>
      </c>
      <c r="H212" t="s">
        <v>640</v>
      </c>
      <c r="I212" t="s">
        <v>228</v>
      </c>
      <c r="J212" t="s">
        <v>107</v>
      </c>
      <c r="K212">
        <v>23</v>
      </c>
      <c r="O212" t="s">
        <v>641</v>
      </c>
      <c r="P212">
        <v>0</v>
      </c>
      <c r="Q212">
        <v>0</v>
      </c>
      <c r="R212">
        <v>0</v>
      </c>
    </row>
    <row r="213" spans="1:18" x14ac:dyDescent="0.3">
      <c r="A213" t="s">
        <v>198</v>
      </c>
      <c r="B213">
        <v>1008630</v>
      </c>
      <c r="C213">
        <v>2015</v>
      </c>
      <c r="D213" t="s">
        <v>637</v>
      </c>
      <c r="E213" t="s">
        <v>638</v>
      </c>
      <c r="F213" t="s">
        <v>3</v>
      </c>
      <c r="G213" t="s">
        <v>202</v>
      </c>
      <c r="H213" t="s">
        <v>640</v>
      </c>
      <c r="I213" t="s">
        <v>228</v>
      </c>
      <c r="J213" t="s">
        <v>107</v>
      </c>
      <c r="K213">
        <v>16</v>
      </c>
      <c r="O213" t="s">
        <v>641</v>
      </c>
      <c r="P213">
        <v>0</v>
      </c>
      <c r="Q213">
        <v>77263.020833300005</v>
      </c>
      <c r="R213">
        <v>0</v>
      </c>
    </row>
    <row r="214" spans="1:18" x14ac:dyDescent="0.3">
      <c r="A214" t="s">
        <v>709</v>
      </c>
      <c r="B214">
        <v>1009706</v>
      </c>
      <c r="C214">
        <v>2015</v>
      </c>
      <c r="D214" t="s">
        <v>637</v>
      </c>
      <c r="E214" t="s">
        <v>638</v>
      </c>
      <c r="F214" t="s">
        <v>3</v>
      </c>
      <c r="G214" t="s">
        <v>202</v>
      </c>
      <c r="H214" t="s">
        <v>644</v>
      </c>
      <c r="I214" t="s">
        <v>107</v>
      </c>
      <c r="J214" t="s">
        <v>228</v>
      </c>
      <c r="K214">
        <v>3</v>
      </c>
      <c r="O214" t="s">
        <v>641</v>
      </c>
      <c r="P214">
        <v>347000</v>
      </c>
      <c r="Q214">
        <v>1000</v>
      </c>
      <c r="R214">
        <v>0.08</v>
      </c>
    </row>
    <row r="215" spans="1:18" x14ac:dyDescent="0.3">
      <c r="A215" t="s">
        <v>708</v>
      </c>
      <c r="B215">
        <v>1008482</v>
      </c>
      <c r="C215">
        <v>2015</v>
      </c>
      <c r="D215" t="s">
        <v>637</v>
      </c>
      <c r="E215" t="s">
        <v>638</v>
      </c>
      <c r="F215" t="s">
        <v>3</v>
      </c>
      <c r="G215" t="s">
        <v>202</v>
      </c>
      <c r="H215" t="s">
        <v>640</v>
      </c>
      <c r="I215" t="s">
        <v>107</v>
      </c>
      <c r="J215" t="s">
        <v>228</v>
      </c>
      <c r="K215">
        <v>11</v>
      </c>
      <c r="O215" t="s">
        <v>646</v>
      </c>
      <c r="P215">
        <v>94301000</v>
      </c>
      <c r="R215">
        <v>27.32</v>
      </c>
    </row>
    <row r="216" spans="1:18" x14ac:dyDescent="0.3">
      <c r="A216" t="s">
        <v>192</v>
      </c>
      <c r="B216">
        <v>1010084</v>
      </c>
      <c r="C216">
        <v>2015</v>
      </c>
      <c r="D216" t="s">
        <v>637</v>
      </c>
      <c r="E216" t="s">
        <v>638</v>
      </c>
      <c r="F216" t="s">
        <v>3</v>
      </c>
      <c r="G216" t="s">
        <v>203</v>
      </c>
      <c r="H216" t="s">
        <v>640</v>
      </c>
      <c r="I216" t="s">
        <v>107</v>
      </c>
      <c r="J216" t="s">
        <v>228</v>
      </c>
      <c r="K216">
        <v>11</v>
      </c>
      <c r="O216" t="s">
        <v>641</v>
      </c>
      <c r="P216">
        <v>9977000</v>
      </c>
      <c r="Q216">
        <v>46303</v>
      </c>
      <c r="R216">
        <v>20.74</v>
      </c>
    </row>
    <row r="217" spans="1:18" x14ac:dyDescent="0.3">
      <c r="A217" t="s">
        <v>195</v>
      </c>
      <c r="B217">
        <v>1009624</v>
      </c>
      <c r="C217">
        <v>2015</v>
      </c>
      <c r="D217" t="s">
        <v>637</v>
      </c>
      <c r="E217" t="s">
        <v>638</v>
      </c>
      <c r="F217" t="s">
        <v>3</v>
      </c>
      <c r="G217" t="s">
        <v>203</v>
      </c>
      <c r="H217" t="s">
        <v>640</v>
      </c>
      <c r="I217" t="s">
        <v>228</v>
      </c>
      <c r="J217" t="s">
        <v>107</v>
      </c>
      <c r="K217">
        <v>68</v>
      </c>
      <c r="O217" t="s">
        <v>646</v>
      </c>
      <c r="R217">
        <v>1909.14</v>
      </c>
    </row>
    <row r="218" spans="1:18" x14ac:dyDescent="0.3">
      <c r="A218" t="s">
        <v>710</v>
      </c>
      <c r="B218">
        <v>1008526</v>
      </c>
      <c r="C218">
        <v>2015</v>
      </c>
      <c r="D218" t="s">
        <v>637</v>
      </c>
      <c r="E218" t="s">
        <v>638</v>
      </c>
      <c r="F218" t="s">
        <v>3</v>
      </c>
      <c r="G218" t="s">
        <v>203</v>
      </c>
      <c r="H218" t="s">
        <v>640</v>
      </c>
      <c r="I218" t="s">
        <v>107</v>
      </c>
      <c r="J218" t="s">
        <v>107</v>
      </c>
      <c r="K218">
        <v>7</v>
      </c>
      <c r="O218" t="s">
        <v>646</v>
      </c>
      <c r="R218">
        <v>2.976</v>
      </c>
    </row>
    <row r="219" spans="1:18" x14ac:dyDescent="0.3">
      <c r="A219" t="s">
        <v>711</v>
      </c>
      <c r="B219">
        <v>1011275</v>
      </c>
      <c r="C219">
        <v>2015</v>
      </c>
      <c r="D219" t="s">
        <v>637</v>
      </c>
      <c r="E219" t="s">
        <v>638</v>
      </c>
      <c r="F219" t="s">
        <v>3</v>
      </c>
      <c r="G219" t="s">
        <v>712</v>
      </c>
      <c r="H219" t="s">
        <v>640</v>
      </c>
      <c r="I219" t="s">
        <v>228</v>
      </c>
      <c r="J219" t="s">
        <v>107</v>
      </c>
      <c r="K219">
        <v>2</v>
      </c>
      <c r="O219" t="s">
        <v>646</v>
      </c>
      <c r="R219">
        <v>0.84199999999999997</v>
      </c>
    </row>
    <row r="220" spans="1:18" x14ac:dyDescent="0.3">
      <c r="A220" t="s">
        <v>713</v>
      </c>
      <c r="B220">
        <v>1008367</v>
      </c>
      <c r="C220">
        <v>2015</v>
      </c>
      <c r="D220" t="s">
        <v>637</v>
      </c>
      <c r="E220" t="s">
        <v>638</v>
      </c>
      <c r="F220" t="s">
        <v>3</v>
      </c>
      <c r="G220" t="s">
        <v>714</v>
      </c>
      <c r="H220" t="s">
        <v>640</v>
      </c>
      <c r="I220" t="s">
        <v>107</v>
      </c>
      <c r="J220" t="s">
        <v>107</v>
      </c>
      <c r="K220">
        <v>9</v>
      </c>
      <c r="O220" t="s">
        <v>641</v>
      </c>
      <c r="P220">
        <v>5419000000</v>
      </c>
      <c r="Q220">
        <v>0</v>
      </c>
      <c r="R220">
        <v>1.52</v>
      </c>
    </row>
    <row r="221" spans="1:18" x14ac:dyDescent="0.3">
      <c r="A221" t="s">
        <v>713</v>
      </c>
      <c r="B221">
        <v>1008367</v>
      </c>
      <c r="C221">
        <v>2015</v>
      </c>
      <c r="D221" t="s">
        <v>637</v>
      </c>
      <c r="E221" t="s">
        <v>638</v>
      </c>
      <c r="F221" t="s">
        <v>3</v>
      </c>
      <c r="G221" t="s">
        <v>714</v>
      </c>
      <c r="H221" t="s">
        <v>640</v>
      </c>
      <c r="I221" t="s">
        <v>228</v>
      </c>
      <c r="J221" t="s">
        <v>107</v>
      </c>
      <c r="K221">
        <v>1</v>
      </c>
      <c r="O221" t="s">
        <v>641</v>
      </c>
      <c r="P221">
        <v>0</v>
      </c>
      <c r="Q221">
        <v>0</v>
      </c>
      <c r="R221">
        <v>0</v>
      </c>
    </row>
    <row r="222" spans="1:18" x14ac:dyDescent="0.3">
      <c r="A222" t="s">
        <v>205</v>
      </c>
      <c r="B222">
        <v>1009657</v>
      </c>
      <c r="C222">
        <v>2015</v>
      </c>
      <c r="D222" t="s">
        <v>637</v>
      </c>
      <c r="E222" t="s">
        <v>638</v>
      </c>
      <c r="F222" t="s">
        <v>3</v>
      </c>
      <c r="G222" t="s">
        <v>206</v>
      </c>
      <c r="H222" t="s">
        <v>640</v>
      </c>
      <c r="I222" t="s">
        <v>107</v>
      </c>
      <c r="J222" t="s">
        <v>107</v>
      </c>
      <c r="K222">
        <v>1</v>
      </c>
      <c r="O222" t="s">
        <v>646</v>
      </c>
      <c r="R222">
        <v>2E-3</v>
      </c>
    </row>
    <row r="223" spans="1:18" x14ac:dyDescent="0.3">
      <c r="A223" t="s">
        <v>208</v>
      </c>
      <c r="B223">
        <v>1008242</v>
      </c>
      <c r="C223">
        <v>2015</v>
      </c>
      <c r="D223" t="s">
        <v>637</v>
      </c>
      <c r="E223" t="s">
        <v>638</v>
      </c>
      <c r="F223" t="s">
        <v>3</v>
      </c>
      <c r="G223" t="s">
        <v>209</v>
      </c>
      <c r="H223" t="s">
        <v>644</v>
      </c>
      <c r="I223" t="s">
        <v>228</v>
      </c>
      <c r="J223" t="s">
        <v>107</v>
      </c>
      <c r="K223">
        <v>2</v>
      </c>
      <c r="O223" t="s">
        <v>641</v>
      </c>
      <c r="P223">
        <v>0</v>
      </c>
      <c r="Q223">
        <v>2464.6324</v>
      </c>
      <c r="R223">
        <v>0</v>
      </c>
    </row>
    <row r="224" spans="1:18" x14ac:dyDescent="0.3">
      <c r="A224" t="s">
        <v>208</v>
      </c>
      <c r="B224">
        <v>1008242</v>
      </c>
      <c r="C224">
        <v>2015</v>
      </c>
      <c r="D224" t="s">
        <v>637</v>
      </c>
      <c r="E224" t="s">
        <v>638</v>
      </c>
      <c r="F224" t="s">
        <v>3</v>
      </c>
      <c r="G224" t="s">
        <v>209</v>
      </c>
      <c r="H224" t="s">
        <v>640</v>
      </c>
      <c r="I224" t="s">
        <v>228</v>
      </c>
      <c r="J224" t="s">
        <v>107</v>
      </c>
      <c r="K224">
        <v>1</v>
      </c>
      <c r="O224" t="s">
        <v>641</v>
      </c>
      <c r="P224">
        <v>0</v>
      </c>
      <c r="Q224">
        <v>138681.28</v>
      </c>
      <c r="R224">
        <v>0</v>
      </c>
    </row>
    <row r="225" spans="1:18" x14ac:dyDescent="0.3">
      <c r="A225" t="s">
        <v>208</v>
      </c>
      <c r="B225">
        <v>1008242</v>
      </c>
      <c r="C225">
        <v>2015</v>
      </c>
      <c r="D225" t="s">
        <v>637</v>
      </c>
      <c r="E225" t="s">
        <v>638</v>
      </c>
      <c r="F225" t="s">
        <v>3</v>
      </c>
      <c r="G225" t="s">
        <v>215</v>
      </c>
      <c r="H225" t="s">
        <v>644</v>
      </c>
      <c r="I225" t="s">
        <v>107</v>
      </c>
      <c r="J225" t="s">
        <v>107</v>
      </c>
      <c r="K225">
        <v>5</v>
      </c>
      <c r="O225" t="s">
        <v>641</v>
      </c>
      <c r="P225">
        <v>11341000</v>
      </c>
      <c r="Q225">
        <v>9087.6734400000005</v>
      </c>
      <c r="R225">
        <v>3.516</v>
      </c>
    </row>
    <row r="226" spans="1:18" x14ac:dyDescent="0.3">
      <c r="A226" t="s">
        <v>208</v>
      </c>
      <c r="B226">
        <v>1008242</v>
      </c>
      <c r="C226">
        <v>2015</v>
      </c>
      <c r="D226" t="s">
        <v>637</v>
      </c>
      <c r="E226" t="s">
        <v>638</v>
      </c>
      <c r="F226" t="s">
        <v>3</v>
      </c>
      <c r="G226" t="s">
        <v>215</v>
      </c>
      <c r="H226" t="s">
        <v>644</v>
      </c>
      <c r="I226" t="s">
        <v>228</v>
      </c>
      <c r="J226" t="s">
        <v>107</v>
      </c>
      <c r="K226">
        <v>11</v>
      </c>
      <c r="O226" t="s">
        <v>641</v>
      </c>
      <c r="P226">
        <v>0</v>
      </c>
      <c r="Q226">
        <v>59012.126036399997</v>
      </c>
      <c r="R226">
        <v>0</v>
      </c>
    </row>
    <row r="227" spans="1:18" x14ac:dyDescent="0.3">
      <c r="A227" t="s">
        <v>208</v>
      </c>
      <c r="B227">
        <v>1008242</v>
      </c>
      <c r="C227">
        <v>2015</v>
      </c>
      <c r="D227" t="s">
        <v>637</v>
      </c>
      <c r="E227" t="s">
        <v>638</v>
      </c>
      <c r="F227" t="s">
        <v>3</v>
      </c>
      <c r="G227" t="s">
        <v>215</v>
      </c>
      <c r="H227" t="s">
        <v>640</v>
      </c>
      <c r="I227" t="s">
        <v>228</v>
      </c>
      <c r="J227" t="s">
        <v>107</v>
      </c>
      <c r="K227">
        <v>1</v>
      </c>
      <c r="O227" t="s">
        <v>641</v>
      </c>
      <c r="P227">
        <v>0</v>
      </c>
      <c r="Q227">
        <v>375063.81</v>
      </c>
      <c r="R227">
        <v>0</v>
      </c>
    </row>
    <row r="228" spans="1:18" x14ac:dyDescent="0.3">
      <c r="A228" t="s">
        <v>195</v>
      </c>
      <c r="B228">
        <v>1009624</v>
      </c>
      <c r="C228">
        <v>2015</v>
      </c>
      <c r="D228" t="s">
        <v>637</v>
      </c>
      <c r="E228" t="s">
        <v>638</v>
      </c>
      <c r="F228" t="s">
        <v>3</v>
      </c>
      <c r="G228" t="s">
        <v>216</v>
      </c>
      <c r="H228" t="s">
        <v>640</v>
      </c>
      <c r="I228" t="s">
        <v>107</v>
      </c>
      <c r="J228" t="s">
        <v>107</v>
      </c>
      <c r="K228">
        <v>1</v>
      </c>
      <c r="O228" t="s">
        <v>646</v>
      </c>
      <c r="R228">
        <v>5.3999999999999999E-2</v>
      </c>
    </row>
    <row r="229" spans="1:18" x14ac:dyDescent="0.3">
      <c r="A229" t="s">
        <v>183</v>
      </c>
      <c r="B229">
        <v>1007485</v>
      </c>
      <c r="C229">
        <v>2015</v>
      </c>
      <c r="D229" t="s">
        <v>637</v>
      </c>
      <c r="E229" t="s">
        <v>638</v>
      </c>
      <c r="F229" t="s">
        <v>3</v>
      </c>
      <c r="G229" t="s">
        <v>225</v>
      </c>
      <c r="H229" t="s">
        <v>640</v>
      </c>
      <c r="I229" t="s">
        <v>228</v>
      </c>
      <c r="J229" t="s">
        <v>107</v>
      </c>
      <c r="K229">
        <v>28</v>
      </c>
      <c r="O229" t="s">
        <v>641</v>
      </c>
      <c r="P229">
        <v>0</v>
      </c>
      <c r="Q229">
        <v>0</v>
      </c>
      <c r="R229">
        <v>0</v>
      </c>
    </row>
    <row r="230" spans="1:18" x14ac:dyDescent="0.3">
      <c r="A230" t="s">
        <v>226</v>
      </c>
      <c r="B230">
        <v>1008092</v>
      </c>
      <c r="C230">
        <v>2015</v>
      </c>
      <c r="D230" t="s">
        <v>637</v>
      </c>
      <c r="E230" t="s">
        <v>638</v>
      </c>
      <c r="F230" t="s">
        <v>3</v>
      </c>
      <c r="G230" t="s">
        <v>227</v>
      </c>
      <c r="H230" t="s">
        <v>640</v>
      </c>
      <c r="I230" t="s">
        <v>107</v>
      </c>
      <c r="J230" t="s">
        <v>107</v>
      </c>
      <c r="K230">
        <v>103</v>
      </c>
      <c r="O230" t="s">
        <v>646</v>
      </c>
      <c r="R230">
        <v>2625.8420000000001</v>
      </c>
    </row>
    <row r="231" spans="1:18" x14ac:dyDescent="0.3">
      <c r="A231" t="s">
        <v>703</v>
      </c>
      <c r="B231">
        <v>1008714</v>
      </c>
      <c r="C231">
        <v>2015</v>
      </c>
      <c r="D231" t="s">
        <v>637</v>
      </c>
      <c r="E231" t="s">
        <v>638</v>
      </c>
      <c r="F231" t="s">
        <v>3</v>
      </c>
      <c r="G231" t="s">
        <v>715</v>
      </c>
      <c r="H231" t="s">
        <v>640</v>
      </c>
      <c r="I231" t="s">
        <v>107</v>
      </c>
      <c r="J231" t="s">
        <v>228</v>
      </c>
      <c r="K231">
        <v>32</v>
      </c>
      <c r="O231" t="s">
        <v>641</v>
      </c>
      <c r="P231">
        <v>1155.2462499999999</v>
      </c>
      <c r="Q231">
        <v>12.4884375</v>
      </c>
      <c r="R231">
        <v>0.01</v>
      </c>
    </row>
    <row r="232" spans="1:18" x14ac:dyDescent="0.3">
      <c r="A232" t="s">
        <v>183</v>
      </c>
      <c r="B232">
        <v>1007485</v>
      </c>
      <c r="C232">
        <v>2015</v>
      </c>
      <c r="D232" t="s">
        <v>637</v>
      </c>
      <c r="E232" t="s">
        <v>638</v>
      </c>
      <c r="F232" t="s">
        <v>3</v>
      </c>
      <c r="G232" t="s">
        <v>229</v>
      </c>
      <c r="H232" t="s">
        <v>640</v>
      </c>
      <c r="I232" t="s">
        <v>228</v>
      </c>
      <c r="J232" t="s">
        <v>107</v>
      </c>
      <c r="K232">
        <v>10</v>
      </c>
      <c r="O232" t="s">
        <v>641</v>
      </c>
      <c r="P232">
        <v>0</v>
      </c>
      <c r="Q232">
        <v>0</v>
      </c>
      <c r="R232">
        <v>0</v>
      </c>
    </row>
    <row r="233" spans="1:18" x14ac:dyDescent="0.3">
      <c r="A233" t="s">
        <v>183</v>
      </c>
      <c r="B233">
        <v>1007485</v>
      </c>
      <c r="C233">
        <v>2015</v>
      </c>
      <c r="D233" t="s">
        <v>637</v>
      </c>
      <c r="E233" t="s">
        <v>638</v>
      </c>
      <c r="F233" t="s">
        <v>3</v>
      </c>
      <c r="G233" t="s">
        <v>230</v>
      </c>
      <c r="H233" t="s">
        <v>640</v>
      </c>
      <c r="I233" t="s">
        <v>228</v>
      </c>
      <c r="J233" t="s">
        <v>107</v>
      </c>
      <c r="K233">
        <v>5</v>
      </c>
      <c r="O233" t="s">
        <v>641</v>
      </c>
      <c r="P233">
        <v>0</v>
      </c>
      <c r="Q233">
        <v>0</v>
      </c>
      <c r="R233">
        <v>0</v>
      </c>
    </row>
    <row r="234" spans="1:18" x14ac:dyDescent="0.3">
      <c r="A234" t="s">
        <v>716</v>
      </c>
      <c r="B234">
        <v>1010222</v>
      </c>
      <c r="C234">
        <v>2015</v>
      </c>
      <c r="D234" t="s">
        <v>637</v>
      </c>
      <c r="E234" t="s">
        <v>638</v>
      </c>
      <c r="F234" t="s">
        <v>3</v>
      </c>
      <c r="G234" t="s">
        <v>717</v>
      </c>
      <c r="H234" t="s">
        <v>644</v>
      </c>
      <c r="I234" t="s">
        <v>228</v>
      </c>
      <c r="J234" t="s">
        <v>107</v>
      </c>
      <c r="K234">
        <v>3</v>
      </c>
      <c r="O234" t="s">
        <v>641</v>
      </c>
      <c r="P234">
        <v>804437.5</v>
      </c>
      <c r="Q234">
        <v>36565.340909099999</v>
      </c>
      <c r="R234">
        <v>12.06</v>
      </c>
    </row>
    <row r="235" spans="1:18" x14ac:dyDescent="0.3">
      <c r="A235" t="s">
        <v>716</v>
      </c>
      <c r="B235">
        <v>1010222</v>
      </c>
      <c r="C235">
        <v>2015</v>
      </c>
      <c r="D235" t="s">
        <v>637</v>
      </c>
      <c r="E235" t="s">
        <v>638</v>
      </c>
      <c r="F235" t="s">
        <v>3</v>
      </c>
      <c r="G235" t="s">
        <v>717</v>
      </c>
      <c r="H235" t="s">
        <v>644</v>
      </c>
      <c r="I235" t="s">
        <v>107</v>
      </c>
      <c r="J235" t="s">
        <v>107</v>
      </c>
      <c r="K235">
        <v>1</v>
      </c>
      <c r="O235" t="s">
        <v>641</v>
      </c>
      <c r="P235">
        <v>1149750</v>
      </c>
      <c r="Q235">
        <v>93830.172413799999</v>
      </c>
      <c r="R235">
        <v>0.34499999999999997</v>
      </c>
    </row>
    <row r="236" spans="1:18" x14ac:dyDescent="0.3">
      <c r="A236" t="s">
        <v>718</v>
      </c>
      <c r="B236">
        <v>1009683</v>
      </c>
      <c r="C236">
        <v>2015</v>
      </c>
      <c r="D236" t="s">
        <v>637</v>
      </c>
      <c r="E236" t="s">
        <v>638</v>
      </c>
      <c r="F236" t="s">
        <v>3</v>
      </c>
      <c r="G236" t="s">
        <v>719</v>
      </c>
      <c r="H236" t="s">
        <v>640</v>
      </c>
      <c r="I236" t="s">
        <v>228</v>
      </c>
      <c r="J236" t="s">
        <v>107</v>
      </c>
      <c r="K236">
        <v>1</v>
      </c>
      <c r="O236" t="s">
        <v>641</v>
      </c>
      <c r="P236">
        <v>1622833.3333333</v>
      </c>
      <c r="Q236">
        <v>15604.166666700001</v>
      </c>
      <c r="R236">
        <v>24.327999999999999</v>
      </c>
    </row>
    <row r="237" spans="1:18" x14ac:dyDescent="0.3">
      <c r="A237" t="s">
        <v>235</v>
      </c>
      <c r="B237">
        <v>1008885</v>
      </c>
      <c r="C237">
        <v>2015</v>
      </c>
      <c r="D237" t="s">
        <v>637</v>
      </c>
      <c r="E237" t="s">
        <v>638</v>
      </c>
      <c r="F237" t="s">
        <v>3</v>
      </c>
      <c r="G237" t="s">
        <v>720</v>
      </c>
      <c r="H237" t="s">
        <v>644</v>
      </c>
      <c r="I237" t="s">
        <v>228</v>
      </c>
      <c r="J237" t="s">
        <v>107</v>
      </c>
      <c r="K237">
        <v>1</v>
      </c>
      <c r="O237" t="s">
        <v>646</v>
      </c>
      <c r="R237">
        <v>0.12</v>
      </c>
    </row>
    <row r="238" spans="1:18" x14ac:dyDescent="0.3">
      <c r="A238" t="s">
        <v>235</v>
      </c>
      <c r="B238">
        <v>1008885</v>
      </c>
      <c r="C238">
        <v>2015</v>
      </c>
      <c r="D238" t="s">
        <v>637</v>
      </c>
      <c r="E238" t="s">
        <v>638</v>
      </c>
      <c r="F238" t="s">
        <v>3</v>
      </c>
      <c r="G238" t="s">
        <v>236</v>
      </c>
      <c r="H238" t="s">
        <v>640</v>
      </c>
      <c r="I238" t="s">
        <v>228</v>
      </c>
      <c r="J238" t="s">
        <v>107</v>
      </c>
      <c r="K238">
        <v>5</v>
      </c>
      <c r="O238" t="s">
        <v>646</v>
      </c>
      <c r="R238">
        <v>10.89</v>
      </c>
    </row>
    <row r="239" spans="1:18" x14ac:dyDescent="0.3">
      <c r="A239" t="s">
        <v>97</v>
      </c>
      <c r="B239">
        <v>1008093</v>
      </c>
      <c r="C239">
        <v>2015</v>
      </c>
      <c r="D239" t="s">
        <v>637</v>
      </c>
      <c r="E239" t="s">
        <v>638</v>
      </c>
      <c r="F239" t="s">
        <v>3</v>
      </c>
      <c r="G239" t="s">
        <v>98</v>
      </c>
      <c r="H239" t="s">
        <v>644</v>
      </c>
      <c r="I239" t="s">
        <v>228</v>
      </c>
      <c r="J239" t="s">
        <v>107</v>
      </c>
      <c r="K239">
        <v>1</v>
      </c>
      <c r="O239" t="s">
        <v>641</v>
      </c>
      <c r="P239">
        <v>0</v>
      </c>
      <c r="Q239">
        <v>14300</v>
      </c>
      <c r="R239">
        <v>0</v>
      </c>
    </row>
    <row r="240" spans="1:18" x14ac:dyDescent="0.3">
      <c r="A240" t="s">
        <v>97</v>
      </c>
      <c r="B240">
        <v>1008093</v>
      </c>
      <c r="C240">
        <v>2015</v>
      </c>
      <c r="D240" t="s">
        <v>637</v>
      </c>
      <c r="E240" t="s">
        <v>638</v>
      </c>
      <c r="F240" t="s">
        <v>3</v>
      </c>
      <c r="G240" t="s">
        <v>98</v>
      </c>
      <c r="H240" t="s">
        <v>644</v>
      </c>
      <c r="I240" t="s">
        <v>228</v>
      </c>
      <c r="J240" t="s">
        <v>107</v>
      </c>
      <c r="K240">
        <v>1</v>
      </c>
      <c r="O240" t="s">
        <v>641</v>
      </c>
      <c r="P240">
        <v>0</v>
      </c>
      <c r="Q240">
        <v>22100</v>
      </c>
      <c r="R240">
        <v>0</v>
      </c>
    </row>
    <row r="241" spans="1:18" x14ac:dyDescent="0.3">
      <c r="A241" t="s">
        <v>97</v>
      </c>
      <c r="B241">
        <v>1008093</v>
      </c>
      <c r="C241">
        <v>2015</v>
      </c>
      <c r="D241" t="s">
        <v>637</v>
      </c>
      <c r="E241" t="s">
        <v>638</v>
      </c>
      <c r="F241" t="s">
        <v>3</v>
      </c>
      <c r="G241" t="s">
        <v>98</v>
      </c>
      <c r="H241" t="s">
        <v>644</v>
      </c>
      <c r="I241" t="s">
        <v>107</v>
      </c>
      <c r="J241" t="s">
        <v>107</v>
      </c>
      <c r="K241">
        <v>1</v>
      </c>
      <c r="O241" t="s">
        <v>641</v>
      </c>
      <c r="P241">
        <v>4000</v>
      </c>
      <c r="Q241">
        <v>85900</v>
      </c>
      <c r="R241">
        <v>1E-3</v>
      </c>
    </row>
    <row r="242" spans="1:18" x14ac:dyDescent="0.3">
      <c r="A242" t="s">
        <v>721</v>
      </c>
      <c r="B242">
        <v>1009720</v>
      </c>
      <c r="C242">
        <v>2015</v>
      </c>
      <c r="D242" t="s">
        <v>637</v>
      </c>
      <c r="E242" t="s">
        <v>638</v>
      </c>
      <c r="F242" t="s">
        <v>3</v>
      </c>
      <c r="G242" t="s">
        <v>722</v>
      </c>
      <c r="H242" t="s">
        <v>640</v>
      </c>
      <c r="I242" t="s">
        <v>228</v>
      </c>
      <c r="J242" t="s">
        <v>107</v>
      </c>
      <c r="K242">
        <v>40</v>
      </c>
      <c r="O242" t="s">
        <v>641</v>
      </c>
      <c r="P242">
        <v>22504125</v>
      </c>
      <c r="Q242">
        <v>5598.0410448000002</v>
      </c>
      <c r="R242">
        <v>337.36700000000002</v>
      </c>
    </row>
    <row r="243" spans="1:18" x14ac:dyDescent="0.3">
      <c r="A243" t="s">
        <v>723</v>
      </c>
      <c r="B243">
        <v>1009588</v>
      </c>
      <c r="C243">
        <v>2015</v>
      </c>
      <c r="D243" t="s">
        <v>637</v>
      </c>
      <c r="E243" t="s">
        <v>638</v>
      </c>
      <c r="F243" t="s">
        <v>3</v>
      </c>
      <c r="G243" t="s">
        <v>722</v>
      </c>
      <c r="H243" t="s">
        <v>640</v>
      </c>
      <c r="I243" t="s">
        <v>228</v>
      </c>
      <c r="J243" t="s">
        <v>107</v>
      </c>
      <c r="K243">
        <v>4</v>
      </c>
      <c r="O243" t="s">
        <v>641</v>
      </c>
      <c r="P243">
        <v>495000</v>
      </c>
      <c r="Q243">
        <v>0</v>
      </c>
      <c r="R243">
        <v>8.2449999999999992</v>
      </c>
    </row>
    <row r="244" spans="1:18" x14ac:dyDescent="0.3">
      <c r="A244" t="s">
        <v>716</v>
      </c>
      <c r="B244">
        <v>1010222</v>
      </c>
      <c r="C244">
        <v>2015</v>
      </c>
      <c r="D244" t="s">
        <v>637</v>
      </c>
      <c r="E244" t="s">
        <v>638</v>
      </c>
      <c r="F244" t="s">
        <v>3</v>
      </c>
      <c r="G244" t="s">
        <v>724</v>
      </c>
      <c r="H244" t="s">
        <v>644</v>
      </c>
      <c r="I244" t="s">
        <v>228</v>
      </c>
      <c r="J244" t="s">
        <v>107</v>
      </c>
      <c r="K244">
        <v>1</v>
      </c>
      <c r="O244" t="s">
        <v>641</v>
      </c>
      <c r="P244">
        <v>32083.333333300001</v>
      </c>
      <c r="Q244">
        <v>8020.8333333</v>
      </c>
      <c r="R244">
        <v>0.48099999999999998</v>
      </c>
    </row>
    <row r="245" spans="1:18" x14ac:dyDescent="0.3">
      <c r="A245" t="s">
        <v>232</v>
      </c>
      <c r="B245">
        <v>1000435</v>
      </c>
      <c r="C245">
        <v>2015</v>
      </c>
      <c r="D245" t="s">
        <v>637</v>
      </c>
      <c r="E245" t="s">
        <v>638</v>
      </c>
      <c r="F245" t="s">
        <v>3</v>
      </c>
      <c r="G245" t="s">
        <v>725</v>
      </c>
      <c r="H245" t="s">
        <v>644</v>
      </c>
      <c r="I245" t="s">
        <v>228</v>
      </c>
      <c r="J245" t="s">
        <v>107</v>
      </c>
      <c r="K245">
        <v>4</v>
      </c>
      <c r="O245" t="s">
        <v>641</v>
      </c>
      <c r="P245">
        <v>0</v>
      </c>
      <c r="Q245">
        <v>0</v>
      </c>
      <c r="R245">
        <v>0</v>
      </c>
    </row>
    <row r="246" spans="1:18" x14ac:dyDescent="0.3">
      <c r="A246" t="s">
        <v>13</v>
      </c>
      <c r="B246">
        <v>1011749</v>
      </c>
      <c r="C246">
        <v>2015</v>
      </c>
      <c r="D246" t="s">
        <v>637</v>
      </c>
      <c r="E246" t="s">
        <v>638</v>
      </c>
      <c r="F246" t="s">
        <v>3</v>
      </c>
      <c r="G246" t="s">
        <v>14</v>
      </c>
      <c r="H246" t="s">
        <v>644</v>
      </c>
      <c r="I246" t="s">
        <v>228</v>
      </c>
      <c r="J246" t="s">
        <v>107</v>
      </c>
      <c r="K246">
        <v>3</v>
      </c>
      <c r="O246" t="s">
        <v>641</v>
      </c>
      <c r="P246">
        <v>1679958.3333333</v>
      </c>
      <c r="Q246">
        <v>19764.215686299998</v>
      </c>
      <c r="R246">
        <v>25.184999999999999</v>
      </c>
    </row>
    <row r="247" spans="1:18" x14ac:dyDescent="0.3">
      <c r="A247" t="s">
        <v>204</v>
      </c>
      <c r="B247">
        <v>1008219</v>
      </c>
      <c r="C247">
        <v>2015</v>
      </c>
      <c r="D247" t="s">
        <v>637</v>
      </c>
      <c r="E247" t="s">
        <v>638</v>
      </c>
      <c r="F247" t="s">
        <v>3</v>
      </c>
      <c r="G247" t="s">
        <v>242</v>
      </c>
      <c r="H247" t="s">
        <v>644</v>
      </c>
      <c r="I247" t="s">
        <v>107</v>
      </c>
      <c r="J247" t="s">
        <v>107</v>
      </c>
      <c r="K247">
        <v>4</v>
      </c>
      <c r="O247" t="s">
        <v>641</v>
      </c>
      <c r="P247">
        <v>68542000</v>
      </c>
      <c r="Q247">
        <v>76250</v>
      </c>
      <c r="R247">
        <v>45.009</v>
      </c>
    </row>
    <row r="248" spans="1:18" x14ac:dyDescent="0.3">
      <c r="A248" t="s">
        <v>723</v>
      </c>
      <c r="B248">
        <v>1009588</v>
      </c>
      <c r="C248">
        <v>2015</v>
      </c>
      <c r="D248" t="s">
        <v>637</v>
      </c>
      <c r="E248" t="s">
        <v>638</v>
      </c>
      <c r="F248" t="s">
        <v>3</v>
      </c>
      <c r="G248" t="s">
        <v>726</v>
      </c>
      <c r="H248" t="s">
        <v>640</v>
      </c>
      <c r="I248" t="s">
        <v>228</v>
      </c>
      <c r="J248" t="s">
        <v>107</v>
      </c>
      <c r="K248">
        <v>3</v>
      </c>
      <c r="O248" t="s">
        <v>641</v>
      </c>
      <c r="P248">
        <v>2967000</v>
      </c>
      <c r="Q248">
        <v>0</v>
      </c>
      <c r="R248">
        <v>49.420999999999999</v>
      </c>
    </row>
    <row r="249" spans="1:18" x14ac:dyDescent="0.3">
      <c r="A249" t="s">
        <v>727</v>
      </c>
      <c r="B249">
        <v>1009848</v>
      </c>
      <c r="C249">
        <v>2015</v>
      </c>
      <c r="D249" t="s">
        <v>637</v>
      </c>
      <c r="E249" t="s">
        <v>638</v>
      </c>
      <c r="F249" t="s">
        <v>3</v>
      </c>
      <c r="G249" t="s">
        <v>16</v>
      </c>
      <c r="H249" t="s">
        <v>644</v>
      </c>
      <c r="I249" t="s">
        <v>228</v>
      </c>
      <c r="J249" t="s">
        <v>107</v>
      </c>
      <c r="K249">
        <v>1</v>
      </c>
      <c r="O249" t="s">
        <v>641</v>
      </c>
      <c r="P249">
        <v>18895.833333300001</v>
      </c>
      <c r="Q249">
        <v>18895.833333300001</v>
      </c>
      <c r="R249">
        <v>0.28299999999999997</v>
      </c>
    </row>
    <row r="250" spans="1:18" x14ac:dyDescent="0.3">
      <c r="A250" t="s">
        <v>97</v>
      </c>
      <c r="B250">
        <v>1008093</v>
      </c>
      <c r="C250">
        <v>2015</v>
      </c>
      <c r="D250" t="s">
        <v>637</v>
      </c>
      <c r="E250" t="s">
        <v>638</v>
      </c>
      <c r="F250" t="s">
        <v>3</v>
      </c>
      <c r="G250" t="s">
        <v>728</v>
      </c>
      <c r="H250" t="s">
        <v>644</v>
      </c>
      <c r="I250" t="s">
        <v>228</v>
      </c>
      <c r="J250" t="s">
        <v>107</v>
      </c>
      <c r="K250">
        <v>1</v>
      </c>
      <c r="O250" t="s">
        <v>641</v>
      </c>
      <c r="P250">
        <v>0</v>
      </c>
      <c r="Q250">
        <v>75800</v>
      </c>
      <c r="R250">
        <v>0</v>
      </c>
    </row>
    <row r="251" spans="1:18" x14ac:dyDescent="0.3">
      <c r="A251" t="s">
        <v>204</v>
      </c>
      <c r="B251">
        <v>1008219</v>
      </c>
      <c r="C251">
        <v>2015</v>
      </c>
      <c r="D251" t="s">
        <v>637</v>
      </c>
      <c r="E251" t="s">
        <v>638</v>
      </c>
      <c r="F251" t="s">
        <v>3</v>
      </c>
      <c r="G251" t="s">
        <v>246</v>
      </c>
      <c r="H251" t="s">
        <v>644</v>
      </c>
      <c r="I251" t="s">
        <v>107</v>
      </c>
      <c r="J251" t="s">
        <v>107</v>
      </c>
      <c r="K251">
        <v>6</v>
      </c>
      <c r="O251" t="s">
        <v>641</v>
      </c>
      <c r="P251">
        <v>69135000</v>
      </c>
      <c r="Q251">
        <v>27500</v>
      </c>
      <c r="R251">
        <v>38.75</v>
      </c>
    </row>
    <row r="252" spans="1:18" x14ac:dyDescent="0.3">
      <c r="A252" t="s">
        <v>729</v>
      </c>
      <c r="B252">
        <v>1007599</v>
      </c>
      <c r="C252">
        <v>2015</v>
      </c>
      <c r="D252" t="s">
        <v>637</v>
      </c>
      <c r="E252" t="s">
        <v>638</v>
      </c>
      <c r="F252" t="s">
        <v>3</v>
      </c>
      <c r="G252" t="s">
        <v>730</v>
      </c>
      <c r="H252" t="s">
        <v>640</v>
      </c>
      <c r="I252" t="s">
        <v>228</v>
      </c>
      <c r="J252" t="s">
        <v>107</v>
      </c>
      <c r="K252">
        <v>1</v>
      </c>
      <c r="O252" t="s">
        <v>646</v>
      </c>
      <c r="R252">
        <v>0</v>
      </c>
    </row>
    <row r="253" spans="1:18" x14ac:dyDescent="0.3">
      <c r="A253" t="s">
        <v>729</v>
      </c>
      <c r="B253">
        <v>1007599</v>
      </c>
      <c r="C253">
        <v>2015</v>
      </c>
      <c r="D253" t="s">
        <v>637</v>
      </c>
      <c r="E253" t="s">
        <v>638</v>
      </c>
      <c r="F253" t="s">
        <v>3</v>
      </c>
      <c r="G253" t="s">
        <v>251</v>
      </c>
      <c r="H253" t="s">
        <v>640</v>
      </c>
      <c r="I253" t="s">
        <v>228</v>
      </c>
      <c r="J253" t="s">
        <v>107</v>
      </c>
      <c r="K253">
        <v>10</v>
      </c>
      <c r="O253" t="s">
        <v>646</v>
      </c>
      <c r="R253">
        <v>0</v>
      </c>
    </row>
    <row r="254" spans="1:18" x14ac:dyDescent="0.3">
      <c r="A254" t="s">
        <v>731</v>
      </c>
      <c r="B254">
        <v>1011848</v>
      </c>
      <c r="C254">
        <v>2015</v>
      </c>
      <c r="D254" t="s">
        <v>637</v>
      </c>
      <c r="E254" t="s">
        <v>638</v>
      </c>
      <c r="F254" t="s">
        <v>3</v>
      </c>
      <c r="G254" t="s">
        <v>251</v>
      </c>
      <c r="H254" t="s">
        <v>640</v>
      </c>
      <c r="I254" t="s">
        <v>228</v>
      </c>
      <c r="J254" t="s">
        <v>107</v>
      </c>
      <c r="K254">
        <v>11</v>
      </c>
      <c r="O254" t="s">
        <v>641</v>
      </c>
      <c r="P254">
        <v>676916.77</v>
      </c>
      <c r="Q254">
        <v>921</v>
      </c>
      <c r="R254">
        <v>11.62</v>
      </c>
    </row>
    <row r="255" spans="1:18" x14ac:dyDescent="0.3">
      <c r="A255" t="s">
        <v>252</v>
      </c>
      <c r="B255">
        <v>1011194</v>
      </c>
      <c r="C255">
        <v>2015</v>
      </c>
      <c r="D255" t="s">
        <v>637</v>
      </c>
      <c r="E255" t="s">
        <v>638</v>
      </c>
      <c r="F255" t="s">
        <v>3</v>
      </c>
      <c r="G255" t="s">
        <v>253</v>
      </c>
      <c r="H255" t="s">
        <v>644</v>
      </c>
      <c r="I255" t="s">
        <v>228</v>
      </c>
      <c r="J255" t="s">
        <v>107</v>
      </c>
      <c r="K255">
        <v>6</v>
      </c>
      <c r="O255" t="s">
        <v>641</v>
      </c>
      <c r="P255">
        <v>0</v>
      </c>
      <c r="Q255">
        <v>4467</v>
      </c>
      <c r="R255">
        <v>0</v>
      </c>
    </row>
    <row r="256" spans="1:18" x14ac:dyDescent="0.3">
      <c r="A256" t="s">
        <v>732</v>
      </c>
      <c r="B256">
        <v>1011998</v>
      </c>
      <c r="C256">
        <v>2015</v>
      </c>
      <c r="D256" t="s">
        <v>637</v>
      </c>
      <c r="E256" t="s">
        <v>638</v>
      </c>
      <c r="F256" t="s">
        <v>3</v>
      </c>
      <c r="G256" t="s">
        <v>733</v>
      </c>
      <c r="H256" t="s">
        <v>640</v>
      </c>
      <c r="I256" t="s">
        <v>228</v>
      </c>
      <c r="J256" t="s">
        <v>107</v>
      </c>
      <c r="K256">
        <v>38</v>
      </c>
      <c r="O256" t="s">
        <v>641</v>
      </c>
      <c r="P256">
        <v>16205941.6666667</v>
      </c>
      <c r="Q256">
        <v>30066.682127399999</v>
      </c>
      <c r="R256">
        <v>242.94900000000001</v>
      </c>
    </row>
    <row r="257" spans="1:18" x14ac:dyDescent="0.3">
      <c r="A257" t="s">
        <v>734</v>
      </c>
      <c r="B257">
        <v>1012114</v>
      </c>
      <c r="C257">
        <v>2015</v>
      </c>
      <c r="D257" t="s">
        <v>637</v>
      </c>
      <c r="E257" t="s">
        <v>638</v>
      </c>
      <c r="F257" t="s">
        <v>3</v>
      </c>
      <c r="G257" t="s">
        <v>733</v>
      </c>
      <c r="H257" t="s">
        <v>640</v>
      </c>
      <c r="I257" t="s">
        <v>228</v>
      </c>
      <c r="J257" t="s">
        <v>107</v>
      </c>
      <c r="K257">
        <v>5</v>
      </c>
      <c r="O257" t="s">
        <v>646</v>
      </c>
      <c r="R257">
        <v>0</v>
      </c>
    </row>
    <row r="258" spans="1:18" x14ac:dyDescent="0.3">
      <c r="A258" t="s">
        <v>265</v>
      </c>
      <c r="B258">
        <v>1008492</v>
      </c>
      <c r="C258">
        <v>2015</v>
      </c>
      <c r="D258" t="s">
        <v>637</v>
      </c>
      <c r="E258" t="s">
        <v>638</v>
      </c>
      <c r="F258" t="s">
        <v>3</v>
      </c>
      <c r="G258" t="s">
        <v>257</v>
      </c>
      <c r="H258" t="s">
        <v>640</v>
      </c>
      <c r="I258" t="s">
        <v>228</v>
      </c>
      <c r="J258" t="s">
        <v>107</v>
      </c>
      <c r="K258">
        <v>1</v>
      </c>
      <c r="O258" t="s">
        <v>641</v>
      </c>
      <c r="P258">
        <v>0</v>
      </c>
      <c r="Q258">
        <v>0</v>
      </c>
      <c r="R258">
        <v>0</v>
      </c>
    </row>
    <row r="259" spans="1:18" x14ac:dyDescent="0.3">
      <c r="A259" t="s">
        <v>256</v>
      </c>
      <c r="B259">
        <v>1008527</v>
      </c>
      <c r="C259">
        <v>2015</v>
      </c>
      <c r="D259" t="s">
        <v>637</v>
      </c>
      <c r="E259" t="s">
        <v>638</v>
      </c>
      <c r="F259" t="s">
        <v>3</v>
      </c>
      <c r="G259" t="s">
        <v>258</v>
      </c>
      <c r="H259" t="s">
        <v>640</v>
      </c>
      <c r="I259" t="s">
        <v>228</v>
      </c>
      <c r="J259" t="s">
        <v>107</v>
      </c>
      <c r="K259">
        <v>4</v>
      </c>
      <c r="O259" t="s">
        <v>646</v>
      </c>
      <c r="R259">
        <v>2.306</v>
      </c>
    </row>
    <row r="260" spans="1:18" x14ac:dyDescent="0.3">
      <c r="A260" t="s">
        <v>265</v>
      </c>
      <c r="B260">
        <v>1008492</v>
      </c>
      <c r="C260">
        <v>2015</v>
      </c>
      <c r="D260" t="s">
        <v>637</v>
      </c>
      <c r="E260" t="s">
        <v>638</v>
      </c>
      <c r="F260" t="s">
        <v>3</v>
      </c>
      <c r="G260" t="s">
        <v>258</v>
      </c>
      <c r="H260" t="s">
        <v>640</v>
      </c>
      <c r="I260" t="s">
        <v>228</v>
      </c>
      <c r="J260" t="s">
        <v>107</v>
      </c>
      <c r="K260">
        <v>4</v>
      </c>
      <c r="O260" t="s">
        <v>641</v>
      </c>
      <c r="P260">
        <v>0</v>
      </c>
      <c r="Q260">
        <v>0</v>
      </c>
      <c r="R260">
        <v>0</v>
      </c>
    </row>
    <row r="261" spans="1:18" x14ac:dyDescent="0.3">
      <c r="A261" t="s">
        <v>260</v>
      </c>
      <c r="B261">
        <v>1008957</v>
      </c>
      <c r="C261">
        <v>2015</v>
      </c>
      <c r="D261" t="s">
        <v>637</v>
      </c>
      <c r="E261" t="s">
        <v>638</v>
      </c>
      <c r="F261" t="s">
        <v>3</v>
      </c>
      <c r="G261" t="s">
        <v>261</v>
      </c>
      <c r="H261" t="s">
        <v>644</v>
      </c>
      <c r="I261" t="s">
        <v>228</v>
      </c>
      <c r="J261" t="s">
        <v>107</v>
      </c>
      <c r="K261">
        <v>4</v>
      </c>
      <c r="O261" t="s">
        <v>641</v>
      </c>
      <c r="P261">
        <v>0</v>
      </c>
      <c r="Q261">
        <v>200877</v>
      </c>
      <c r="R261">
        <v>0</v>
      </c>
    </row>
    <row r="262" spans="1:18" x14ac:dyDescent="0.3">
      <c r="A262" t="s">
        <v>256</v>
      </c>
      <c r="B262">
        <v>1008527</v>
      </c>
      <c r="C262">
        <v>2015</v>
      </c>
      <c r="D262" t="s">
        <v>637</v>
      </c>
      <c r="E262" t="s">
        <v>638</v>
      </c>
      <c r="F262" t="s">
        <v>3</v>
      </c>
      <c r="G262" t="s">
        <v>261</v>
      </c>
      <c r="H262" t="s">
        <v>640</v>
      </c>
      <c r="I262" t="s">
        <v>228</v>
      </c>
      <c r="J262" t="s">
        <v>107</v>
      </c>
      <c r="K262">
        <v>8</v>
      </c>
      <c r="O262" t="s">
        <v>646</v>
      </c>
      <c r="R262">
        <v>0</v>
      </c>
    </row>
    <row r="263" spans="1:18" x14ac:dyDescent="0.3">
      <c r="A263" t="s">
        <v>256</v>
      </c>
      <c r="B263">
        <v>1008527</v>
      </c>
      <c r="C263">
        <v>2015</v>
      </c>
      <c r="D263" t="s">
        <v>637</v>
      </c>
      <c r="E263" t="s">
        <v>638</v>
      </c>
      <c r="F263" t="s">
        <v>3</v>
      </c>
      <c r="G263" t="s">
        <v>261</v>
      </c>
      <c r="H263" t="s">
        <v>640</v>
      </c>
      <c r="I263" t="s">
        <v>107</v>
      </c>
      <c r="J263" t="s">
        <v>107</v>
      </c>
      <c r="K263">
        <v>1</v>
      </c>
      <c r="O263" t="s">
        <v>646</v>
      </c>
      <c r="R263">
        <v>0.27500000000000002</v>
      </c>
    </row>
    <row r="264" spans="1:18" x14ac:dyDescent="0.3">
      <c r="A264" t="s">
        <v>265</v>
      </c>
      <c r="B264">
        <v>1008492</v>
      </c>
      <c r="C264">
        <v>2015</v>
      </c>
      <c r="D264" t="s">
        <v>637</v>
      </c>
      <c r="E264" t="s">
        <v>638</v>
      </c>
      <c r="F264" t="s">
        <v>3</v>
      </c>
      <c r="G264" t="s">
        <v>261</v>
      </c>
      <c r="H264" t="s">
        <v>640</v>
      </c>
      <c r="I264" t="s">
        <v>228</v>
      </c>
      <c r="J264" t="s">
        <v>107</v>
      </c>
      <c r="K264">
        <v>14</v>
      </c>
      <c r="O264" t="s">
        <v>641</v>
      </c>
      <c r="P264">
        <v>0</v>
      </c>
      <c r="Q264">
        <v>0</v>
      </c>
      <c r="R264">
        <v>0</v>
      </c>
    </row>
    <row r="265" spans="1:18" x14ac:dyDescent="0.3">
      <c r="A265" t="s">
        <v>260</v>
      </c>
      <c r="B265">
        <v>1008957</v>
      </c>
      <c r="C265">
        <v>2015</v>
      </c>
      <c r="D265" t="s">
        <v>637</v>
      </c>
      <c r="E265" t="s">
        <v>638</v>
      </c>
      <c r="F265" t="s">
        <v>3</v>
      </c>
      <c r="G265" t="s">
        <v>263</v>
      </c>
      <c r="H265" t="s">
        <v>644</v>
      </c>
      <c r="I265" t="s">
        <v>228</v>
      </c>
      <c r="J265" t="s">
        <v>107</v>
      </c>
      <c r="K265">
        <v>18</v>
      </c>
      <c r="O265" t="s">
        <v>641</v>
      </c>
      <c r="P265">
        <v>0</v>
      </c>
      <c r="Q265">
        <v>176019</v>
      </c>
      <c r="R265">
        <v>0</v>
      </c>
    </row>
    <row r="266" spans="1:18" x14ac:dyDescent="0.3">
      <c r="A266" t="s">
        <v>264</v>
      </c>
      <c r="B266">
        <v>1008155</v>
      </c>
      <c r="C266">
        <v>2015</v>
      </c>
      <c r="D266" t="s">
        <v>637</v>
      </c>
      <c r="E266" t="s">
        <v>638</v>
      </c>
      <c r="F266" t="s">
        <v>3</v>
      </c>
      <c r="G266" t="s">
        <v>263</v>
      </c>
      <c r="H266" t="s">
        <v>640</v>
      </c>
      <c r="I266" t="s">
        <v>107</v>
      </c>
      <c r="J266" t="s">
        <v>107</v>
      </c>
      <c r="K266">
        <v>8</v>
      </c>
      <c r="O266" t="s">
        <v>646</v>
      </c>
      <c r="R266">
        <v>1815.72</v>
      </c>
    </row>
    <row r="267" spans="1:18" x14ac:dyDescent="0.3">
      <c r="A267" t="s">
        <v>256</v>
      </c>
      <c r="B267">
        <v>1008527</v>
      </c>
      <c r="C267">
        <v>2015</v>
      </c>
      <c r="D267" t="s">
        <v>637</v>
      </c>
      <c r="E267" t="s">
        <v>638</v>
      </c>
      <c r="F267" t="s">
        <v>3</v>
      </c>
      <c r="G267" t="s">
        <v>263</v>
      </c>
      <c r="H267" t="s">
        <v>640</v>
      </c>
      <c r="I267" t="s">
        <v>228</v>
      </c>
      <c r="J267" t="s">
        <v>107</v>
      </c>
      <c r="K267">
        <v>31</v>
      </c>
      <c r="O267" t="s">
        <v>646</v>
      </c>
      <c r="R267">
        <v>125.739</v>
      </c>
    </row>
    <row r="268" spans="1:18" x14ac:dyDescent="0.3">
      <c r="A268" t="s">
        <v>256</v>
      </c>
      <c r="B268">
        <v>1008527</v>
      </c>
      <c r="C268">
        <v>2015</v>
      </c>
      <c r="D268" t="s">
        <v>637</v>
      </c>
      <c r="E268" t="s">
        <v>638</v>
      </c>
      <c r="F268" t="s">
        <v>3</v>
      </c>
      <c r="G268" t="s">
        <v>263</v>
      </c>
      <c r="H268" t="s">
        <v>640</v>
      </c>
      <c r="I268" t="s">
        <v>107</v>
      </c>
      <c r="J268" t="s">
        <v>107</v>
      </c>
      <c r="K268">
        <v>1</v>
      </c>
      <c r="O268" t="s">
        <v>646</v>
      </c>
      <c r="R268">
        <v>0.88300000000000001</v>
      </c>
    </row>
    <row r="269" spans="1:18" x14ac:dyDescent="0.3">
      <c r="A269" t="s">
        <v>249</v>
      </c>
      <c r="B269">
        <v>1009890</v>
      </c>
      <c r="C269">
        <v>2015</v>
      </c>
      <c r="D269" t="s">
        <v>637</v>
      </c>
      <c r="E269" t="s">
        <v>638</v>
      </c>
      <c r="F269" t="s">
        <v>3</v>
      </c>
      <c r="G269" t="s">
        <v>263</v>
      </c>
      <c r="H269" t="s">
        <v>640</v>
      </c>
      <c r="I269" t="s">
        <v>228</v>
      </c>
      <c r="J269" t="s">
        <v>107</v>
      </c>
      <c r="K269">
        <v>10</v>
      </c>
      <c r="O269" t="s">
        <v>641</v>
      </c>
      <c r="P269">
        <v>0</v>
      </c>
      <c r="Q269">
        <v>481800</v>
      </c>
      <c r="R269">
        <v>0</v>
      </c>
    </row>
    <row r="270" spans="1:18" x14ac:dyDescent="0.3">
      <c r="A270" t="s">
        <v>265</v>
      </c>
      <c r="B270">
        <v>1008492</v>
      </c>
      <c r="C270">
        <v>2015</v>
      </c>
      <c r="D270" t="s">
        <v>637</v>
      </c>
      <c r="E270" t="s">
        <v>638</v>
      </c>
      <c r="F270" t="s">
        <v>3</v>
      </c>
      <c r="G270" t="s">
        <v>263</v>
      </c>
      <c r="H270" t="s">
        <v>640</v>
      </c>
      <c r="I270" t="s">
        <v>228</v>
      </c>
      <c r="J270" t="s">
        <v>107</v>
      </c>
      <c r="K270">
        <v>1</v>
      </c>
      <c r="O270" t="s">
        <v>641</v>
      </c>
      <c r="P270">
        <v>0</v>
      </c>
      <c r="Q270">
        <v>0</v>
      </c>
      <c r="R270">
        <v>0</v>
      </c>
    </row>
    <row r="271" spans="1:18" x14ac:dyDescent="0.3">
      <c r="A271" t="s">
        <v>256</v>
      </c>
      <c r="B271">
        <v>1008527</v>
      </c>
      <c r="C271">
        <v>2015</v>
      </c>
      <c r="D271" t="s">
        <v>637</v>
      </c>
      <c r="E271" t="s">
        <v>638</v>
      </c>
      <c r="F271" t="s">
        <v>3</v>
      </c>
      <c r="G271" t="s">
        <v>267</v>
      </c>
      <c r="H271" t="s">
        <v>640</v>
      </c>
      <c r="I271" t="s">
        <v>228</v>
      </c>
      <c r="J271" t="s">
        <v>107</v>
      </c>
      <c r="K271">
        <v>5</v>
      </c>
      <c r="O271" t="s">
        <v>646</v>
      </c>
      <c r="R271">
        <v>0</v>
      </c>
    </row>
    <row r="272" spans="1:18" x14ac:dyDescent="0.3">
      <c r="A272" t="s">
        <v>256</v>
      </c>
      <c r="B272">
        <v>1008527</v>
      </c>
      <c r="C272">
        <v>2015</v>
      </c>
      <c r="D272" t="s">
        <v>637</v>
      </c>
      <c r="E272" t="s">
        <v>638</v>
      </c>
      <c r="F272" t="s">
        <v>3</v>
      </c>
      <c r="G272" t="s">
        <v>268</v>
      </c>
      <c r="H272" t="s">
        <v>640</v>
      </c>
      <c r="I272" t="s">
        <v>228</v>
      </c>
      <c r="J272" t="s">
        <v>107</v>
      </c>
      <c r="K272">
        <v>4</v>
      </c>
      <c r="O272" t="s">
        <v>646</v>
      </c>
      <c r="R272">
        <v>3.4750000000000001</v>
      </c>
    </row>
    <row r="273" spans="1:18" x14ac:dyDescent="0.3">
      <c r="A273" t="s">
        <v>737</v>
      </c>
      <c r="B273">
        <v>1010839</v>
      </c>
      <c r="C273">
        <v>2015</v>
      </c>
      <c r="D273" t="s">
        <v>637</v>
      </c>
      <c r="E273" t="s">
        <v>638</v>
      </c>
      <c r="F273" t="s">
        <v>3</v>
      </c>
      <c r="G273" t="s">
        <v>271</v>
      </c>
      <c r="H273" t="s">
        <v>640</v>
      </c>
      <c r="I273" t="s">
        <v>228</v>
      </c>
      <c r="J273" t="s">
        <v>107</v>
      </c>
      <c r="K273">
        <v>14</v>
      </c>
      <c r="O273" t="s">
        <v>641</v>
      </c>
      <c r="P273">
        <v>11608666.6666667</v>
      </c>
      <c r="Q273">
        <v>15745.9506633</v>
      </c>
      <c r="R273">
        <v>174.029</v>
      </c>
    </row>
    <row r="274" spans="1:18" x14ac:dyDescent="0.3">
      <c r="A274" t="s">
        <v>737</v>
      </c>
      <c r="B274">
        <v>1010839</v>
      </c>
      <c r="C274">
        <v>2015</v>
      </c>
      <c r="D274" t="s">
        <v>637</v>
      </c>
      <c r="E274" t="s">
        <v>638</v>
      </c>
      <c r="F274" t="s">
        <v>3</v>
      </c>
      <c r="G274" t="s">
        <v>272</v>
      </c>
      <c r="H274" t="s">
        <v>640</v>
      </c>
      <c r="I274" t="s">
        <v>228</v>
      </c>
      <c r="J274" t="s">
        <v>107</v>
      </c>
      <c r="K274">
        <v>10</v>
      </c>
      <c r="O274" t="s">
        <v>641</v>
      </c>
      <c r="P274">
        <v>5634250</v>
      </c>
      <c r="Q274">
        <v>17179.9870161</v>
      </c>
      <c r="R274">
        <v>84.465000000000003</v>
      </c>
    </row>
    <row r="275" spans="1:18" x14ac:dyDescent="0.3">
      <c r="A275" t="s">
        <v>737</v>
      </c>
      <c r="B275">
        <v>1010839</v>
      </c>
      <c r="C275">
        <v>2015</v>
      </c>
      <c r="D275" t="s">
        <v>637</v>
      </c>
      <c r="E275" t="s">
        <v>638</v>
      </c>
      <c r="F275" t="s">
        <v>3</v>
      </c>
      <c r="G275" t="s">
        <v>272</v>
      </c>
      <c r="H275" t="s">
        <v>640</v>
      </c>
      <c r="I275" t="s">
        <v>107</v>
      </c>
      <c r="J275" t="s">
        <v>107</v>
      </c>
      <c r="K275">
        <v>1</v>
      </c>
      <c r="O275" t="s">
        <v>641</v>
      </c>
      <c r="P275">
        <v>707333.33333329996</v>
      </c>
      <c r="Q275">
        <v>42145.4893515</v>
      </c>
      <c r="R275">
        <v>0.21199999999999999</v>
      </c>
    </row>
    <row r="276" spans="1:18" x14ac:dyDescent="0.3">
      <c r="A276" t="s">
        <v>738</v>
      </c>
      <c r="B276">
        <v>1008392</v>
      </c>
      <c r="C276">
        <v>2015</v>
      </c>
      <c r="D276" t="s">
        <v>637</v>
      </c>
      <c r="E276" t="s">
        <v>638</v>
      </c>
      <c r="F276" t="s">
        <v>3</v>
      </c>
      <c r="G276" t="s">
        <v>739</v>
      </c>
      <c r="H276" t="s">
        <v>644</v>
      </c>
      <c r="I276" t="s">
        <v>107</v>
      </c>
      <c r="J276" t="s">
        <v>107</v>
      </c>
      <c r="K276">
        <v>1</v>
      </c>
      <c r="O276" t="s">
        <v>641</v>
      </c>
      <c r="P276">
        <v>786493.05559999996</v>
      </c>
      <c r="Q276">
        <v>8</v>
      </c>
      <c r="R276">
        <v>0.3</v>
      </c>
    </row>
    <row r="277" spans="1:18" x14ac:dyDescent="0.3">
      <c r="A277" t="s">
        <v>740</v>
      </c>
      <c r="B277">
        <v>1009400</v>
      </c>
      <c r="C277">
        <v>2015</v>
      </c>
      <c r="D277" t="s">
        <v>637</v>
      </c>
      <c r="E277" t="s">
        <v>638</v>
      </c>
      <c r="F277" t="s">
        <v>3</v>
      </c>
      <c r="G277" t="s">
        <v>741</v>
      </c>
      <c r="H277" t="s">
        <v>640</v>
      </c>
      <c r="I277" t="s">
        <v>228</v>
      </c>
      <c r="J277" t="s">
        <v>107</v>
      </c>
      <c r="K277">
        <v>1</v>
      </c>
      <c r="O277" t="s">
        <v>641</v>
      </c>
      <c r="P277">
        <v>0</v>
      </c>
      <c r="Q277">
        <v>235686</v>
      </c>
      <c r="R277">
        <v>0</v>
      </c>
    </row>
    <row r="278" spans="1:18" x14ac:dyDescent="0.3">
      <c r="A278" t="s">
        <v>276</v>
      </c>
      <c r="B278">
        <v>1008850</v>
      </c>
      <c r="C278">
        <v>2015</v>
      </c>
      <c r="D278" t="s">
        <v>637</v>
      </c>
      <c r="E278" t="s">
        <v>638</v>
      </c>
      <c r="F278" t="s">
        <v>3</v>
      </c>
      <c r="G278" t="s">
        <v>273</v>
      </c>
      <c r="H278" t="s">
        <v>640</v>
      </c>
      <c r="I278" t="s">
        <v>228</v>
      </c>
      <c r="J278" t="s">
        <v>228</v>
      </c>
      <c r="K278">
        <v>1</v>
      </c>
      <c r="O278" t="s">
        <v>646</v>
      </c>
      <c r="R278">
        <v>96.3</v>
      </c>
    </row>
    <row r="279" spans="1:18" x14ac:dyDescent="0.3">
      <c r="A279" t="s">
        <v>25</v>
      </c>
      <c r="B279">
        <v>1008079</v>
      </c>
      <c r="C279">
        <v>2015</v>
      </c>
      <c r="D279" t="s">
        <v>637</v>
      </c>
      <c r="E279" t="s">
        <v>638</v>
      </c>
      <c r="F279" t="s">
        <v>3</v>
      </c>
      <c r="G279" t="s">
        <v>277</v>
      </c>
      <c r="H279" t="s">
        <v>640</v>
      </c>
      <c r="I279" t="s">
        <v>228</v>
      </c>
      <c r="J279" t="s">
        <v>107</v>
      </c>
      <c r="K279">
        <v>1</v>
      </c>
      <c r="O279" t="s">
        <v>641</v>
      </c>
      <c r="P279">
        <v>0</v>
      </c>
      <c r="Q279">
        <v>1143</v>
      </c>
      <c r="R279">
        <v>0.01</v>
      </c>
    </row>
    <row r="280" spans="1:18" x14ac:dyDescent="0.3">
      <c r="A280" t="s">
        <v>25</v>
      </c>
      <c r="B280">
        <v>1008079</v>
      </c>
      <c r="C280">
        <v>2015</v>
      </c>
      <c r="D280" t="s">
        <v>637</v>
      </c>
      <c r="E280" t="s">
        <v>638</v>
      </c>
      <c r="F280" t="s">
        <v>3</v>
      </c>
      <c r="G280" t="s">
        <v>280</v>
      </c>
      <c r="H280" t="s">
        <v>640</v>
      </c>
      <c r="I280" t="s">
        <v>228</v>
      </c>
      <c r="J280" t="s">
        <v>107</v>
      </c>
      <c r="K280">
        <v>4</v>
      </c>
      <c r="O280" t="s">
        <v>641</v>
      </c>
      <c r="P280">
        <v>0</v>
      </c>
      <c r="Q280">
        <v>1855.25</v>
      </c>
      <c r="R280">
        <v>0.11</v>
      </c>
    </row>
    <row r="281" spans="1:18" x14ac:dyDescent="0.3">
      <c r="A281" t="s">
        <v>738</v>
      </c>
      <c r="B281">
        <v>1008392</v>
      </c>
      <c r="C281">
        <v>2015</v>
      </c>
      <c r="D281" t="s">
        <v>637</v>
      </c>
      <c r="E281" t="s">
        <v>638</v>
      </c>
      <c r="F281" t="s">
        <v>3</v>
      </c>
      <c r="G281" t="s">
        <v>280</v>
      </c>
      <c r="H281" t="s">
        <v>640</v>
      </c>
      <c r="I281" t="s">
        <v>107</v>
      </c>
      <c r="J281" t="s">
        <v>107</v>
      </c>
      <c r="K281">
        <v>1</v>
      </c>
      <c r="O281" t="s">
        <v>641</v>
      </c>
      <c r="P281">
        <v>0</v>
      </c>
      <c r="Q281">
        <v>9</v>
      </c>
      <c r="R281">
        <v>0</v>
      </c>
    </row>
    <row r="282" spans="1:18" x14ac:dyDescent="0.3">
      <c r="A282" t="s">
        <v>742</v>
      </c>
      <c r="B282">
        <v>1009584</v>
      </c>
      <c r="C282">
        <v>2015</v>
      </c>
      <c r="D282" t="s">
        <v>637</v>
      </c>
      <c r="E282" t="s">
        <v>638</v>
      </c>
      <c r="F282" t="s">
        <v>3</v>
      </c>
      <c r="G282" t="s">
        <v>280</v>
      </c>
      <c r="H282" t="s">
        <v>640</v>
      </c>
      <c r="I282" t="s">
        <v>228</v>
      </c>
      <c r="J282" t="s">
        <v>107</v>
      </c>
      <c r="K282">
        <v>2</v>
      </c>
      <c r="O282" t="s">
        <v>646</v>
      </c>
      <c r="R282">
        <v>10.132</v>
      </c>
    </row>
    <row r="283" spans="1:18" x14ac:dyDescent="0.3">
      <c r="A283" t="s">
        <v>743</v>
      </c>
      <c r="B283">
        <v>1008934</v>
      </c>
      <c r="C283">
        <v>2015</v>
      </c>
      <c r="D283" t="s">
        <v>637</v>
      </c>
      <c r="E283" t="s">
        <v>638</v>
      </c>
      <c r="F283" t="s">
        <v>3</v>
      </c>
      <c r="G283" t="s">
        <v>280</v>
      </c>
      <c r="H283" t="s">
        <v>640</v>
      </c>
      <c r="I283" t="s">
        <v>228</v>
      </c>
      <c r="J283" t="s">
        <v>107</v>
      </c>
      <c r="K283">
        <v>30</v>
      </c>
      <c r="O283" t="s">
        <v>641</v>
      </c>
      <c r="P283">
        <v>4580</v>
      </c>
      <c r="Q283">
        <v>0</v>
      </c>
      <c r="R283">
        <v>7.0000000000000007E-2</v>
      </c>
    </row>
    <row r="284" spans="1:18" x14ac:dyDescent="0.3">
      <c r="A284" t="s">
        <v>743</v>
      </c>
      <c r="B284">
        <v>1008934</v>
      </c>
      <c r="C284">
        <v>2015</v>
      </c>
      <c r="D284" t="s">
        <v>637</v>
      </c>
      <c r="E284" t="s">
        <v>638</v>
      </c>
      <c r="F284" t="s">
        <v>3</v>
      </c>
      <c r="G284" t="s">
        <v>280</v>
      </c>
      <c r="H284" t="s">
        <v>644</v>
      </c>
      <c r="I284" t="s">
        <v>228</v>
      </c>
      <c r="J284" t="s">
        <v>107</v>
      </c>
      <c r="K284">
        <v>1</v>
      </c>
      <c r="O284" t="s">
        <v>641</v>
      </c>
      <c r="P284">
        <v>4580</v>
      </c>
      <c r="Q284">
        <v>0</v>
      </c>
      <c r="R284">
        <v>0</v>
      </c>
    </row>
    <row r="285" spans="1:18" x14ac:dyDescent="0.3">
      <c r="A285" t="s">
        <v>270</v>
      </c>
      <c r="B285">
        <v>1009170</v>
      </c>
      <c r="C285">
        <v>2015</v>
      </c>
      <c r="D285" t="s">
        <v>637</v>
      </c>
      <c r="E285" t="s">
        <v>638</v>
      </c>
      <c r="F285" t="s">
        <v>3</v>
      </c>
      <c r="G285" t="s">
        <v>280</v>
      </c>
      <c r="H285" t="s">
        <v>640</v>
      </c>
      <c r="I285" t="s">
        <v>228</v>
      </c>
      <c r="J285" t="s">
        <v>107</v>
      </c>
      <c r="K285">
        <v>4</v>
      </c>
      <c r="O285" t="s">
        <v>646</v>
      </c>
      <c r="R285">
        <v>0</v>
      </c>
    </row>
    <row r="286" spans="1:18" x14ac:dyDescent="0.3">
      <c r="A286" t="s">
        <v>274</v>
      </c>
      <c r="B286">
        <v>1011936</v>
      </c>
      <c r="C286">
        <v>2015</v>
      </c>
      <c r="D286" t="s">
        <v>637</v>
      </c>
      <c r="E286" t="s">
        <v>638</v>
      </c>
      <c r="F286" t="s">
        <v>3</v>
      </c>
      <c r="G286" t="s">
        <v>281</v>
      </c>
      <c r="H286" t="s">
        <v>644</v>
      </c>
      <c r="I286" t="s">
        <v>228</v>
      </c>
      <c r="J286" t="s">
        <v>228</v>
      </c>
      <c r="K286">
        <v>7</v>
      </c>
      <c r="O286" t="s">
        <v>641</v>
      </c>
      <c r="P286">
        <v>8719496.3000000007</v>
      </c>
      <c r="Q286">
        <v>62309.47</v>
      </c>
      <c r="R286">
        <v>205.54300000000001</v>
      </c>
    </row>
    <row r="287" spans="1:18" x14ac:dyDescent="0.3">
      <c r="A287" t="s">
        <v>25</v>
      </c>
      <c r="B287">
        <v>1008079</v>
      </c>
      <c r="C287">
        <v>2015</v>
      </c>
      <c r="D287" t="s">
        <v>637</v>
      </c>
      <c r="E287" t="s">
        <v>638</v>
      </c>
      <c r="F287" t="s">
        <v>3</v>
      </c>
      <c r="G287" t="s">
        <v>282</v>
      </c>
      <c r="H287" t="s">
        <v>640</v>
      </c>
      <c r="I287" t="s">
        <v>228</v>
      </c>
      <c r="J287" t="s">
        <v>107</v>
      </c>
      <c r="K287">
        <v>2</v>
      </c>
      <c r="O287" t="s">
        <v>641</v>
      </c>
      <c r="P287">
        <v>0</v>
      </c>
      <c r="Q287">
        <v>2634.5</v>
      </c>
      <c r="R287">
        <v>0.05</v>
      </c>
    </row>
    <row r="288" spans="1:18" x14ac:dyDescent="0.3">
      <c r="A288" t="s">
        <v>278</v>
      </c>
      <c r="B288">
        <v>1008958</v>
      </c>
      <c r="C288">
        <v>2015</v>
      </c>
      <c r="D288" t="s">
        <v>637</v>
      </c>
      <c r="E288" t="s">
        <v>638</v>
      </c>
      <c r="F288" t="s">
        <v>3</v>
      </c>
      <c r="G288" t="s">
        <v>282</v>
      </c>
      <c r="H288" t="s">
        <v>644</v>
      </c>
      <c r="I288" t="s">
        <v>228</v>
      </c>
      <c r="J288" t="s">
        <v>107</v>
      </c>
      <c r="K288">
        <v>12</v>
      </c>
      <c r="O288" t="s">
        <v>641</v>
      </c>
      <c r="P288">
        <v>0</v>
      </c>
      <c r="Q288">
        <v>319593</v>
      </c>
      <c r="R288">
        <v>0</v>
      </c>
    </row>
    <row r="289" spans="1:18" x14ac:dyDescent="0.3">
      <c r="A289" t="s">
        <v>25</v>
      </c>
      <c r="B289">
        <v>1008079</v>
      </c>
      <c r="C289">
        <v>2015</v>
      </c>
      <c r="D289" t="s">
        <v>637</v>
      </c>
      <c r="E289" t="s">
        <v>638</v>
      </c>
      <c r="F289" t="s">
        <v>3</v>
      </c>
      <c r="G289" t="s">
        <v>26</v>
      </c>
      <c r="H289" t="s">
        <v>640</v>
      </c>
      <c r="I289" t="s">
        <v>228</v>
      </c>
      <c r="J289" t="s">
        <v>107</v>
      </c>
      <c r="K289">
        <v>1</v>
      </c>
      <c r="O289" t="s">
        <v>641</v>
      </c>
      <c r="P289">
        <v>0</v>
      </c>
      <c r="Q289">
        <v>3059</v>
      </c>
      <c r="R289">
        <v>0.03</v>
      </c>
    </row>
    <row r="290" spans="1:18" x14ac:dyDescent="0.3">
      <c r="A290" t="s">
        <v>29</v>
      </c>
      <c r="B290">
        <v>1008587</v>
      </c>
      <c r="C290">
        <v>2015</v>
      </c>
      <c r="D290" t="s">
        <v>637</v>
      </c>
      <c r="E290" t="s">
        <v>638</v>
      </c>
      <c r="F290" t="s">
        <v>3</v>
      </c>
      <c r="G290" t="s">
        <v>28</v>
      </c>
      <c r="H290" t="s">
        <v>640</v>
      </c>
      <c r="I290" t="s">
        <v>228</v>
      </c>
      <c r="J290" t="s">
        <v>107</v>
      </c>
      <c r="K290">
        <v>1</v>
      </c>
      <c r="O290" t="s">
        <v>641</v>
      </c>
      <c r="P290">
        <v>578000</v>
      </c>
      <c r="Q290">
        <v>25000</v>
      </c>
      <c r="R290">
        <v>12.351000000000001</v>
      </c>
    </row>
    <row r="291" spans="1:18" x14ac:dyDescent="0.3">
      <c r="A291" t="s">
        <v>742</v>
      </c>
      <c r="B291">
        <v>1009584</v>
      </c>
      <c r="C291">
        <v>2015</v>
      </c>
      <c r="D291" t="s">
        <v>637</v>
      </c>
      <c r="E291" t="s">
        <v>638</v>
      </c>
      <c r="F291" t="s">
        <v>3</v>
      </c>
      <c r="G291" t="s">
        <v>28</v>
      </c>
      <c r="H291" t="s">
        <v>640</v>
      </c>
      <c r="I291" t="s">
        <v>228</v>
      </c>
      <c r="J291" t="s">
        <v>107</v>
      </c>
      <c r="K291">
        <v>2</v>
      </c>
      <c r="O291" t="s">
        <v>646</v>
      </c>
      <c r="R291">
        <v>16.544</v>
      </c>
    </row>
    <row r="292" spans="1:18" x14ac:dyDescent="0.3">
      <c r="A292" t="s">
        <v>25</v>
      </c>
      <c r="B292">
        <v>1008079</v>
      </c>
      <c r="C292">
        <v>2015</v>
      </c>
      <c r="D292" t="s">
        <v>637</v>
      </c>
      <c r="E292" t="s">
        <v>638</v>
      </c>
      <c r="F292" t="s">
        <v>3</v>
      </c>
      <c r="G292" t="s">
        <v>30</v>
      </c>
      <c r="H292" t="s">
        <v>644</v>
      </c>
      <c r="I292" t="s">
        <v>228</v>
      </c>
      <c r="J292" t="s">
        <v>107</v>
      </c>
      <c r="K292">
        <v>3</v>
      </c>
      <c r="O292" t="s">
        <v>641</v>
      </c>
      <c r="P292">
        <v>0</v>
      </c>
      <c r="Q292">
        <v>329</v>
      </c>
      <c r="R292">
        <v>0.44</v>
      </c>
    </row>
    <row r="293" spans="1:18" x14ac:dyDescent="0.3">
      <c r="A293" t="s">
        <v>742</v>
      </c>
      <c r="B293">
        <v>1009584</v>
      </c>
      <c r="C293">
        <v>2015</v>
      </c>
      <c r="D293" t="s">
        <v>637</v>
      </c>
      <c r="E293" t="s">
        <v>638</v>
      </c>
      <c r="F293" t="s">
        <v>3</v>
      </c>
      <c r="G293" t="s">
        <v>31</v>
      </c>
      <c r="H293" t="s">
        <v>640</v>
      </c>
      <c r="I293" t="s">
        <v>228</v>
      </c>
      <c r="J293" t="s">
        <v>107</v>
      </c>
      <c r="K293">
        <v>1</v>
      </c>
      <c r="O293" t="s">
        <v>646</v>
      </c>
      <c r="R293">
        <v>1.98</v>
      </c>
    </row>
    <row r="294" spans="1:18" x14ac:dyDescent="0.3">
      <c r="A294" t="s">
        <v>25</v>
      </c>
      <c r="B294">
        <v>1008079</v>
      </c>
      <c r="C294">
        <v>2015</v>
      </c>
      <c r="D294" t="s">
        <v>637</v>
      </c>
      <c r="E294" t="s">
        <v>638</v>
      </c>
      <c r="F294" t="s">
        <v>3</v>
      </c>
      <c r="G294" t="s">
        <v>34</v>
      </c>
      <c r="H294" t="s">
        <v>644</v>
      </c>
      <c r="I294" t="s">
        <v>228</v>
      </c>
      <c r="J294" t="s">
        <v>107</v>
      </c>
      <c r="K294">
        <v>1</v>
      </c>
      <c r="O294" t="s">
        <v>641</v>
      </c>
      <c r="P294">
        <v>0</v>
      </c>
      <c r="Q294">
        <v>157</v>
      </c>
      <c r="R294">
        <v>0.09</v>
      </c>
    </row>
    <row r="295" spans="1:18" x14ac:dyDescent="0.3">
      <c r="A295" t="s">
        <v>25</v>
      </c>
      <c r="B295">
        <v>1008079</v>
      </c>
      <c r="C295">
        <v>2015</v>
      </c>
      <c r="D295" t="s">
        <v>637</v>
      </c>
      <c r="E295" t="s">
        <v>638</v>
      </c>
      <c r="F295" t="s">
        <v>3</v>
      </c>
      <c r="G295" t="s">
        <v>35</v>
      </c>
      <c r="H295" t="s">
        <v>644</v>
      </c>
      <c r="I295" t="s">
        <v>228</v>
      </c>
      <c r="J295" t="s">
        <v>107</v>
      </c>
      <c r="K295">
        <v>1</v>
      </c>
      <c r="O295" t="s">
        <v>641</v>
      </c>
      <c r="P295">
        <v>0</v>
      </c>
      <c r="Q295">
        <v>183</v>
      </c>
      <c r="R295">
        <v>0</v>
      </c>
    </row>
    <row r="296" spans="1:18" x14ac:dyDescent="0.3">
      <c r="A296" t="s">
        <v>25</v>
      </c>
      <c r="B296">
        <v>1008079</v>
      </c>
      <c r="C296">
        <v>2015</v>
      </c>
      <c r="D296" t="s">
        <v>637</v>
      </c>
      <c r="E296" t="s">
        <v>638</v>
      </c>
      <c r="F296" t="s">
        <v>3</v>
      </c>
      <c r="G296" t="s">
        <v>35</v>
      </c>
      <c r="H296" t="s">
        <v>640</v>
      </c>
      <c r="I296" t="s">
        <v>228</v>
      </c>
      <c r="J296" t="s">
        <v>228</v>
      </c>
      <c r="K296">
        <v>1</v>
      </c>
      <c r="O296" t="s">
        <v>641</v>
      </c>
      <c r="P296">
        <v>70416.666599999997</v>
      </c>
      <c r="Q296">
        <v>1082</v>
      </c>
      <c r="R296">
        <v>1.18</v>
      </c>
    </row>
    <row r="297" spans="1:18" x14ac:dyDescent="0.3">
      <c r="A297" t="s">
        <v>25</v>
      </c>
      <c r="B297">
        <v>1008079</v>
      </c>
      <c r="C297">
        <v>2015</v>
      </c>
      <c r="D297" t="s">
        <v>637</v>
      </c>
      <c r="E297" t="s">
        <v>638</v>
      </c>
      <c r="F297" t="s">
        <v>3</v>
      </c>
      <c r="G297" t="s">
        <v>35</v>
      </c>
      <c r="H297" t="s">
        <v>640</v>
      </c>
      <c r="I297" t="s">
        <v>228</v>
      </c>
      <c r="J297" t="s">
        <v>107</v>
      </c>
      <c r="K297">
        <v>1</v>
      </c>
      <c r="O297" t="s">
        <v>641</v>
      </c>
      <c r="P297">
        <v>0</v>
      </c>
      <c r="Q297">
        <v>190</v>
      </c>
      <c r="R297">
        <v>0.03</v>
      </c>
    </row>
    <row r="298" spans="1:18" x14ac:dyDescent="0.3">
      <c r="A298" t="s">
        <v>738</v>
      </c>
      <c r="B298">
        <v>1008392</v>
      </c>
      <c r="C298">
        <v>2015</v>
      </c>
      <c r="D298" t="s">
        <v>637</v>
      </c>
      <c r="E298" t="s">
        <v>638</v>
      </c>
      <c r="F298" t="s">
        <v>3</v>
      </c>
      <c r="G298" t="s">
        <v>35</v>
      </c>
      <c r="H298" t="s">
        <v>644</v>
      </c>
      <c r="I298" t="s">
        <v>107</v>
      </c>
      <c r="J298" t="s">
        <v>107</v>
      </c>
      <c r="K298">
        <v>2</v>
      </c>
      <c r="O298" t="s">
        <v>641</v>
      </c>
      <c r="P298">
        <v>1572986.1111999999</v>
      </c>
      <c r="Q298">
        <v>8</v>
      </c>
      <c r="R298">
        <v>0.5</v>
      </c>
    </row>
    <row r="299" spans="1:18" x14ac:dyDescent="0.3">
      <c r="A299" t="s">
        <v>738</v>
      </c>
      <c r="B299">
        <v>1008392</v>
      </c>
      <c r="C299">
        <v>2015</v>
      </c>
      <c r="D299" t="s">
        <v>637</v>
      </c>
      <c r="E299" t="s">
        <v>638</v>
      </c>
      <c r="F299" t="s">
        <v>3</v>
      </c>
      <c r="G299" t="s">
        <v>35</v>
      </c>
      <c r="H299" t="s">
        <v>640</v>
      </c>
      <c r="I299" t="s">
        <v>107</v>
      </c>
      <c r="J299" t="s">
        <v>107</v>
      </c>
      <c r="K299">
        <v>1</v>
      </c>
      <c r="O299" t="s">
        <v>641</v>
      </c>
      <c r="P299">
        <v>0</v>
      </c>
      <c r="Q299">
        <v>30</v>
      </c>
      <c r="R299">
        <v>0</v>
      </c>
    </row>
    <row r="300" spans="1:18" x14ac:dyDescent="0.3">
      <c r="A300" t="s">
        <v>25</v>
      </c>
      <c r="B300">
        <v>1008079</v>
      </c>
      <c r="C300">
        <v>2015</v>
      </c>
      <c r="D300" t="s">
        <v>637</v>
      </c>
      <c r="E300" t="s">
        <v>638</v>
      </c>
      <c r="F300" t="s">
        <v>3</v>
      </c>
      <c r="G300" t="s">
        <v>36</v>
      </c>
      <c r="H300" t="s">
        <v>640</v>
      </c>
      <c r="I300" t="s">
        <v>107</v>
      </c>
      <c r="J300" t="s">
        <v>107</v>
      </c>
      <c r="K300">
        <v>2</v>
      </c>
      <c r="O300" t="s">
        <v>641</v>
      </c>
      <c r="P300">
        <v>1583874.9990999999</v>
      </c>
      <c r="Q300">
        <v>424.5</v>
      </c>
      <c r="R300">
        <v>0.79</v>
      </c>
    </row>
    <row r="301" spans="1:18" x14ac:dyDescent="0.3">
      <c r="A301" t="s">
        <v>25</v>
      </c>
      <c r="B301">
        <v>1008079</v>
      </c>
      <c r="C301">
        <v>2015</v>
      </c>
      <c r="D301" t="s">
        <v>637</v>
      </c>
      <c r="E301" t="s">
        <v>638</v>
      </c>
      <c r="F301" t="s">
        <v>3</v>
      </c>
      <c r="G301" t="s">
        <v>36</v>
      </c>
      <c r="H301" t="s">
        <v>644</v>
      </c>
      <c r="I301" t="s">
        <v>228</v>
      </c>
      <c r="J301" t="s">
        <v>107</v>
      </c>
      <c r="K301">
        <v>1</v>
      </c>
      <c r="O301" t="s">
        <v>641</v>
      </c>
      <c r="P301">
        <v>0</v>
      </c>
      <c r="Q301">
        <v>436</v>
      </c>
      <c r="R301">
        <v>0.61</v>
      </c>
    </row>
    <row r="302" spans="1:18" x14ac:dyDescent="0.3">
      <c r="A302" t="s">
        <v>29</v>
      </c>
      <c r="B302">
        <v>1008587</v>
      </c>
      <c r="C302">
        <v>2015</v>
      </c>
      <c r="D302" t="s">
        <v>637</v>
      </c>
      <c r="E302" t="s">
        <v>638</v>
      </c>
      <c r="F302" t="s">
        <v>3</v>
      </c>
      <c r="G302" t="s">
        <v>37</v>
      </c>
      <c r="H302" t="s">
        <v>640</v>
      </c>
      <c r="I302" t="s">
        <v>228</v>
      </c>
      <c r="J302" t="s">
        <v>107</v>
      </c>
      <c r="K302">
        <v>1</v>
      </c>
      <c r="O302" t="s">
        <v>641</v>
      </c>
      <c r="P302">
        <v>3564000</v>
      </c>
      <c r="Q302">
        <v>35000</v>
      </c>
      <c r="R302">
        <v>102.64100000000001</v>
      </c>
    </row>
    <row r="303" spans="1:18" x14ac:dyDescent="0.3">
      <c r="A303" t="s">
        <v>742</v>
      </c>
      <c r="B303">
        <v>1009584</v>
      </c>
      <c r="C303">
        <v>2015</v>
      </c>
      <c r="D303" t="s">
        <v>637</v>
      </c>
      <c r="E303" t="s">
        <v>638</v>
      </c>
      <c r="F303" t="s">
        <v>3</v>
      </c>
      <c r="G303" t="s">
        <v>37</v>
      </c>
      <c r="H303" t="s">
        <v>640</v>
      </c>
      <c r="I303" t="s">
        <v>228</v>
      </c>
      <c r="J303" t="s">
        <v>107</v>
      </c>
      <c r="K303">
        <v>14</v>
      </c>
      <c r="O303" t="s">
        <v>646</v>
      </c>
      <c r="R303">
        <v>22.658000000000001</v>
      </c>
    </row>
    <row r="304" spans="1:18" x14ac:dyDescent="0.3">
      <c r="A304" t="s">
        <v>743</v>
      </c>
      <c r="B304">
        <v>1008934</v>
      </c>
      <c r="C304">
        <v>2015</v>
      </c>
      <c r="D304" t="s">
        <v>637</v>
      </c>
      <c r="E304" t="s">
        <v>638</v>
      </c>
      <c r="F304" t="s">
        <v>3</v>
      </c>
      <c r="G304" t="s">
        <v>37</v>
      </c>
      <c r="H304" t="s">
        <v>640</v>
      </c>
      <c r="I304" t="s">
        <v>228</v>
      </c>
      <c r="J304" t="s">
        <v>107</v>
      </c>
      <c r="K304">
        <v>1</v>
      </c>
      <c r="O304" t="s">
        <v>641</v>
      </c>
      <c r="P304">
        <v>0</v>
      </c>
      <c r="Q304">
        <v>0</v>
      </c>
      <c r="R304">
        <v>0</v>
      </c>
    </row>
    <row r="305" spans="1:18" x14ac:dyDescent="0.3">
      <c r="A305" t="s">
        <v>232</v>
      </c>
      <c r="B305">
        <v>1000435</v>
      </c>
      <c r="C305">
        <v>2015</v>
      </c>
      <c r="D305" t="s">
        <v>637</v>
      </c>
      <c r="E305" t="s">
        <v>638</v>
      </c>
      <c r="F305" t="s">
        <v>3</v>
      </c>
      <c r="G305" t="s">
        <v>291</v>
      </c>
      <c r="H305" t="s">
        <v>644</v>
      </c>
      <c r="I305" t="s">
        <v>228</v>
      </c>
      <c r="J305" t="s">
        <v>107</v>
      </c>
      <c r="K305">
        <v>1</v>
      </c>
      <c r="O305" t="s">
        <v>641</v>
      </c>
      <c r="P305">
        <v>0</v>
      </c>
      <c r="Q305">
        <v>0</v>
      </c>
      <c r="R305">
        <v>0</v>
      </c>
    </row>
    <row r="306" spans="1:18" x14ac:dyDescent="0.3">
      <c r="A306" t="s">
        <v>718</v>
      </c>
      <c r="B306">
        <v>1009683</v>
      </c>
      <c r="C306">
        <v>2015</v>
      </c>
      <c r="D306" t="s">
        <v>637</v>
      </c>
      <c r="E306" t="s">
        <v>638</v>
      </c>
      <c r="F306" t="s">
        <v>3</v>
      </c>
      <c r="G306" t="s">
        <v>744</v>
      </c>
      <c r="H306" t="s">
        <v>640</v>
      </c>
      <c r="I306" t="s">
        <v>228</v>
      </c>
      <c r="J306" t="s">
        <v>107</v>
      </c>
      <c r="K306">
        <v>12</v>
      </c>
      <c r="O306" t="s">
        <v>641</v>
      </c>
      <c r="P306">
        <v>29955531.25</v>
      </c>
      <c r="Q306">
        <v>37751.142092000002</v>
      </c>
      <c r="R306">
        <v>449.07400000000001</v>
      </c>
    </row>
    <row r="307" spans="1:18" x14ac:dyDescent="0.3">
      <c r="A307" t="s">
        <v>718</v>
      </c>
      <c r="B307">
        <v>1009683</v>
      </c>
      <c r="C307">
        <v>2015</v>
      </c>
      <c r="D307" t="s">
        <v>637</v>
      </c>
      <c r="E307" t="s">
        <v>638</v>
      </c>
      <c r="F307" t="s">
        <v>3</v>
      </c>
      <c r="G307" t="s">
        <v>744</v>
      </c>
      <c r="H307" t="s">
        <v>640</v>
      </c>
      <c r="I307" t="s">
        <v>107</v>
      </c>
      <c r="J307" t="s">
        <v>107</v>
      </c>
      <c r="K307">
        <v>8</v>
      </c>
      <c r="O307" t="s">
        <v>641</v>
      </c>
      <c r="P307">
        <v>35475583.333333299</v>
      </c>
      <c r="Q307">
        <v>53965.752681500002</v>
      </c>
      <c r="R307">
        <v>10.637</v>
      </c>
    </row>
    <row r="308" spans="1:18" x14ac:dyDescent="0.3">
      <c r="A308" t="s">
        <v>721</v>
      </c>
      <c r="B308">
        <v>1009720</v>
      </c>
      <c r="C308">
        <v>2015</v>
      </c>
      <c r="D308" t="s">
        <v>637</v>
      </c>
      <c r="E308" t="s">
        <v>638</v>
      </c>
      <c r="F308" t="s">
        <v>3</v>
      </c>
      <c r="G308" t="s">
        <v>744</v>
      </c>
      <c r="H308" t="s">
        <v>640</v>
      </c>
      <c r="I308" t="s">
        <v>228</v>
      </c>
      <c r="J308" t="s">
        <v>107</v>
      </c>
      <c r="K308">
        <v>53</v>
      </c>
      <c r="O308" t="s">
        <v>641</v>
      </c>
      <c r="P308">
        <v>29192979.166666701</v>
      </c>
      <c r="Q308">
        <v>8822.2965146000006</v>
      </c>
      <c r="R308">
        <v>437.642</v>
      </c>
    </row>
    <row r="309" spans="1:18" x14ac:dyDescent="0.3">
      <c r="A309" t="s">
        <v>716</v>
      </c>
      <c r="B309">
        <v>1010222</v>
      </c>
      <c r="C309">
        <v>2015</v>
      </c>
      <c r="D309" t="s">
        <v>637</v>
      </c>
      <c r="E309" t="s">
        <v>638</v>
      </c>
      <c r="F309" t="s">
        <v>3</v>
      </c>
      <c r="G309" t="s">
        <v>744</v>
      </c>
      <c r="H309" t="s">
        <v>644</v>
      </c>
      <c r="I309" t="s">
        <v>228</v>
      </c>
      <c r="J309" t="s">
        <v>107</v>
      </c>
      <c r="K309">
        <v>2</v>
      </c>
      <c r="O309" t="s">
        <v>641</v>
      </c>
      <c r="P309">
        <v>189583.33333329999</v>
      </c>
      <c r="Q309">
        <v>9978.0701754000002</v>
      </c>
      <c r="R309">
        <v>2.8420000000000001</v>
      </c>
    </row>
    <row r="310" spans="1:18" x14ac:dyDescent="0.3">
      <c r="A310" t="s">
        <v>723</v>
      </c>
      <c r="B310">
        <v>1009588</v>
      </c>
      <c r="C310">
        <v>2015</v>
      </c>
      <c r="D310" t="s">
        <v>637</v>
      </c>
      <c r="E310" t="s">
        <v>638</v>
      </c>
      <c r="F310" t="s">
        <v>3</v>
      </c>
      <c r="G310" t="s">
        <v>744</v>
      </c>
      <c r="H310" t="s">
        <v>640</v>
      </c>
      <c r="I310" t="s">
        <v>228</v>
      </c>
      <c r="J310" t="s">
        <v>107</v>
      </c>
      <c r="K310">
        <v>49</v>
      </c>
      <c r="O310" t="s">
        <v>641</v>
      </c>
      <c r="P310">
        <v>38373000</v>
      </c>
      <c r="Q310">
        <v>0</v>
      </c>
      <c r="R310">
        <v>704.05700000000002</v>
      </c>
    </row>
    <row r="311" spans="1:18" x14ac:dyDescent="0.3">
      <c r="A311" t="s">
        <v>723</v>
      </c>
      <c r="B311">
        <v>1009588</v>
      </c>
      <c r="C311">
        <v>2015</v>
      </c>
      <c r="D311" t="s">
        <v>637</v>
      </c>
      <c r="E311" t="s">
        <v>638</v>
      </c>
      <c r="F311" t="s">
        <v>3</v>
      </c>
      <c r="G311" t="s">
        <v>744</v>
      </c>
      <c r="H311" t="s">
        <v>640</v>
      </c>
      <c r="I311" t="s">
        <v>107</v>
      </c>
      <c r="J311" t="s">
        <v>107</v>
      </c>
      <c r="K311">
        <v>1</v>
      </c>
      <c r="O311" t="s">
        <v>641</v>
      </c>
      <c r="P311">
        <v>12185000</v>
      </c>
      <c r="Q311">
        <v>0</v>
      </c>
      <c r="R311">
        <v>4.0590000000000002</v>
      </c>
    </row>
    <row r="312" spans="1:18" x14ac:dyDescent="0.3">
      <c r="A312" t="s">
        <v>745</v>
      </c>
      <c r="B312">
        <v>1009783</v>
      </c>
      <c r="C312">
        <v>2015</v>
      </c>
      <c r="D312" t="s">
        <v>637</v>
      </c>
      <c r="E312" t="s">
        <v>638</v>
      </c>
      <c r="F312" t="s">
        <v>3</v>
      </c>
      <c r="G312" t="s">
        <v>744</v>
      </c>
      <c r="H312" t="s">
        <v>735</v>
      </c>
      <c r="I312" t="s">
        <v>228</v>
      </c>
      <c r="J312" t="s">
        <v>107</v>
      </c>
      <c r="K312">
        <v>2</v>
      </c>
      <c r="O312" t="s">
        <v>641</v>
      </c>
      <c r="P312">
        <v>303479.16666669998</v>
      </c>
      <c r="Q312">
        <v>15972.5877193</v>
      </c>
      <c r="R312">
        <v>4.55</v>
      </c>
    </row>
    <row r="313" spans="1:18" x14ac:dyDescent="0.3">
      <c r="A313" t="s">
        <v>716</v>
      </c>
      <c r="B313">
        <v>1010222</v>
      </c>
      <c r="C313">
        <v>2015</v>
      </c>
      <c r="D313" t="s">
        <v>637</v>
      </c>
      <c r="E313" t="s">
        <v>638</v>
      </c>
      <c r="F313" t="s">
        <v>3</v>
      </c>
      <c r="G313" t="s">
        <v>294</v>
      </c>
      <c r="H313" t="s">
        <v>644</v>
      </c>
      <c r="I313" t="s">
        <v>228</v>
      </c>
      <c r="J313" t="s">
        <v>107</v>
      </c>
      <c r="K313">
        <v>3</v>
      </c>
      <c r="O313" t="s">
        <v>641</v>
      </c>
      <c r="P313">
        <v>1866291.6666667</v>
      </c>
      <c r="Q313">
        <v>24883.888888900001</v>
      </c>
      <c r="R313">
        <v>27.978000000000002</v>
      </c>
    </row>
    <row r="314" spans="1:18" x14ac:dyDescent="0.3">
      <c r="A314" t="s">
        <v>293</v>
      </c>
      <c r="B314">
        <v>1008224</v>
      </c>
      <c r="C314">
        <v>2015</v>
      </c>
      <c r="D314" t="s">
        <v>637</v>
      </c>
      <c r="E314" t="s">
        <v>638</v>
      </c>
      <c r="F314" t="s">
        <v>3</v>
      </c>
      <c r="G314" t="s">
        <v>294</v>
      </c>
      <c r="H314" t="s">
        <v>644</v>
      </c>
      <c r="I314" t="s">
        <v>228</v>
      </c>
      <c r="J314" t="s">
        <v>107</v>
      </c>
      <c r="K314">
        <v>9</v>
      </c>
      <c r="O314" t="s">
        <v>641</v>
      </c>
      <c r="P314">
        <v>0</v>
      </c>
      <c r="Q314">
        <v>844</v>
      </c>
      <c r="R314">
        <v>0</v>
      </c>
    </row>
    <row r="315" spans="1:18" x14ac:dyDescent="0.3">
      <c r="A315" t="s">
        <v>716</v>
      </c>
      <c r="B315">
        <v>1010222</v>
      </c>
      <c r="C315">
        <v>2015</v>
      </c>
      <c r="D315" t="s">
        <v>637</v>
      </c>
      <c r="E315" t="s">
        <v>638</v>
      </c>
      <c r="F315" t="s">
        <v>3</v>
      </c>
      <c r="G315" t="s">
        <v>40</v>
      </c>
      <c r="H315" t="s">
        <v>644</v>
      </c>
      <c r="I315" t="s">
        <v>228</v>
      </c>
      <c r="J315" t="s">
        <v>107</v>
      </c>
      <c r="K315">
        <v>11</v>
      </c>
      <c r="O315" t="s">
        <v>641</v>
      </c>
      <c r="P315">
        <v>2335625</v>
      </c>
      <c r="Q315">
        <v>6469.8753463000003</v>
      </c>
      <c r="R315">
        <v>35.014000000000003</v>
      </c>
    </row>
    <row r="316" spans="1:18" x14ac:dyDescent="0.3">
      <c r="A316" t="s">
        <v>716</v>
      </c>
      <c r="B316">
        <v>1010222</v>
      </c>
      <c r="C316">
        <v>2015</v>
      </c>
      <c r="D316" t="s">
        <v>637</v>
      </c>
      <c r="E316" t="s">
        <v>638</v>
      </c>
      <c r="F316" t="s">
        <v>3</v>
      </c>
      <c r="G316" t="s">
        <v>40</v>
      </c>
      <c r="H316" t="s">
        <v>644</v>
      </c>
      <c r="I316" t="s">
        <v>107</v>
      </c>
      <c r="J316" t="s">
        <v>107</v>
      </c>
      <c r="K316">
        <v>2</v>
      </c>
      <c r="O316" t="s">
        <v>641</v>
      </c>
      <c r="P316">
        <v>1175070</v>
      </c>
      <c r="Q316">
        <v>24407.441752499999</v>
      </c>
      <c r="R316">
        <v>0.35199999999999998</v>
      </c>
    </row>
    <row r="317" spans="1:18" x14ac:dyDescent="0.3">
      <c r="A317" t="s">
        <v>43</v>
      </c>
      <c r="B317">
        <v>1009686</v>
      </c>
      <c r="C317">
        <v>2015</v>
      </c>
      <c r="D317" t="s">
        <v>637</v>
      </c>
      <c r="E317" t="s">
        <v>638</v>
      </c>
      <c r="F317" t="s">
        <v>3</v>
      </c>
      <c r="G317" t="s">
        <v>297</v>
      </c>
      <c r="H317" t="s">
        <v>644</v>
      </c>
      <c r="I317" t="s">
        <v>228</v>
      </c>
      <c r="J317" t="s">
        <v>228</v>
      </c>
      <c r="K317">
        <v>1</v>
      </c>
      <c r="O317" t="s">
        <v>641</v>
      </c>
      <c r="P317">
        <v>778000</v>
      </c>
      <c r="Q317">
        <v>8994.2099999999991</v>
      </c>
      <c r="R317">
        <v>13.577999999999999</v>
      </c>
    </row>
    <row r="318" spans="1:18" x14ac:dyDescent="0.3">
      <c r="A318" t="s">
        <v>299</v>
      </c>
      <c r="B318">
        <v>1008640</v>
      </c>
      <c r="C318">
        <v>2015</v>
      </c>
      <c r="D318" t="s">
        <v>637</v>
      </c>
      <c r="E318" t="s">
        <v>638</v>
      </c>
      <c r="F318" t="s">
        <v>3</v>
      </c>
      <c r="G318" t="s">
        <v>297</v>
      </c>
      <c r="H318" t="s">
        <v>640</v>
      </c>
      <c r="I318" t="s">
        <v>228</v>
      </c>
      <c r="J318" t="s">
        <v>228</v>
      </c>
      <c r="K318">
        <v>1</v>
      </c>
      <c r="O318" t="s">
        <v>646</v>
      </c>
      <c r="R318">
        <v>98.537000000000006</v>
      </c>
    </row>
    <row r="319" spans="1:18" x14ac:dyDescent="0.3">
      <c r="A319" t="s">
        <v>299</v>
      </c>
      <c r="B319">
        <v>1008640</v>
      </c>
      <c r="C319">
        <v>2015</v>
      </c>
      <c r="D319" t="s">
        <v>637</v>
      </c>
      <c r="E319" t="s">
        <v>638</v>
      </c>
      <c r="F319" t="s">
        <v>3</v>
      </c>
      <c r="G319" t="s">
        <v>297</v>
      </c>
      <c r="H319" t="s">
        <v>644</v>
      </c>
      <c r="I319" t="s">
        <v>228</v>
      </c>
      <c r="J319" t="s">
        <v>228</v>
      </c>
      <c r="K319">
        <v>2</v>
      </c>
      <c r="O319" t="s">
        <v>646</v>
      </c>
      <c r="R319">
        <v>98.265000000000001</v>
      </c>
    </row>
    <row r="320" spans="1:18" x14ac:dyDescent="0.3">
      <c r="A320" t="s">
        <v>43</v>
      </c>
      <c r="B320">
        <v>1009686</v>
      </c>
      <c r="C320">
        <v>2015</v>
      </c>
      <c r="D320" t="s">
        <v>637</v>
      </c>
      <c r="E320" t="s">
        <v>638</v>
      </c>
      <c r="F320" t="s">
        <v>3</v>
      </c>
      <c r="G320" t="s">
        <v>303</v>
      </c>
      <c r="H320" t="s">
        <v>640</v>
      </c>
      <c r="I320" t="s">
        <v>107</v>
      </c>
      <c r="J320" t="s">
        <v>228</v>
      </c>
      <c r="K320">
        <v>1</v>
      </c>
      <c r="O320" t="s">
        <v>641</v>
      </c>
      <c r="P320">
        <v>14580000</v>
      </c>
      <c r="Q320">
        <v>85166.67</v>
      </c>
      <c r="R320">
        <v>4.9000000000000004</v>
      </c>
    </row>
    <row r="321" spans="1:18" x14ac:dyDescent="0.3">
      <c r="A321" t="s">
        <v>43</v>
      </c>
      <c r="B321">
        <v>1009686</v>
      </c>
      <c r="C321">
        <v>2015</v>
      </c>
      <c r="D321" t="s">
        <v>637</v>
      </c>
      <c r="E321" t="s">
        <v>638</v>
      </c>
      <c r="F321" t="s">
        <v>3</v>
      </c>
      <c r="G321" t="s">
        <v>303</v>
      </c>
      <c r="H321" t="s">
        <v>640</v>
      </c>
      <c r="I321" t="s">
        <v>228</v>
      </c>
      <c r="J321" t="s">
        <v>228</v>
      </c>
      <c r="K321">
        <v>4</v>
      </c>
      <c r="O321" t="s">
        <v>641</v>
      </c>
      <c r="P321">
        <v>1349000</v>
      </c>
      <c r="Q321">
        <v>10555.56</v>
      </c>
      <c r="R321">
        <v>26.344999999999999</v>
      </c>
    </row>
    <row r="322" spans="1:18" x14ac:dyDescent="0.3">
      <c r="A322" t="s">
        <v>746</v>
      </c>
      <c r="B322">
        <v>1011546</v>
      </c>
      <c r="C322">
        <v>2015</v>
      </c>
      <c r="D322" t="s">
        <v>637</v>
      </c>
      <c r="E322" t="s">
        <v>638</v>
      </c>
      <c r="F322" t="s">
        <v>3</v>
      </c>
      <c r="G322" t="s">
        <v>747</v>
      </c>
      <c r="H322" t="s">
        <v>640</v>
      </c>
      <c r="I322" t="s">
        <v>107</v>
      </c>
      <c r="J322" t="s">
        <v>107</v>
      </c>
      <c r="K322">
        <v>7</v>
      </c>
      <c r="O322" t="s">
        <v>641</v>
      </c>
      <c r="P322">
        <v>1459723</v>
      </c>
      <c r="Q322">
        <v>5478</v>
      </c>
      <c r="R322">
        <v>0.81</v>
      </c>
    </row>
    <row r="323" spans="1:18" x14ac:dyDescent="0.3">
      <c r="A323" t="s">
        <v>746</v>
      </c>
      <c r="B323">
        <v>1011546</v>
      </c>
      <c r="C323">
        <v>2015</v>
      </c>
      <c r="D323" t="s">
        <v>637</v>
      </c>
      <c r="E323" t="s">
        <v>638</v>
      </c>
      <c r="F323" t="s">
        <v>3</v>
      </c>
      <c r="G323" t="s">
        <v>747</v>
      </c>
      <c r="H323" t="s">
        <v>640</v>
      </c>
      <c r="I323" t="s">
        <v>228</v>
      </c>
      <c r="J323" t="s">
        <v>228</v>
      </c>
      <c r="K323">
        <v>4</v>
      </c>
      <c r="O323" t="s">
        <v>641</v>
      </c>
      <c r="P323">
        <v>0</v>
      </c>
      <c r="Q323">
        <v>875</v>
      </c>
      <c r="R323">
        <v>0.16</v>
      </c>
    </row>
    <row r="324" spans="1:18" x14ac:dyDescent="0.3">
      <c r="A324" t="s">
        <v>45</v>
      </c>
      <c r="B324">
        <v>1009392</v>
      </c>
      <c r="C324">
        <v>2015</v>
      </c>
      <c r="D324" t="s">
        <v>637</v>
      </c>
      <c r="E324" t="s">
        <v>638</v>
      </c>
      <c r="F324" t="s">
        <v>3</v>
      </c>
      <c r="G324" t="s">
        <v>48</v>
      </c>
      <c r="H324" t="s">
        <v>640</v>
      </c>
      <c r="I324" t="s">
        <v>228</v>
      </c>
      <c r="J324" t="s">
        <v>107</v>
      </c>
      <c r="K324">
        <v>2</v>
      </c>
      <c r="O324" t="s">
        <v>641</v>
      </c>
      <c r="P324">
        <v>0</v>
      </c>
      <c r="Q324">
        <v>324</v>
      </c>
      <c r="R324">
        <v>0.01</v>
      </c>
    </row>
    <row r="325" spans="1:18" x14ac:dyDescent="0.3">
      <c r="A325" t="s">
        <v>45</v>
      </c>
      <c r="B325">
        <v>1009392</v>
      </c>
      <c r="C325">
        <v>2015</v>
      </c>
      <c r="D325" t="s">
        <v>637</v>
      </c>
      <c r="E325" t="s">
        <v>638</v>
      </c>
      <c r="F325" t="s">
        <v>3</v>
      </c>
      <c r="G325" t="s">
        <v>48</v>
      </c>
      <c r="H325" t="s">
        <v>640</v>
      </c>
      <c r="I325" t="s">
        <v>107</v>
      </c>
      <c r="J325" t="s">
        <v>107</v>
      </c>
      <c r="K325">
        <v>1</v>
      </c>
      <c r="O325" t="s">
        <v>641</v>
      </c>
      <c r="P325">
        <v>181500</v>
      </c>
      <c r="Q325">
        <v>358</v>
      </c>
      <c r="R325">
        <v>7.0000000000000007E-2</v>
      </c>
    </row>
    <row r="326" spans="1:18" x14ac:dyDescent="0.3">
      <c r="A326" t="s">
        <v>311</v>
      </c>
      <c r="B326">
        <v>1009169</v>
      </c>
      <c r="C326">
        <v>2015</v>
      </c>
      <c r="D326" t="s">
        <v>637</v>
      </c>
      <c r="E326" t="s">
        <v>638</v>
      </c>
      <c r="F326" t="s">
        <v>3</v>
      </c>
      <c r="G326" t="s">
        <v>321</v>
      </c>
      <c r="H326" t="s">
        <v>640</v>
      </c>
      <c r="I326" t="s">
        <v>228</v>
      </c>
      <c r="J326" t="s">
        <v>107</v>
      </c>
      <c r="K326">
        <v>6</v>
      </c>
      <c r="O326" t="s">
        <v>646</v>
      </c>
      <c r="R326">
        <v>279.584</v>
      </c>
    </row>
    <row r="327" spans="1:18" x14ac:dyDescent="0.3">
      <c r="A327" t="s">
        <v>311</v>
      </c>
      <c r="B327">
        <v>1009169</v>
      </c>
      <c r="C327">
        <v>2015</v>
      </c>
      <c r="D327" t="s">
        <v>637</v>
      </c>
      <c r="E327" t="s">
        <v>638</v>
      </c>
      <c r="F327" t="s">
        <v>3</v>
      </c>
      <c r="G327" t="s">
        <v>321</v>
      </c>
      <c r="H327" t="s">
        <v>640</v>
      </c>
      <c r="I327" t="s">
        <v>107</v>
      </c>
      <c r="J327" t="s">
        <v>107</v>
      </c>
      <c r="K327">
        <v>1</v>
      </c>
      <c r="O327" t="s">
        <v>646</v>
      </c>
      <c r="R327">
        <v>4.4729999999999999</v>
      </c>
    </row>
    <row r="328" spans="1:18" x14ac:dyDescent="0.3">
      <c r="A328" t="s">
        <v>49</v>
      </c>
      <c r="B328">
        <v>1008474</v>
      </c>
      <c r="C328">
        <v>2015</v>
      </c>
      <c r="D328" t="s">
        <v>637</v>
      </c>
      <c r="E328" t="s">
        <v>638</v>
      </c>
      <c r="F328" t="s">
        <v>3</v>
      </c>
      <c r="G328" t="s">
        <v>50</v>
      </c>
      <c r="H328" t="s">
        <v>640</v>
      </c>
      <c r="I328" t="s">
        <v>228</v>
      </c>
      <c r="J328" t="s">
        <v>228</v>
      </c>
      <c r="K328">
        <v>1</v>
      </c>
      <c r="O328" t="s">
        <v>641</v>
      </c>
      <c r="P328">
        <v>2311920</v>
      </c>
      <c r="Q328">
        <v>220182.8571429</v>
      </c>
      <c r="R328">
        <v>85.900999999999996</v>
      </c>
    </row>
    <row r="329" spans="1:18" x14ac:dyDescent="0.3">
      <c r="A329" t="s">
        <v>45</v>
      </c>
      <c r="B329">
        <v>1009392</v>
      </c>
      <c r="C329">
        <v>2015</v>
      </c>
      <c r="D329" t="s">
        <v>637</v>
      </c>
      <c r="E329" t="s">
        <v>638</v>
      </c>
      <c r="F329" t="s">
        <v>3</v>
      </c>
      <c r="G329" t="s">
        <v>51</v>
      </c>
      <c r="H329" t="s">
        <v>640</v>
      </c>
      <c r="I329" t="s">
        <v>228</v>
      </c>
      <c r="J329" t="s">
        <v>107</v>
      </c>
      <c r="K329">
        <v>5</v>
      </c>
      <c r="O329" t="s">
        <v>641</v>
      </c>
      <c r="P329">
        <v>0</v>
      </c>
      <c r="Q329">
        <v>868.6</v>
      </c>
      <c r="R329">
        <v>0.1</v>
      </c>
    </row>
    <row r="330" spans="1:18" x14ac:dyDescent="0.3">
      <c r="A330" t="s">
        <v>45</v>
      </c>
      <c r="B330">
        <v>1009392</v>
      </c>
      <c r="C330">
        <v>2015</v>
      </c>
      <c r="D330" t="s">
        <v>637</v>
      </c>
      <c r="E330" t="s">
        <v>638</v>
      </c>
      <c r="F330" t="s">
        <v>3</v>
      </c>
      <c r="G330" t="s">
        <v>51</v>
      </c>
      <c r="H330" t="s">
        <v>640</v>
      </c>
      <c r="I330" t="s">
        <v>107</v>
      </c>
      <c r="J330" t="s">
        <v>107</v>
      </c>
      <c r="K330">
        <v>3</v>
      </c>
      <c r="O330" t="s">
        <v>641</v>
      </c>
      <c r="P330">
        <v>808499.99690000003</v>
      </c>
      <c r="Q330">
        <v>193</v>
      </c>
      <c r="R330">
        <v>0.3</v>
      </c>
    </row>
    <row r="331" spans="1:18" x14ac:dyDescent="0.3">
      <c r="A331" t="s">
        <v>748</v>
      </c>
      <c r="B331">
        <v>1010603</v>
      </c>
      <c r="C331">
        <v>2015</v>
      </c>
      <c r="D331" t="s">
        <v>637</v>
      </c>
      <c r="E331" t="s">
        <v>638</v>
      </c>
      <c r="F331" t="s">
        <v>3</v>
      </c>
      <c r="G331" t="s">
        <v>749</v>
      </c>
      <c r="H331" t="s">
        <v>640</v>
      </c>
      <c r="I331" t="s">
        <v>228</v>
      </c>
      <c r="J331" t="s">
        <v>107</v>
      </c>
      <c r="K331">
        <v>3</v>
      </c>
      <c r="O331" t="s">
        <v>641</v>
      </c>
      <c r="P331">
        <v>0</v>
      </c>
      <c r="Q331">
        <v>0</v>
      </c>
      <c r="R331">
        <v>0</v>
      </c>
    </row>
    <row r="332" spans="1:18" x14ac:dyDescent="0.3">
      <c r="A332" t="s">
        <v>471</v>
      </c>
      <c r="B332">
        <v>1008449</v>
      </c>
      <c r="C332">
        <v>2015</v>
      </c>
      <c r="D332" t="s">
        <v>637</v>
      </c>
      <c r="E332" t="s">
        <v>638</v>
      </c>
      <c r="F332" t="s">
        <v>3</v>
      </c>
      <c r="G332" t="s">
        <v>329</v>
      </c>
      <c r="H332" t="s">
        <v>640</v>
      </c>
      <c r="I332" t="s">
        <v>107</v>
      </c>
      <c r="J332" t="s">
        <v>107</v>
      </c>
      <c r="K332">
        <v>1</v>
      </c>
      <c r="O332" t="s">
        <v>641</v>
      </c>
      <c r="P332">
        <v>0</v>
      </c>
      <c r="Q332">
        <v>0</v>
      </c>
      <c r="R332">
        <v>3.81</v>
      </c>
    </row>
    <row r="333" spans="1:18" x14ac:dyDescent="0.3">
      <c r="A333" t="s">
        <v>750</v>
      </c>
      <c r="B333">
        <v>1007479</v>
      </c>
      <c r="C333">
        <v>2015</v>
      </c>
      <c r="D333" t="s">
        <v>637</v>
      </c>
      <c r="E333" t="s">
        <v>638</v>
      </c>
      <c r="F333" t="s">
        <v>3</v>
      </c>
      <c r="G333" t="s">
        <v>336</v>
      </c>
      <c r="H333" t="s">
        <v>644</v>
      </c>
      <c r="I333" t="s">
        <v>107</v>
      </c>
      <c r="J333" t="s">
        <v>107</v>
      </c>
      <c r="K333">
        <v>5</v>
      </c>
      <c r="O333" t="s">
        <v>641</v>
      </c>
      <c r="P333">
        <v>64279468</v>
      </c>
      <c r="Q333">
        <v>57385.658300000003</v>
      </c>
      <c r="R333">
        <v>22.6</v>
      </c>
    </row>
    <row r="334" spans="1:18" x14ac:dyDescent="0.3">
      <c r="A334" t="s">
        <v>335</v>
      </c>
      <c r="B334">
        <v>1008544</v>
      </c>
      <c r="C334">
        <v>2015</v>
      </c>
      <c r="D334" t="s">
        <v>637</v>
      </c>
      <c r="E334" t="s">
        <v>638</v>
      </c>
      <c r="F334" t="s">
        <v>3</v>
      </c>
      <c r="G334" t="s">
        <v>336</v>
      </c>
      <c r="H334" t="s">
        <v>640</v>
      </c>
      <c r="I334" t="s">
        <v>228</v>
      </c>
      <c r="J334" t="s">
        <v>228</v>
      </c>
      <c r="K334">
        <v>1</v>
      </c>
      <c r="O334" t="s">
        <v>646</v>
      </c>
      <c r="R334">
        <v>0.2</v>
      </c>
    </row>
    <row r="335" spans="1:18" x14ac:dyDescent="0.3">
      <c r="A335" t="s">
        <v>335</v>
      </c>
      <c r="B335">
        <v>1008544</v>
      </c>
      <c r="C335">
        <v>2015</v>
      </c>
      <c r="D335" t="s">
        <v>637</v>
      </c>
      <c r="E335" t="s">
        <v>638</v>
      </c>
      <c r="F335" t="s">
        <v>3</v>
      </c>
      <c r="G335" t="s">
        <v>336</v>
      </c>
      <c r="H335" t="s">
        <v>640</v>
      </c>
      <c r="I335" t="s">
        <v>107</v>
      </c>
      <c r="J335" t="s">
        <v>228</v>
      </c>
      <c r="K335">
        <v>9</v>
      </c>
      <c r="O335" t="s">
        <v>646</v>
      </c>
      <c r="R335">
        <v>0.4</v>
      </c>
    </row>
    <row r="336" spans="1:18" x14ac:dyDescent="0.3">
      <c r="A336" t="s">
        <v>751</v>
      </c>
      <c r="B336">
        <v>1008632</v>
      </c>
      <c r="C336">
        <v>2015</v>
      </c>
      <c r="D336" t="s">
        <v>637</v>
      </c>
      <c r="E336" t="s">
        <v>638</v>
      </c>
      <c r="F336" t="s">
        <v>3</v>
      </c>
      <c r="G336" t="s">
        <v>336</v>
      </c>
      <c r="H336" t="s">
        <v>640</v>
      </c>
      <c r="I336" t="s">
        <v>228</v>
      </c>
      <c r="J336" t="s">
        <v>107</v>
      </c>
      <c r="K336">
        <v>4</v>
      </c>
      <c r="O336" t="s">
        <v>646</v>
      </c>
      <c r="R336">
        <v>52.64</v>
      </c>
    </row>
    <row r="337" spans="1:18" x14ac:dyDescent="0.3">
      <c r="A337" t="s">
        <v>337</v>
      </c>
      <c r="B337">
        <v>1012068</v>
      </c>
      <c r="C337">
        <v>2015</v>
      </c>
      <c r="D337" t="s">
        <v>637</v>
      </c>
      <c r="E337" t="s">
        <v>638</v>
      </c>
      <c r="F337" t="s">
        <v>3</v>
      </c>
      <c r="G337" t="s">
        <v>338</v>
      </c>
      <c r="H337" t="s">
        <v>640</v>
      </c>
      <c r="I337" t="s">
        <v>107</v>
      </c>
      <c r="J337" t="s">
        <v>228</v>
      </c>
      <c r="K337">
        <v>3</v>
      </c>
      <c r="O337" t="s">
        <v>646</v>
      </c>
      <c r="R337">
        <v>7.0999999999999994E-2</v>
      </c>
    </row>
    <row r="338" spans="1:18" x14ac:dyDescent="0.3">
      <c r="A338" t="s">
        <v>752</v>
      </c>
      <c r="B338">
        <v>1012030</v>
      </c>
      <c r="C338">
        <v>2015</v>
      </c>
      <c r="D338" t="s">
        <v>637</v>
      </c>
      <c r="E338" t="s">
        <v>638</v>
      </c>
      <c r="F338" t="s">
        <v>3</v>
      </c>
      <c r="G338" t="s">
        <v>753</v>
      </c>
      <c r="H338" t="s">
        <v>644</v>
      </c>
      <c r="I338" t="s">
        <v>107</v>
      </c>
      <c r="J338" t="s">
        <v>107</v>
      </c>
      <c r="K338">
        <v>7</v>
      </c>
      <c r="O338" t="s">
        <v>641</v>
      </c>
      <c r="P338">
        <v>184305</v>
      </c>
      <c r="Q338">
        <v>270000</v>
      </c>
      <c r="R338">
        <v>39.188000000000002</v>
      </c>
    </row>
    <row r="339" spans="1:18" x14ac:dyDescent="0.3">
      <c r="A339" t="s">
        <v>752</v>
      </c>
      <c r="B339">
        <v>1012030</v>
      </c>
      <c r="C339">
        <v>2015</v>
      </c>
      <c r="D339" t="s">
        <v>637</v>
      </c>
      <c r="E339" t="s">
        <v>638</v>
      </c>
      <c r="F339" t="s">
        <v>3</v>
      </c>
      <c r="G339" t="s">
        <v>753</v>
      </c>
      <c r="H339" t="s">
        <v>640</v>
      </c>
      <c r="I339" t="s">
        <v>107</v>
      </c>
      <c r="J339" t="s">
        <v>107</v>
      </c>
      <c r="K339">
        <v>2</v>
      </c>
      <c r="O339" t="s">
        <v>641</v>
      </c>
      <c r="P339">
        <v>27</v>
      </c>
      <c r="Q339">
        <v>44500</v>
      </c>
      <c r="R339">
        <v>1.2470000000000001</v>
      </c>
    </row>
    <row r="340" spans="1:18" x14ac:dyDescent="0.3">
      <c r="A340" t="s">
        <v>754</v>
      </c>
      <c r="B340">
        <v>1010621</v>
      </c>
      <c r="C340">
        <v>2015</v>
      </c>
      <c r="D340" t="s">
        <v>637</v>
      </c>
      <c r="E340" t="s">
        <v>638</v>
      </c>
      <c r="F340" t="s">
        <v>3</v>
      </c>
      <c r="G340" t="s">
        <v>54</v>
      </c>
      <c r="H340" t="s">
        <v>644</v>
      </c>
      <c r="I340" t="s">
        <v>228</v>
      </c>
      <c r="J340" t="s">
        <v>228</v>
      </c>
      <c r="K340">
        <v>1</v>
      </c>
      <c r="O340" t="s">
        <v>646</v>
      </c>
      <c r="R340">
        <v>0</v>
      </c>
    </row>
    <row r="341" spans="1:18" x14ac:dyDescent="0.3">
      <c r="A341" t="s">
        <v>754</v>
      </c>
      <c r="B341">
        <v>1010621</v>
      </c>
      <c r="C341">
        <v>2015</v>
      </c>
      <c r="D341" t="s">
        <v>637</v>
      </c>
      <c r="E341" t="s">
        <v>638</v>
      </c>
      <c r="F341" t="s">
        <v>3</v>
      </c>
      <c r="G341" t="s">
        <v>54</v>
      </c>
      <c r="H341" t="s">
        <v>640</v>
      </c>
      <c r="I341" t="s">
        <v>228</v>
      </c>
      <c r="J341" t="s">
        <v>228</v>
      </c>
      <c r="K341">
        <v>1</v>
      </c>
      <c r="O341" t="s">
        <v>646</v>
      </c>
      <c r="R341">
        <v>117.038</v>
      </c>
    </row>
    <row r="342" spans="1:18" x14ac:dyDescent="0.3">
      <c r="A342" t="s">
        <v>738</v>
      </c>
      <c r="B342">
        <v>1008392</v>
      </c>
      <c r="C342">
        <v>2015</v>
      </c>
      <c r="D342" t="s">
        <v>637</v>
      </c>
      <c r="E342" t="s">
        <v>638</v>
      </c>
      <c r="F342" t="s">
        <v>3</v>
      </c>
      <c r="G342" t="s">
        <v>55</v>
      </c>
      <c r="H342" t="s">
        <v>640</v>
      </c>
      <c r="I342" t="s">
        <v>107</v>
      </c>
      <c r="J342" t="s">
        <v>107</v>
      </c>
      <c r="K342">
        <v>1</v>
      </c>
      <c r="O342" t="s">
        <v>641</v>
      </c>
      <c r="P342">
        <v>786493.05559999996</v>
      </c>
      <c r="Q342">
        <v>8</v>
      </c>
      <c r="R342">
        <v>0.3</v>
      </c>
    </row>
    <row r="343" spans="1:18" x14ac:dyDescent="0.3">
      <c r="A343" t="s">
        <v>737</v>
      </c>
      <c r="B343">
        <v>1010839</v>
      </c>
      <c r="C343">
        <v>2015</v>
      </c>
      <c r="D343" t="s">
        <v>637</v>
      </c>
      <c r="E343" t="s">
        <v>638</v>
      </c>
      <c r="F343" t="s">
        <v>3</v>
      </c>
      <c r="G343" t="s">
        <v>55</v>
      </c>
      <c r="H343" t="s">
        <v>640</v>
      </c>
      <c r="I343" t="s">
        <v>228</v>
      </c>
      <c r="J343" t="s">
        <v>107</v>
      </c>
      <c r="K343">
        <v>2</v>
      </c>
      <c r="O343" t="s">
        <v>641</v>
      </c>
      <c r="P343">
        <v>1240062.5</v>
      </c>
      <c r="Q343">
        <v>18870.4069107</v>
      </c>
      <c r="R343">
        <v>18.59</v>
      </c>
    </row>
    <row r="344" spans="1:18" x14ac:dyDescent="0.3">
      <c r="A344" t="s">
        <v>342</v>
      </c>
      <c r="B344">
        <v>1009350</v>
      </c>
      <c r="C344">
        <v>2015</v>
      </c>
      <c r="D344" t="s">
        <v>637</v>
      </c>
      <c r="E344" t="s">
        <v>638</v>
      </c>
      <c r="F344" t="s">
        <v>3</v>
      </c>
      <c r="G344" t="s">
        <v>343</v>
      </c>
      <c r="H344" t="s">
        <v>640</v>
      </c>
      <c r="I344" t="s">
        <v>107</v>
      </c>
      <c r="J344" t="s">
        <v>107</v>
      </c>
      <c r="K344">
        <v>31</v>
      </c>
      <c r="O344" t="s">
        <v>646</v>
      </c>
      <c r="R344">
        <v>144.411</v>
      </c>
    </row>
    <row r="345" spans="1:18" x14ac:dyDescent="0.3">
      <c r="A345" t="s">
        <v>755</v>
      </c>
      <c r="B345">
        <v>1010258</v>
      </c>
      <c r="C345">
        <v>2015</v>
      </c>
      <c r="D345" t="s">
        <v>637</v>
      </c>
      <c r="E345" t="s">
        <v>638</v>
      </c>
      <c r="F345" t="s">
        <v>3</v>
      </c>
      <c r="G345" t="s">
        <v>756</v>
      </c>
      <c r="H345" t="s">
        <v>640</v>
      </c>
      <c r="I345" t="s">
        <v>228</v>
      </c>
      <c r="J345" t="s">
        <v>107</v>
      </c>
      <c r="K345">
        <v>1</v>
      </c>
      <c r="O345" t="s">
        <v>646</v>
      </c>
      <c r="R345">
        <v>0.93700000000000006</v>
      </c>
    </row>
    <row r="346" spans="1:18" x14ac:dyDescent="0.3">
      <c r="A346" t="s">
        <v>360</v>
      </c>
      <c r="B346">
        <v>1008622</v>
      </c>
      <c r="C346">
        <v>2015</v>
      </c>
      <c r="D346" t="s">
        <v>637</v>
      </c>
      <c r="E346" t="s">
        <v>638</v>
      </c>
      <c r="F346" t="s">
        <v>3</v>
      </c>
      <c r="G346" t="s">
        <v>359</v>
      </c>
      <c r="H346" t="s">
        <v>644</v>
      </c>
      <c r="I346" t="s">
        <v>228</v>
      </c>
      <c r="J346" t="s">
        <v>107</v>
      </c>
      <c r="K346">
        <v>5</v>
      </c>
      <c r="O346" t="s">
        <v>646</v>
      </c>
      <c r="R346">
        <v>0</v>
      </c>
    </row>
    <row r="347" spans="1:18" x14ac:dyDescent="0.3">
      <c r="A347" t="s">
        <v>364</v>
      </c>
      <c r="B347">
        <v>1011450</v>
      </c>
      <c r="C347">
        <v>2015</v>
      </c>
      <c r="D347" t="s">
        <v>637</v>
      </c>
      <c r="E347" t="s">
        <v>638</v>
      </c>
      <c r="F347" t="s">
        <v>3</v>
      </c>
      <c r="G347" t="s">
        <v>363</v>
      </c>
      <c r="H347" t="s">
        <v>640</v>
      </c>
      <c r="I347" t="s">
        <v>228</v>
      </c>
      <c r="J347" t="s">
        <v>107</v>
      </c>
      <c r="K347">
        <v>1</v>
      </c>
      <c r="O347" t="s">
        <v>641</v>
      </c>
      <c r="P347">
        <v>0</v>
      </c>
      <c r="Q347">
        <v>6750</v>
      </c>
      <c r="R347">
        <v>2.9000000000000001E-2</v>
      </c>
    </row>
    <row r="348" spans="1:18" x14ac:dyDescent="0.3">
      <c r="A348" t="s">
        <v>364</v>
      </c>
      <c r="B348">
        <v>1011450</v>
      </c>
      <c r="C348">
        <v>2015</v>
      </c>
      <c r="D348" t="s">
        <v>637</v>
      </c>
      <c r="E348" t="s">
        <v>638</v>
      </c>
      <c r="F348" t="s">
        <v>3</v>
      </c>
      <c r="G348" t="s">
        <v>363</v>
      </c>
      <c r="H348" t="s">
        <v>644</v>
      </c>
      <c r="I348" t="s">
        <v>228</v>
      </c>
      <c r="J348" t="s">
        <v>107</v>
      </c>
      <c r="K348">
        <v>86</v>
      </c>
      <c r="O348" t="s">
        <v>641</v>
      </c>
      <c r="P348">
        <v>0</v>
      </c>
      <c r="Q348">
        <v>42917.063900000001</v>
      </c>
      <c r="R348">
        <v>15.955</v>
      </c>
    </row>
    <row r="349" spans="1:18" x14ac:dyDescent="0.3">
      <c r="A349" t="s">
        <v>365</v>
      </c>
      <c r="B349">
        <v>1009125</v>
      </c>
      <c r="C349">
        <v>2015</v>
      </c>
      <c r="D349" t="s">
        <v>637</v>
      </c>
      <c r="E349" t="s">
        <v>638</v>
      </c>
      <c r="F349" t="s">
        <v>3</v>
      </c>
      <c r="G349" t="s">
        <v>363</v>
      </c>
      <c r="H349" t="s">
        <v>644</v>
      </c>
      <c r="I349" t="s">
        <v>228</v>
      </c>
      <c r="J349" t="s">
        <v>107</v>
      </c>
      <c r="K349">
        <v>116</v>
      </c>
      <c r="O349" t="s">
        <v>641</v>
      </c>
      <c r="P349">
        <v>0</v>
      </c>
      <c r="Q349">
        <v>11605000</v>
      </c>
      <c r="R349">
        <v>25.853000000000002</v>
      </c>
    </row>
    <row r="350" spans="1:18" x14ac:dyDescent="0.3">
      <c r="A350" t="s">
        <v>358</v>
      </c>
      <c r="B350">
        <v>1008295</v>
      </c>
      <c r="C350">
        <v>2015</v>
      </c>
      <c r="D350" t="s">
        <v>637</v>
      </c>
      <c r="E350" t="s">
        <v>638</v>
      </c>
      <c r="F350" t="s">
        <v>3</v>
      </c>
      <c r="G350" t="s">
        <v>363</v>
      </c>
      <c r="H350" t="s">
        <v>644</v>
      </c>
      <c r="I350" t="s">
        <v>228</v>
      </c>
      <c r="J350" t="s">
        <v>107</v>
      </c>
      <c r="K350">
        <v>107</v>
      </c>
      <c r="O350" t="s">
        <v>641</v>
      </c>
      <c r="P350">
        <v>0</v>
      </c>
      <c r="Q350">
        <v>0</v>
      </c>
      <c r="R350">
        <v>0</v>
      </c>
    </row>
    <row r="351" spans="1:18" x14ac:dyDescent="0.3">
      <c r="A351" t="s">
        <v>367</v>
      </c>
      <c r="B351">
        <v>1008852</v>
      </c>
      <c r="C351">
        <v>2015</v>
      </c>
      <c r="D351" t="s">
        <v>637</v>
      </c>
      <c r="E351" t="s">
        <v>638</v>
      </c>
      <c r="F351" t="s">
        <v>3</v>
      </c>
      <c r="G351" t="s">
        <v>366</v>
      </c>
      <c r="H351" t="s">
        <v>644</v>
      </c>
      <c r="I351" t="s">
        <v>228</v>
      </c>
      <c r="J351" t="s">
        <v>228</v>
      </c>
      <c r="K351">
        <v>1</v>
      </c>
      <c r="O351" t="s">
        <v>646</v>
      </c>
      <c r="R351">
        <v>1.1000000000000001</v>
      </c>
    </row>
    <row r="352" spans="1:18" x14ac:dyDescent="0.3">
      <c r="A352" t="s">
        <v>360</v>
      </c>
      <c r="B352">
        <v>1008622</v>
      </c>
      <c r="C352">
        <v>2015</v>
      </c>
      <c r="D352" t="s">
        <v>637</v>
      </c>
      <c r="E352" t="s">
        <v>638</v>
      </c>
      <c r="F352" t="s">
        <v>3</v>
      </c>
      <c r="G352" t="s">
        <v>366</v>
      </c>
      <c r="H352" t="s">
        <v>640</v>
      </c>
      <c r="I352" t="s">
        <v>107</v>
      </c>
      <c r="J352" t="s">
        <v>107</v>
      </c>
      <c r="K352">
        <v>1</v>
      </c>
      <c r="O352" t="s">
        <v>646</v>
      </c>
      <c r="R352">
        <v>2.5670000000000002</v>
      </c>
    </row>
    <row r="353" spans="1:18" x14ac:dyDescent="0.3">
      <c r="A353" t="s">
        <v>360</v>
      </c>
      <c r="B353">
        <v>1008622</v>
      </c>
      <c r="C353">
        <v>2015</v>
      </c>
      <c r="D353" t="s">
        <v>637</v>
      </c>
      <c r="E353" t="s">
        <v>638</v>
      </c>
      <c r="F353" t="s">
        <v>3</v>
      </c>
      <c r="G353" t="s">
        <v>366</v>
      </c>
      <c r="H353" t="s">
        <v>644</v>
      </c>
      <c r="I353" t="s">
        <v>228</v>
      </c>
      <c r="J353" t="s">
        <v>107</v>
      </c>
      <c r="K353">
        <v>41</v>
      </c>
      <c r="O353" t="s">
        <v>646</v>
      </c>
      <c r="R353">
        <v>99.171999999999997</v>
      </c>
    </row>
    <row r="354" spans="1:18" x14ac:dyDescent="0.3">
      <c r="A354" t="s">
        <v>360</v>
      </c>
      <c r="B354">
        <v>1008622</v>
      </c>
      <c r="C354">
        <v>2015</v>
      </c>
      <c r="D354" t="s">
        <v>637</v>
      </c>
      <c r="E354" t="s">
        <v>638</v>
      </c>
      <c r="F354" t="s">
        <v>3</v>
      </c>
      <c r="G354" t="s">
        <v>366</v>
      </c>
      <c r="H354" t="s">
        <v>644</v>
      </c>
      <c r="I354" t="s">
        <v>107</v>
      </c>
      <c r="J354" t="s">
        <v>107</v>
      </c>
      <c r="K354">
        <v>1</v>
      </c>
      <c r="O354" t="s">
        <v>646</v>
      </c>
      <c r="R354">
        <v>0</v>
      </c>
    </row>
    <row r="355" spans="1:18" x14ac:dyDescent="0.3">
      <c r="A355" t="s">
        <v>358</v>
      </c>
      <c r="B355">
        <v>1008295</v>
      </c>
      <c r="C355">
        <v>2015</v>
      </c>
      <c r="D355" t="s">
        <v>637</v>
      </c>
      <c r="E355" t="s">
        <v>638</v>
      </c>
      <c r="F355" t="s">
        <v>3</v>
      </c>
      <c r="G355" t="s">
        <v>366</v>
      </c>
      <c r="H355" t="s">
        <v>644</v>
      </c>
      <c r="I355" t="s">
        <v>107</v>
      </c>
      <c r="J355" t="s">
        <v>107</v>
      </c>
      <c r="K355">
        <v>3</v>
      </c>
      <c r="O355" t="s">
        <v>641</v>
      </c>
      <c r="P355">
        <v>3055000</v>
      </c>
      <c r="Q355">
        <v>93389.682539700007</v>
      </c>
      <c r="R355">
        <v>1.081</v>
      </c>
    </row>
    <row r="356" spans="1:18" x14ac:dyDescent="0.3">
      <c r="A356" t="s">
        <v>371</v>
      </c>
      <c r="B356">
        <v>1009663</v>
      </c>
      <c r="C356">
        <v>2015</v>
      </c>
      <c r="D356" t="s">
        <v>637</v>
      </c>
      <c r="E356" t="s">
        <v>638</v>
      </c>
      <c r="F356" t="s">
        <v>3</v>
      </c>
      <c r="G356" t="s">
        <v>372</v>
      </c>
      <c r="H356" t="s">
        <v>640</v>
      </c>
      <c r="I356" t="s">
        <v>228</v>
      </c>
      <c r="J356" t="s">
        <v>228</v>
      </c>
      <c r="K356">
        <v>10</v>
      </c>
      <c r="O356" t="s">
        <v>641</v>
      </c>
      <c r="P356">
        <v>0</v>
      </c>
      <c r="Q356">
        <v>270.625</v>
      </c>
      <c r="R356">
        <v>2.5000000000000001E-2</v>
      </c>
    </row>
    <row r="357" spans="1:18" x14ac:dyDescent="0.3">
      <c r="A357" t="s">
        <v>548</v>
      </c>
      <c r="B357">
        <v>1008287</v>
      </c>
      <c r="C357">
        <v>2015</v>
      </c>
      <c r="D357" t="s">
        <v>637</v>
      </c>
      <c r="E357" t="s">
        <v>638</v>
      </c>
      <c r="F357" t="s">
        <v>3</v>
      </c>
      <c r="G357" t="s">
        <v>376</v>
      </c>
      <c r="H357" t="s">
        <v>640</v>
      </c>
      <c r="I357" t="s">
        <v>107</v>
      </c>
      <c r="J357" t="s">
        <v>107</v>
      </c>
      <c r="K357">
        <v>2</v>
      </c>
      <c r="O357" t="s">
        <v>641</v>
      </c>
      <c r="P357">
        <v>1572986.1111999999</v>
      </c>
      <c r="Q357">
        <v>8</v>
      </c>
      <c r="R357">
        <v>0.5</v>
      </c>
    </row>
    <row r="358" spans="1:18" x14ac:dyDescent="0.3">
      <c r="A358" t="s">
        <v>377</v>
      </c>
      <c r="B358">
        <v>1008702</v>
      </c>
      <c r="C358">
        <v>2015</v>
      </c>
      <c r="D358" t="s">
        <v>637</v>
      </c>
      <c r="E358" t="s">
        <v>638</v>
      </c>
      <c r="F358" t="s">
        <v>3</v>
      </c>
      <c r="G358" t="s">
        <v>376</v>
      </c>
      <c r="H358" t="s">
        <v>640</v>
      </c>
      <c r="I358" t="s">
        <v>228</v>
      </c>
      <c r="J358" t="s">
        <v>228</v>
      </c>
      <c r="K358">
        <v>1</v>
      </c>
      <c r="O358" t="s">
        <v>646</v>
      </c>
      <c r="R358">
        <v>0.02</v>
      </c>
    </row>
    <row r="359" spans="1:18" x14ac:dyDescent="0.3">
      <c r="A359" t="s">
        <v>377</v>
      </c>
      <c r="B359">
        <v>1008702</v>
      </c>
      <c r="C359">
        <v>2015</v>
      </c>
      <c r="D359" t="s">
        <v>637</v>
      </c>
      <c r="E359" t="s">
        <v>638</v>
      </c>
      <c r="F359" t="s">
        <v>3</v>
      </c>
      <c r="G359" t="s">
        <v>376</v>
      </c>
      <c r="H359" t="s">
        <v>640</v>
      </c>
      <c r="I359" t="s">
        <v>107</v>
      </c>
      <c r="J359" t="s">
        <v>228</v>
      </c>
      <c r="K359">
        <v>4</v>
      </c>
      <c r="O359" t="s">
        <v>646</v>
      </c>
      <c r="R359">
        <v>0.5</v>
      </c>
    </row>
    <row r="360" spans="1:18" x14ac:dyDescent="0.3">
      <c r="A360" t="s">
        <v>757</v>
      </c>
      <c r="B360">
        <v>1009547</v>
      </c>
      <c r="C360">
        <v>2015</v>
      </c>
      <c r="D360" t="s">
        <v>637</v>
      </c>
      <c r="E360" t="s">
        <v>638</v>
      </c>
      <c r="F360" t="s">
        <v>3</v>
      </c>
      <c r="G360" t="s">
        <v>380</v>
      </c>
      <c r="H360" t="s">
        <v>640</v>
      </c>
      <c r="I360" t="s">
        <v>228</v>
      </c>
      <c r="J360" t="s">
        <v>107</v>
      </c>
      <c r="K360">
        <v>13</v>
      </c>
      <c r="O360" t="s">
        <v>641</v>
      </c>
      <c r="P360">
        <v>23260000</v>
      </c>
      <c r="Q360">
        <v>8968.5752843999999</v>
      </c>
      <c r="R360">
        <v>348.69900000000001</v>
      </c>
    </row>
    <row r="361" spans="1:18" x14ac:dyDescent="0.3">
      <c r="A361" t="s">
        <v>369</v>
      </c>
      <c r="B361">
        <v>1009845</v>
      </c>
      <c r="C361">
        <v>2015</v>
      </c>
      <c r="D361" t="s">
        <v>637</v>
      </c>
      <c r="E361" t="s">
        <v>638</v>
      </c>
      <c r="F361" t="s">
        <v>3</v>
      </c>
      <c r="G361" t="s">
        <v>381</v>
      </c>
      <c r="H361" t="s">
        <v>644</v>
      </c>
      <c r="I361" t="s">
        <v>107</v>
      </c>
      <c r="J361" t="s">
        <v>228</v>
      </c>
      <c r="K361">
        <v>1</v>
      </c>
      <c r="O361" t="s">
        <v>646</v>
      </c>
      <c r="R361">
        <v>1.69</v>
      </c>
    </row>
    <row r="362" spans="1:18" x14ac:dyDescent="0.3">
      <c r="A362" t="s">
        <v>757</v>
      </c>
      <c r="B362">
        <v>1009547</v>
      </c>
      <c r="C362">
        <v>2015</v>
      </c>
      <c r="D362" t="s">
        <v>637</v>
      </c>
      <c r="E362" t="s">
        <v>638</v>
      </c>
      <c r="F362" t="s">
        <v>3</v>
      </c>
      <c r="G362" t="s">
        <v>383</v>
      </c>
      <c r="H362" t="s">
        <v>640</v>
      </c>
      <c r="I362" t="s">
        <v>228</v>
      </c>
      <c r="J362" t="s">
        <v>107</v>
      </c>
      <c r="K362">
        <v>8</v>
      </c>
      <c r="O362" t="s">
        <v>641</v>
      </c>
      <c r="P362">
        <v>4966250</v>
      </c>
      <c r="Q362">
        <v>4114.5401823000002</v>
      </c>
      <c r="R362">
        <v>74.450999999999993</v>
      </c>
    </row>
    <row r="363" spans="1:18" x14ac:dyDescent="0.3">
      <c r="A363" t="s">
        <v>757</v>
      </c>
      <c r="B363">
        <v>1009547</v>
      </c>
      <c r="C363">
        <v>2015</v>
      </c>
      <c r="D363" t="s">
        <v>637</v>
      </c>
      <c r="E363" t="s">
        <v>638</v>
      </c>
      <c r="F363" t="s">
        <v>3</v>
      </c>
      <c r="G363" t="s">
        <v>389</v>
      </c>
      <c r="H363" t="s">
        <v>640</v>
      </c>
      <c r="I363" t="s">
        <v>228</v>
      </c>
      <c r="J363" t="s">
        <v>107</v>
      </c>
      <c r="K363">
        <v>36</v>
      </c>
      <c r="O363" t="s">
        <v>641</v>
      </c>
      <c r="P363">
        <v>32901416.666666701</v>
      </c>
      <c r="Q363">
        <v>7308.1778469000001</v>
      </c>
      <c r="R363">
        <v>493.23599999999999</v>
      </c>
    </row>
    <row r="364" spans="1:18" x14ac:dyDescent="0.3">
      <c r="A364" t="s">
        <v>757</v>
      </c>
      <c r="B364">
        <v>1009547</v>
      </c>
      <c r="C364">
        <v>2015</v>
      </c>
      <c r="D364" t="s">
        <v>637</v>
      </c>
      <c r="E364" t="s">
        <v>638</v>
      </c>
      <c r="F364" t="s">
        <v>3</v>
      </c>
      <c r="G364" t="s">
        <v>392</v>
      </c>
      <c r="H364" t="s">
        <v>640</v>
      </c>
      <c r="I364" t="s">
        <v>228</v>
      </c>
      <c r="J364" t="s">
        <v>107</v>
      </c>
      <c r="K364">
        <v>4</v>
      </c>
      <c r="O364" t="s">
        <v>641</v>
      </c>
      <c r="P364">
        <v>2013000</v>
      </c>
      <c r="Q364">
        <v>1911.6809117</v>
      </c>
      <c r="R364">
        <v>30.178000000000001</v>
      </c>
    </row>
    <row r="365" spans="1:18" x14ac:dyDescent="0.3">
      <c r="A365" t="s">
        <v>371</v>
      </c>
      <c r="B365">
        <v>1009663</v>
      </c>
      <c r="C365">
        <v>2015</v>
      </c>
      <c r="D365" t="s">
        <v>637</v>
      </c>
      <c r="E365" t="s">
        <v>638</v>
      </c>
      <c r="F365" t="s">
        <v>3</v>
      </c>
      <c r="G365" t="s">
        <v>394</v>
      </c>
      <c r="H365" t="s">
        <v>640</v>
      </c>
      <c r="I365" t="s">
        <v>228</v>
      </c>
      <c r="J365" t="s">
        <v>228</v>
      </c>
      <c r="K365">
        <v>1</v>
      </c>
      <c r="O365" t="s">
        <v>641</v>
      </c>
      <c r="P365">
        <v>0</v>
      </c>
      <c r="Q365">
        <v>43.8</v>
      </c>
      <c r="R365">
        <v>8.5999999999999993E-2</v>
      </c>
    </row>
    <row r="366" spans="1:18" x14ac:dyDescent="0.3">
      <c r="A366" t="s">
        <v>371</v>
      </c>
      <c r="B366">
        <v>1009663</v>
      </c>
      <c r="C366">
        <v>2015</v>
      </c>
      <c r="D366" t="s">
        <v>637</v>
      </c>
      <c r="E366" t="s">
        <v>638</v>
      </c>
      <c r="F366" t="s">
        <v>3</v>
      </c>
      <c r="G366" t="s">
        <v>395</v>
      </c>
      <c r="H366" t="s">
        <v>640</v>
      </c>
      <c r="I366" t="s">
        <v>228</v>
      </c>
      <c r="J366" t="s">
        <v>228</v>
      </c>
      <c r="K366">
        <v>2</v>
      </c>
      <c r="O366" t="s">
        <v>641</v>
      </c>
      <c r="P366">
        <v>0</v>
      </c>
      <c r="Q366">
        <v>279.16500000000002</v>
      </c>
      <c r="R366">
        <v>4.0000000000000001E-3</v>
      </c>
    </row>
    <row r="367" spans="1:18" x14ac:dyDescent="0.3">
      <c r="A367" t="s">
        <v>371</v>
      </c>
      <c r="B367">
        <v>1009663</v>
      </c>
      <c r="C367">
        <v>2015</v>
      </c>
      <c r="D367" t="s">
        <v>637</v>
      </c>
      <c r="E367" t="s">
        <v>638</v>
      </c>
      <c r="F367" t="s">
        <v>3</v>
      </c>
      <c r="G367" t="s">
        <v>398</v>
      </c>
      <c r="H367" t="s">
        <v>640</v>
      </c>
      <c r="I367" t="s">
        <v>228</v>
      </c>
      <c r="J367" t="s">
        <v>228</v>
      </c>
      <c r="K367">
        <v>5</v>
      </c>
      <c r="O367" t="s">
        <v>641</v>
      </c>
      <c r="P367">
        <v>0</v>
      </c>
      <c r="Q367">
        <v>104.246</v>
      </c>
      <c r="R367">
        <v>1.9E-2</v>
      </c>
    </row>
    <row r="368" spans="1:18" x14ac:dyDescent="0.3">
      <c r="A368" t="s">
        <v>371</v>
      </c>
      <c r="B368">
        <v>1009663</v>
      </c>
      <c r="C368">
        <v>2015</v>
      </c>
      <c r="D368" t="s">
        <v>637</v>
      </c>
      <c r="E368" t="s">
        <v>638</v>
      </c>
      <c r="F368" t="s">
        <v>3</v>
      </c>
      <c r="G368" t="s">
        <v>399</v>
      </c>
      <c r="H368" t="s">
        <v>640</v>
      </c>
      <c r="I368" t="s">
        <v>228</v>
      </c>
      <c r="J368" t="s">
        <v>228</v>
      </c>
      <c r="K368">
        <v>3</v>
      </c>
      <c r="O368" t="s">
        <v>641</v>
      </c>
      <c r="P368">
        <v>0</v>
      </c>
      <c r="Q368">
        <v>1603.1666667</v>
      </c>
      <c r="R368">
        <v>0.17599999999999999</v>
      </c>
    </row>
    <row r="369" spans="1:18" x14ac:dyDescent="0.3">
      <c r="A369" t="s">
        <v>401</v>
      </c>
      <c r="B369">
        <v>1008472</v>
      </c>
      <c r="C369">
        <v>2015</v>
      </c>
      <c r="D369" t="s">
        <v>637</v>
      </c>
      <c r="E369" t="s">
        <v>638</v>
      </c>
      <c r="F369" t="s">
        <v>3</v>
      </c>
      <c r="G369" t="s">
        <v>403</v>
      </c>
      <c r="H369" t="s">
        <v>640</v>
      </c>
      <c r="I369" t="s">
        <v>107</v>
      </c>
      <c r="J369" t="s">
        <v>107</v>
      </c>
      <c r="K369">
        <v>10</v>
      </c>
      <c r="O369" t="s">
        <v>641</v>
      </c>
      <c r="P369">
        <v>10089000</v>
      </c>
      <c r="Q369">
        <v>10000</v>
      </c>
      <c r="R369">
        <v>8.1609999999999996</v>
      </c>
    </row>
    <row r="370" spans="1:18" x14ac:dyDescent="0.3">
      <c r="A370" t="s">
        <v>412</v>
      </c>
      <c r="B370">
        <v>1009260</v>
      </c>
      <c r="C370">
        <v>2015</v>
      </c>
      <c r="D370" t="s">
        <v>637</v>
      </c>
      <c r="E370" t="s">
        <v>638</v>
      </c>
      <c r="F370" t="s">
        <v>3</v>
      </c>
      <c r="G370" t="s">
        <v>403</v>
      </c>
      <c r="H370" t="s">
        <v>640</v>
      </c>
      <c r="I370" t="s">
        <v>228</v>
      </c>
      <c r="J370" t="s">
        <v>107</v>
      </c>
      <c r="K370">
        <v>3</v>
      </c>
      <c r="O370" t="s">
        <v>641</v>
      </c>
      <c r="P370">
        <v>0</v>
      </c>
      <c r="Q370">
        <v>20152.666666699999</v>
      </c>
      <c r="R370">
        <v>12.744999999999999</v>
      </c>
    </row>
    <row r="371" spans="1:18" x14ac:dyDescent="0.3">
      <c r="A371" t="s">
        <v>412</v>
      </c>
      <c r="B371">
        <v>1009260</v>
      </c>
      <c r="C371">
        <v>2015</v>
      </c>
      <c r="D371" t="s">
        <v>637</v>
      </c>
      <c r="E371" t="s">
        <v>638</v>
      </c>
      <c r="F371" t="s">
        <v>3</v>
      </c>
      <c r="G371" t="s">
        <v>403</v>
      </c>
      <c r="H371" t="s">
        <v>640</v>
      </c>
      <c r="I371" t="s">
        <v>228</v>
      </c>
      <c r="J371" t="s">
        <v>107</v>
      </c>
      <c r="K371">
        <v>1</v>
      </c>
      <c r="O371" t="s">
        <v>646</v>
      </c>
      <c r="R371">
        <v>10.125</v>
      </c>
    </row>
    <row r="372" spans="1:18" x14ac:dyDescent="0.3">
      <c r="A372" t="s">
        <v>412</v>
      </c>
      <c r="B372">
        <v>1009260</v>
      </c>
      <c r="C372">
        <v>2015</v>
      </c>
      <c r="D372" t="s">
        <v>637</v>
      </c>
      <c r="E372" t="s">
        <v>638</v>
      </c>
      <c r="F372" t="s">
        <v>3</v>
      </c>
      <c r="G372" t="s">
        <v>403</v>
      </c>
      <c r="H372" t="s">
        <v>640</v>
      </c>
      <c r="I372" t="s">
        <v>107</v>
      </c>
      <c r="J372" t="s">
        <v>107</v>
      </c>
      <c r="K372">
        <v>1</v>
      </c>
      <c r="O372" t="s">
        <v>641</v>
      </c>
      <c r="P372">
        <v>14375500000</v>
      </c>
      <c r="Q372">
        <v>35042</v>
      </c>
      <c r="R372">
        <v>7.117</v>
      </c>
    </row>
    <row r="373" spans="1:18" x14ac:dyDescent="0.3">
      <c r="A373" t="s">
        <v>377</v>
      </c>
      <c r="B373">
        <v>1008702</v>
      </c>
      <c r="C373">
        <v>2015</v>
      </c>
      <c r="D373" t="s">
        <v>637</v>
      </c>
      <c r="E373" t="s">
        <v>638</v>
      </c>
      <c r="F373" t="s">
        <v>3</v>
      </c>
      <c r="G373" t="s">
        <v>403</v>
      </c>
      <c r="H373" t="s">
        <v>640</v>
      </c>
      <c r="I373" t="s">
        <v>107</v>
      </c>
      <c r="J373" t="s">
        <v>228</v>
      </c>
      <c r="K373">
        <v>6</v>
      </c>
      <c r="O373" t="s">
        <v>646</v>
      </c>
      <c r="R373">
        <v>0.1</v>
      </c>
    </row>
    <row r="374" spans="1:18" x14ac:dyDescent="0.3">
      <c r="A374" t="s">
        <v>548</v>
      </c>
      <c r="B374">
        <v>1008287</v>
      </c>
      <c r="C374">
        <v>2015</v>
      </c>
      <c r="D374" t="s">
        <v>637</v>
      </c>
      <c r="E374" t="s">
        <v>638</v>
      </c>
      <c r="F374" t="s">
        <v>3</v>
      </c>
      <c r="G374" t="s">
        <v>405</v>
      </c>
      <c r="H374" t="s">
        <v>640</v>
      </c>
      <c r="I374" t="s">
        <v>107</v>
      </c>
      <c r="J374" t="s">
        <v>107</v>
      </c>
      <c r="K374">
        <v>13</v>
      </c>
      <c r="O374" t="s">
        <v>641</v>
      </c>
      <c r="P374">
        <v>5505451.3892000001</v>
      </c>
      <c r="Q374">
        <v>6</v>
      </c>
      <c r="R374">
        <v>1.7</v>
      </c>
    </row>
    <row r="375" spans="1:18" x14ac:dyDescent="0.3">
      <c r="A375" t="s">
        <v>412</v>
      </c>
      <c r="B375">
        <v>1009260</v>
      </c>
      <c r="C375">
        <v>2015</v>
      </c>
      <c r="D375" t="s">
        <v>637</v>
      </c>
      <c r="E375" t="s">
        <v>638</v>
      </c>
      <c r="F375" t="s">
        <v>3</v>
      </c>
      <c r="G375" t="s">
        <v>405</v>
      </c>
      <c r="H375" t="s">
        <v>640</v>
      </c>
      <c r="I375" t="s">
        <v>228</v>
      </c>
      <c r="J375" t="s">
        <v>107</v>
      </c>
      <c r="K375">
        <v>2</v>
      </c>
      <c r="O375" t="s">
        <v>646</v>
      </c>
      <c r="R375">
        <v>131.19300000000001</v>
      </c>
    </row>
    <row r="376" spans="1:18" x14ac:dyDescent="0.3">
      <c r="A376" t="s">
        <v>412</v>
      </c>
      <c r="B376">
        <v>1009260</v>
      </c>
      <c r="C376">
        <v>2015</v>
      </c>
      <c r="D376" t="s">
        <v>637</v>
      </c>
      <c r="E376" t="s">
        <v>638</v>
      </c>
      <c r="F376" t="s">
        <v>3</v>
      </c>
      <c r="G376" t="s">
        <v>405</v>
      </c>
      <c r="H376" t="s">
        <v>640</v>
      </c>
      <c r="I376" t="s">
        <v>228</v>
      </c>
      <c r="J376" t="s">
        <v>107</v>
      </c>
      <c r="K376">
        <v>3</v>
      </c>
      <c r="O376" t="s">
        <v>641</v>
      </c>
      <c r="P376">
        <v>0</v>
      </c>
      <c r="Q376">
        <v>17847</v>
      </c>
      <c r="R376">
        <v>42.104999999999997</v>
      </c>
    </row>
    <row r="377" spans="1:18" x14ac:dyDescent="0.3">
      <c r="A377" t="s">
        <v>412</v>
      </c>
      <c r="B377">
        <v>1009260</v>
      </c>
      <c r="C377">
        <v>2015</v>
      </c>
      <c r="D377" t="s">
        <v>637</v>
      </c>
      <c r="E377" t="s">
        <v>638</v>
      </c>
      <c r="F377" t="s">
        <v>3</v>
      </c>
      <c r="G377" t="s">
        <v>405</v>
      </c>
      <c r="H377" t="s">
        <v>640</v>
      </c>
      <c r="I377" t="s">
        <v>107</v>
      </c>
      <c r="J377" t="s">
        <v>107</v>
      </c>
      <c r="K377">
        <v>1</v>
      </c>
      <c r="O377" t="s">
        <v>641</v>
      </c>
      <c r="P377">
        <v>1564000000</v>
      </c>
      <c r="Q377">
        <v>24750</v>
      </c>
      <c r="R377">
        <v>48.67</v>
      </c>
    </row>
    <row r="378" spans="1:18" x14ac:dyDescent="0.3">
      <c r="A378" t="s">
        <v>377</v>
      </c>
      <c r="B378">
        <v>1008702</v>
      </c>
      <c r="C378">
        <v>2015</v>
      </c>
      <c r="D378" t="s">
        <v>637</v>
      </c>
      <c r="E378" t="s">
        <v>638</v>
      </c>
      <c r="F378" t="s">
        <v>3</v>
      </c>
      <c r="G378" t="s">
        <v>405</v>
      </c>
      <c r="H378" t="s">
        <v>640</v>
      </c>
      <c r="I378" t="s">
        <v>228</v>
      </c>
      <c r="J378" t="s">
        <v>228</v>
      </c>
      <c r="K378">
        <v>3</v>
      </c>
      <c r="O378" t="s">
        <v>646</v>
      </c>
      <c r="R378">
        <v>0.1</v>
      </c>
    </row>
    <row r="379" spans="1:18" x14ac:dyDescent="0.3">
      <c r="A379" t="s">
        <v>377</v>
      </c>
      <c r="B379">
        <v>1008702</v>
      </c>
      <c r="C379">
        <v>2015</v>
      </c>
      <c r="D379" t="s">
        <v>637</v>
      </c>
      <c r="E379" t="s">
        <v>638</v>
      </c>
      <c r="F379" t="s">
        <v>3</v>
      </c>
      <c r="G379" t="s">
        <v>405</v>
      </c>
      <c r="H379" t="s">
        <v>640</v>
      </c>
      <c r="I379" t="s">
        <v>107</v>
      </c>
      <c r="J379" t="s">
        <v>228</v>
      </c>
      <c r="K379">
        <v>22</v>
      </c>
      <c r="O379" t="s">
        <v>646</v>
      </c>
      <c r="R379">
        <v>1.1000000000000001</v>
      </c>
    </row>
    <row r="380" spans="1:18" x14ac:dyDescent="0.3">
      <c r="A380" t="s">
        <v>401</v>
      </c>
      <c r="B380">
        <v>1008472</v>
      </c>
      <c r="C380">
        <v>2015</v>
      </c>
      <c r="D380" t="s">
        <v>637</v>
      </c>
      <c r="E380" t="s">
        <v>638</v>
      </c>
      <c r="F380" t="s">
        <v>3</v>
      </c>
      <c r="G380" t="s">
        <v>406</v>
      </c>
      <c r="H380" t="s">
        <v>640</v>
      </c>
      <c r="I380" t="s">
        <v>107</v>
      </c>
      <c r="J380" t="s">
        <v>107</v>
      </c>
      <c r="K380">
        <v>5</v>
      </c>
      <c r="O380" t="s">
        <v>641</v>
      </c>
      <c r="P380">
        <v>2406000</v>
      </c>
      <c r="Q380">
        <v>10000</v>
      </c>
      <c r="R380">
        <v>1.903</v>
      </c>
    </row>
    <row r="381" spans="1:18" x14ac:dyDescent="0.3">
      <c r="A381" t="s">
        <v>401</v>
      </c>
      <c r="B381">
        <v>1008472</v>
      </c>
      <c r="C381">
        <v>2015</v>
      </c>
      <c r="D381" t="s">
        <v>637</v>
      </c>
      <c r="E381" t="s">
        <v>638</v>
      </c>
      <c r="F381" t="s">
        <v>3</v>
      </c>
      <c r="G381" t="s">
        <v>407</v>
      </c>
      <c r="H381" t="s">
        <v>640</v>
      </c>
      <c r="I381" t="s">
        <v>107</v>
      </c>
      <c r="J381" t="s">
        <v>107</v>
      </c>
      <c r="K381">
        <v>2</v>
      </c>
      <c r="O381" t="s">
        <v>641</v>
      </c>
      <c r="P381">
        <v>1513000</v>
      </c>
      <c r="Q381">
        <v>10000</v>
      </c>
      <c r="R381">
        <v>1.216</v>
      </c>
    </row>
    <row r="382" spans="1:18" x14ac:dyDescent="0.3">
      <c r="A382" t="s">
        <v>401</v>
      </c>
      <c r="B382">
        <v>1008472</v>
      </c>
      <c r="C382">
        <v>2015</v>
      </c>
      <c r="D382" t="s">
        <v>637</v>
      </c>
      <c r="E382" t="s">
        <v>638</v>
      </c>
      <c r="F382" t="s">
        <v>3</v>
      </c>
      <c r="G382" t="s">
        <v>409</v>
      </c>
      <c r="H382" t="s">
        <v>640</v>
      </c>
      <c r="I382" t="s">
        <v>107</v>
      </c>
      <c r="J382" t="s">
        <v>107</v>
      </c>
      <c r="K382">
        <v>39</v>
      </c>
      <c r="O382" t="s">
        <v>641</v>
      </c>
      <c r="P382">
        <v>7712000</v>
      </c>
      <c r="Q382">
        <v>10000</v>
      </c>
      <c r="R382">
        <v>5.7210000000000001</v>
      </c>
    </row>
    <row r="383" spans="1:18" x14ac:dyDescent="0.3">
      <c r="A383" t="s">
        <v>412</v>
      </c>
      <c r="B383">
        <v>1009260</v>
      </c>
      <c r="C383">
        <v>2015</v>
      </c>
      <c r="D383" t="s">
        <v>637</v>
      </c>
      <c r="E383" t="s">
        <v>638</v>
      </c>
      <c r="F383" t="s">
        <v>3</v>
      </c>
      <c r="G383" t="s">
        <v>409</v>
      </c>
      <c r="H383" t="s">
        <v>640</v>
      </c>
      <c r="I383" t="s">
        <v>107</v>
      </c>
      <c r="J383" t="s">
        <v>107</v>
      </c>
      <c r="K383">
        <v>3</v>
      </c>
      <c r="O383" t="s">
        <v>641</v>
      </c>
      <c r="P383">
        <v>231724000</v>
      </c>
      <c r="Q383">
        <v>26375</v>
      </c>
      <c r="R383">
        <v>127.94799999999999</v>
      </c>
    </row>
    <row r="384" spans="1:18" x14ac:dyDescent="0.3">
      <c r="A384" t="s">
        <v>412</v>
      </c>
      <c r="B384">
        <v>1009260</v>
      </c>
      <c r="C384">
        <v>2015</v>
      </c>
      <c r="D384" t="s">
        <v>637</v>
      </c>
      <c r="E384" t="s">
        <v>638</v>
      </c>
      <c r="F384" t="s">
        <v>3</v>
      </c>
      <c r="G384" t="s">
        <v>409</v>
      </c>
      <c r="H384" t="s">
        <v>640</v>
      </c>
      <c r="I384" t="s">
        <v>228</v>
      </c>
      <c r="J384" t="s">
        <v>107</v>
      </c>
      <c r="K384">
        <v>1</v>
      </c>
      <c r="O384" t="s">
        <v>641</v>
      </c>
      <c r="P384">
        <v>0</v>
      </c>
      <c r="Q384">
        <v>7708</v>
      </c>
      <c r="R384">
        <v>15.795</v>
      </c>
    </row>
    <row r="385" spans="1:18" x14ac:dyDescent="0.3">
      <c r="A385" t="s">
        <v>374</v>
      </c>
      <c r="B385">
        <v>1009353</v>
      </c>
      <c r="C385">
        <v>2015</v>
      </c>
      <c r="D385" t="s">
        <v>637</v>
      </c>
      <c r="E385" t="s">
        <v>638</v>
      </c>
      <c r="F385" t="s">
        <v>3</v>
      </c>
      <c r="G385" t="s">
        <v>409</v>
      </c>
      <c r="H385" t="s">
        <v>640</v>
      </c>
      <c r="I385" t="s">
        <v>228</v>
      </c>
      <c r="J385" t="s">
        <v>107</v>
      </c>
      <c r="K385">
        <v>1</v>
      </c>
      <c r="O385" t="s">
        <v>641</v>
      </c>
      <c r="P385">
        <v>1330666.67</v>
      </c>
      <c r="Q385">
        <v>166333.32999999999</v>
      </c>
      <c r="R385">
        <v>21.5</v>
      </c>
    </row>
    <row r="386" spans="1:18" x14ac:dyDescent="0.3">
      <c r="A386" t="s">
        <v>410</v>
      </c>
      <c r="B386">
        <v>1011666</v>
      </c>
      <c r="C386">
        <v>2015</v>
      </c>
      <c r="D386" t="s">
        <v>637</v>
      </c>
      <c r="E386" t="s">
        <v>638</v>
      </c>
      <c r="F386" t="s">
        <v>3</v>
      </c>
      <c r="G386" t="s">
        <v>409</v>
      </c>
      <c r="H386" t="s">
        <v>640</v>
      </c>
      <c r="I386" t="s">
        <v>107</v>
      </c>
      <c r="J386" t="s">
        <v>107</v>
      </c>
      <c r="K386">
        <v>13</v>
      </c>
      <c r="O386" t="s">
        <v>641</v>
      </c>
      <c r="P386">
        <v>6244000</v>
      </c>
      <c r="Q386">
        <v>29840</v>
      </c>
      <c r="R386">
        <v>2.04</v>
      </c>
    </row>
    <row r="387" spans="1:18" x14ac:dyDescent="0.3">
      <c r="A387" t="s">
        <v>412</v>
      </c>
      <c r="B387">
        <v>1009260</v>
      </c>
      <c r="C387">
        <v>2015</v>
      </c>
      <c r="D387" t="s">
        <v>637</v>
      </c>
      <c r="E387" t="s">
        <v>638</v>
      </c>
      <c r="F387" t="s">
        <v>3</v>
      </c>
      <c r="G387" t="s">
        <v>411</v>
      </c>
      <c r="H387" t="s">
        <v>640</v>
      </c>
      <c r="I387" t="s">
        <v>228</v>
      </c>
      <c r="J387" t="s">
        <v>107</v>
      </c>
      <c r="K387">
        <v>24</v>
      </c>
      <c r="O387" t="s">
        <v>641</v>
      </c>
      <c r="P387">
        <v>0</v>
      </c>
      <c r="Q387">
        <v>18743.041666699999</v>
      </c>
      <c r="R387">
        <v>198.02600000000001</v>
      </c>
    </row>
    <row r="388" spans="1:18" x14ac:dyDescent="0.3">
      <c r="A388" t="s">
        <v>412</v>
      </c>
      <c r="B388">
        <v>1009260</v>
      </c>
      <c r="C388">
        <v>2015</v>
      </c>
      <c r="D388" t="s">
        <v>637</v>
      </c>
      <c r="E388" t="s">
        <v>638</v>
      </c>
      <c r="F388" t="s">
        <v>3</v>
      </c>
      <c r="G388" t="s">
        <v>411</v>
      </c>
      <c r="H388" t="s">
        <v>640</v>
      </c>
      <c r="I388" t="s">
        <v>107</v>
      </c>
      <c r="J388" t="s">
        <v>107</v>
      </c>
      <c r="K388">
        <v>11</v>
      </c>
      <c r="O388" t="s">
        <v>641</v>
      </c>
      <c r="P388">
        <v>20502292000</v>
      </c>
      <c r="Q388">
        <v>26731.090909099999</v>
      </c>
      <c r="R388">
        <v>203.37</v>
      </c>
    </row>
    <row r="389" spans="1:18" x14ac:dyDescent="0.3">
      <c r="A389" t="s">
        <v>412</v>
      </c>
      <c r="B389">
        <v>1009260</v>
      </c>
      <c r="C389">
        <v>2015</v>
      </c>
      <c r="D389" t="s">
        <v>637</v>
      </c>
      <c r="E389" t="s">
        <v>638</v>
      </c>
      <c r="F389" t="s">
        <v>3</v>
      </c>
      <c r="G389" t="s">
        <v>411</v>
      </c>
      <c r="H389" t="s">
        <v>640</v>
      </c>
      <c r="I389" t="s">
        <v>228</v>
      </c>
      <c r="J389" t="s">
        <v>107</v>
      </c>
      <c r="K389">
        <v>17</v>
      </c>
      <c r="O389" t="s">
        <v>646</v>
      </c>
      <c r="R389">
        <v>307.12</v>
      </c>
    </row>
    <row r="390" spans="1:18" x14ac:dyDescent="0.3">
      <c r="A390" t="s">
        <v>374</v>
      </c>
      <c r="B390">
        <v>1009353</v>
      </c>
      <c r="C390">
        <v>2015</v>
      </c>
      <c r="D390" t="s">
        <v>637</v>
      </c>
      <c r="E390" t="s">
        <v>638</v>
      </c>
      <c r="F390" t="s">
        <v>3</v>
      </c>
      <c r="G390" t="s">
        <v>411</v>
      </c>
      <c r="H390" t="s">
        <v>640</v>
      </c>
      <c r="I390" t="s">
        <v>228</v>
      </c>
      <c r="J390" t="s">
        <v>107</v>
      </c>
      <c r="K390">
        <v>1</v>
      </c>
      <c r="O390" t="s">
        <v>641</v>
      </c>
      <c r="P390">
        <v>724166</v>
      </c>
      <c r="Q390">
        <v>36208.300000000003</v>
      </c>
      <c r="R390">
        <v>6.5</v>
      </c>
    </row>
    <row r="391" spans="1:18" x14ac:dyDescent="0.3">
      <c r="A391" t="s">
        <v>377</v>
      </c>
      <c r="B391">
        <v>1008702</v>
      </c>
      <c r="C391">
        <v>2015</v>
      </c>
      <c r="D391" t="s">
        <v>637</v>
      </c>
      <c r="E391" t="s">
        <v>638</v>
      </c>
      <c r="F391" t="s">
        <v>3</v>
      </c>
      <c r="G391" t="s">
        <v>411</v>
      </c>
      <c r="H391" t="s">
        <v>640</v>
      </c>
      <c r="I391" t="s">
        <v>107</v>
      </c>
      <c r="J391" t="s">
        <v>228</v>
      </c>
      <c r="K391">
        <v>2</v>
      </c>
      <c r="O391" t="s">
        <v>646</v>
      </c>
      <c r="R391">
        <v>0</v>
      </c>
    </row>
    <row r="392" spans="1:18" x14ac:dyDescent="0.3">
      <c r="A392" t="s">
        <v>758</v>
      </c>
      <c r="B392">
        <v>1012014</v>
      </c>
      <c r="C392">
        <v>2015</v>
      </c>
      <c r="D392" t="s">
        <v>637</v>
      </c>
      <c r="E392" t="s">
        <v>638</v>
      </c>
      <c r="F392" t="s">
        <v>3</v>
      </c>
      <c r="G392" t="s">
        <v>759</v>
      </c>
      <c r="H392" t="s">
        <v>644</v>
      </c>
      <c r="I392" t="s">
        <v>228</v>
      </c>
      <c r="J392" t="s">
        <v>107</v>
      </c>
      <c r="K392">
        <v>1</v>
      </c>
      <c r="O392" t="s">
        <v>641</v>
      </c>
      <c r="P392">
        <v>195500</v>
      </c>
      <c r="Q392">
        <v>3833.3333333</v>
      </c>
      <c r="R392">
        <v>2.931</v>
      </c>
    </row>
    <row r="393" spans="1:18" x14ac:dyDescent="0.3">
      <c r="A393" t="s">
        <v>760</v>
      </c>
      <c r="B393">
        <v>1011765</v>
      </c>
      <c r="C393">
        <v>2015</v>
      </c>
      <c r="D393" t="s">
        <v>637</v>
      </c>
      <c r="E393" t="s">
        <v>638</v>
      </c>
      <c r="F393" t="s">
        <v>3</v>
      </c>
      <c r="G393" t="s">
        <v>421</v>
      </c>
      <c r="H393" t="s">
        <v>640</v>
      </c>
      <c r="I393" t="s">
        <v>228</v>
      </c>
      <c r="J393" t="s">
        <v>107</v>
      </c>
      <c r="K393">
        <v>3</v>
      </c>
      <c r="O393" t="s">
        <v>646</v>
      </c>
      <c r="R393">
        <v>0</v>
      </c>
    </row>
    <row r="394" spans="1:18" x14ac:dyDescent="0.3">
      <c r="A394" t="s">
        <v>761</v>
      </c>
      <c r="B394">
        <v>1008289</v>
      </c>
      <c r="C394">
        <v>2015</v>
      </c>
      <c r="D394" t="s">
        <v>637</v>
      </c>
      <c r="E394" t="s">
        <v>638</v>
      </c>
      <c r="F394" t="s">
        <v>3</v>
      </c>
      <c r="G394" t="s">
        <v>421</v>
      </c>
      <c r="H394" t="s">
        <v>644</v>
      </c>
      <c r="I394" t="s">
        <v>107</v>
      </c>
      <c r="J394" t="s">
        <v>107</v>
      </c>
      <c r="K394">
        <v>37</v>
      </c>
      <c r="O394" t="s">
        <v>641</v>
      </c>
      <c r="P394">
        <v>29100243.0572</v>
      </c>
      <c r="Q394">
        <v>8</v>
      </c>
      <c r="R394">
        <v>10.3</v>
      </c>
    </row>
    <row r="395" spans="1:18" x14ac:dyDescent="0.3">
      <c r="A395" t="s">
        <v>761</v>
      </c>
      <c r="B395">
        <v>1008289</v>
      </c>
      <c r="C395">
        <v>2015</v>
      </c>
      <c r="D395" t="s">
        <v>637</v>
      </c>
      <c r="E395" t="s">
        <v>638</v>
      </c>
      <c r="F395" t="s">
        <v>3</v>
      </c>
      <c r="G395" t="s">
        <v>421</v>
      </c>
      <c r="H395" t="s">
        <v>640</v>
      </c>
      <c r="I395" t="s">
        <v>107</v>
      </c>
      <c r="J395" t="s">
        <v>107</v>
      </c>
      <c r="K395">
        <v>5</v>
      </c>
      <c r="O395" t="s">
        <v>641</v>
      </c>
      <c r="P395">
        <v>3932465.2779999999</v>
      </c>
      <c r="Q395">
        <v>8</v>
      </c>
      <c r="R395">
        <v>1.4</v>
      </c>
    </row>
    <row r="396" spans="1:18" x14ac:dyDescent="0.3">
      <c r="A396" t="s">
        <v>762</v>
      </c>
      <c r="B396">
        <v>1008356</v>
      </c>
      <c r="C396">
        <v>2015</v>
      </c>
      <c r="D396" t="s">
        <v>637</v>
      </c>
      <c r="E396" t="s">
        <v>638</v>
      </c>
      <c r="F396" t="s">
        <v>3</v>
      </c>
      <c r="G396" t="s">
        <v>425</v>
      </c>
      <c r="H396" t="s">
        <v>640</v>
      </c>
      <c r="I396" t="s">
        <v>228</v>
      </c>
      <c r="J396" t="s">
        <v>107</v>
      </c>
      <c r="K396">
        <v>1</v>
      </c>
      <c r="O396" t="s">
        <v>641</v>
      </c>
      <c r="P396">
        <v>0</v>
      </c>
      <c r="Q396">
        <v>0</v>
      </c>
      <c r="R396">
        <v>0</v>
      </c>
    </row>
    <row r="397" spans="1:18" x14ac:dyDescent="0.3">
      <c r="A397" t="s">
        <v>763</v>
      </c>
      <c r="B397">
        <v>1009388</v>
      </c>
      <c r="C397">
        <v>2015</v>
      </c>
      <c r="D397" t="s">
        <v>637</v>
      </c>
      <c r="E397" t="s">
        <v>638</v>
      </c>
      <c r="F397" t="s">
        <v>3</v>
      </c>
      <c r="G397" t="s">
        <v>426</v>
      </c>
      <c r="H397" t="s">
        <v>640</v>
      </c>
      <c r="I397" t="s">
        <v>228</v>
      </c>
      <c r="J397" t="s">
        <v>107</v>
      </c>
      <c r="K397">
        <v>1</v>
      </c>
      <c r="O397" t="s">
        <v>641</v>
      </c>
      <c r="P397">
        <v>0</v>
      </c>
      <c r="Q397">
        <v>3448</v>
      </c>
      <c r="R397">
        <v>0.03</v>
      </c>
    </row>
    <row r="398" spans="1:18" x14ac:dyDescent="0.3">
      <c r="A398" t="s">
        <v>761</v>
      </c>
      <c r="B398">
        <v>1008289</v>
      </c>
      <c r="C398">
        <v>2015</v>
      </c>
      <c r="D398" t="s">
        <v>637</v>
      </c>
      <c r="E398" t="s">
        <v>638</v>
      </c>
      <c r="F398" t="s">
        <v>3</v>
      </c>
      <c r="G398" t="s">
        <v>426</v>
      </c>
      <c r="H398" t="s">
        <v>640</v>
      </c>
      <c r="I398" t="s">
        <v>107</v>
      </c>
      <c r="J398" t="s">
        <v>107</v>
      </c>
      <c r="K398">
        <v>2</v>
      </c>
      <c r="O398" t="s">
        <v>641</v>
      </c>
      <c r="P398">
        <v>1572986.1111999999</v>
      </c>
      <c r="Q398">
        <v>8</v>
      </c>
      <c r="R398">
        <v>0.5</v>
      </c>
    </row>
    <row r="399" spans="1:18" x14ac:dyDescent="0.3">
      <c r="A399" t="s">
        <v>761</v>
      </c>
      <c r="B399">
        <v>1008289</v>
      </c>
      <c r="C399">
        <v>2015</v>
      </c>
      <c r="D399" t="s">
        <v>637</v>
      </c>
      <c r="E399" t="s">
        <v>638</v>
      </c>
      <c r="F399" t="s">
        <v>3</v>
      </c>
      <c r="G399" t="s">
        <v>427</v>
      </c>
      <c r="H399" t="s">
        <v>640</v>
      </c>
      <c r="I399" t="s">
        <v>107</v>
      </c>
      <c r="J399" t="s">
        <v>107</v>
      </c>
      <c r="K399">
        <v>9</v>
      </c>
      <c r="O399" t="s">
        <v>641</v>
      </c>
      <c r="P399">
        <v>7078437.5004000003</v>
      </c>
      <c r="Q399">
        <v>8</v>
      </c>
      <c r="R399">
        <v>2.2000000000000002</v>
      </c>
    </row>
    <row r="400" spans="1:18" x14ac:dyDescent="0.3">
      <c r="A400" t="s">
        <v>761</v>
      </c>
      <c r="B400">
        <v>1008289</v>
      </c>
      <c r="C400">
        <v>2015</v>
      </c>
      <c r="D400" t="s">
        <v>637</v>
      </c>
      <c r="E400" t="s">
        <v>638</v>
      </c>
      <c r="F400" t="s">
        <v>3</v>
      </c>
      <c r="G400" t="s">
        <v>427</v>
      </c>
      <c r="H400" t="s">
        <v>644</v>
      </c>
      <c r="I400" t="s">
        <v>107</v>
      </c>
      <c r="J400" t="s">
        <v>107</v>
      </c>
      <c r="K400">
        <v>91</v>
      </c>
      <c r="O400" t="s">
        <v>641</v>
      </c>
      <c r="P400">
        <v>71570868.059599996</v>
      </c>
      <c r="Q400">
        <v>8</v>
      </c>
      <c r="R400">
        <v>22.2</v>
      </c>
    </row>
    <row r="401" spans="1:18" x14ac:dyDescent="0.3">
      <c r="A401" t="s">
        <v>764</v>
      </c>
      <c r="B401">
        <v>1011684</v>
      </c>
      <c r="C401">
        <v>2015</v>
      </c>
      <c r="D401" t="s">
        <v>637</v>
      </c>
      <c r="E401" t="s">
        <v>638</v>
      </c>
      <c r="F401" t="s">
        <v>3</v>
      </c>
      <c r="G401" t="s">
        <v>427</v>
      </c>
      <c r="H401" t="s">
        <v>640</v>
      </c>
      <c r="I401" t="s">
        <v>228</v>
      </c>
      <c r="J401" t="s">
        <v>228</v>
      </c>
      <c r="K401">
        <v>4</v>
      </c>
      <c r="O401" t="s">
        <v>641</v>
      </c>
      <c r="P401">
        <v>180167</v>
      </c>
      <c r="Q401">
        <v>17971.5</v>
      </c>
      <c r="R401">
        <v>5.2</v>
      </c>
    </row>
    <row r="402" spans="1:18" x14ac:dyDescent="0.3">
      <c r="A402" t="s">
        <v>762</v>
      </c>
      <c r="B402">
        <v>1008356</v>
      </c>
      <c r="C402">
        <v>2015</v>
      </c>
      <c r="D402" t="s">
        <v>637</v>
      </c>
      <c r="E402" t="s">
        <v>638</v>
      </c>
      <c r="F402" t="s">
        <v>3</v>
      </c>
      <c r="G402" t="s">
        <v>427</v>
      </c>
      <c r="H402" t="s">
        <v>640</v>
      </c>
      <c r="I402" t="s">
        <v>228</v>
      </c>
      <c r="J402" t="s">
        <v>107</v>
      </c>
      <c r="K402">
        <v>1</v>
      </c>
      <c r="O402" t="s">
        <v>641</v>
      </c>
      <c r="P402">
        <v>0</v>
      </c>
      <c r="Q402">
        <v>0</v>
      </c>
      <c r="R402">
        <v>0</v>
      </c>
    </row>
    <row r="403" spans="1:18" x14ac:dyDescent="0.3">
      <c r="A403" t="s">
        <v>765</v>
      </c>
      <c r="B403">
        <v>1010237</v>
      </c>
      <c r="C403">
        <v>2015</v>
      </c>
      <c r="D403" t="s">
        <v>637</v>
      </c>
      <c r="E403" t="s">
        <v>638</v>
      </c>
      <c r="F403" t="s">
        <v>3</v>
      </c>
      <c r="G403" t="s">
        <v>766</v>
      </c>
      <c r="H403" t="s">
        <v>644</v>
      </c>
      <c r="I403" t="s">
        <v>228</v>
      </c>
      <c r="J403" t="s">
        <v>107</v>
      </c>
      <c r="K403">
        <v>6</v>
      </c>
      <c r="O403" t="s">
        <v>641</v>
      </c>
      <c r="P403">
        <v>0</v>
      </c>
      <c r="Q403">
        <v>1521</v>
      </c>
      <c r="R403">
        <v>0.1</v>
      </c>
    </row>
    <row r="404" spans="1:18" x14ac:dyDescent="0.3">
      <c r="A404" t="s">
        <v>765</v>
      </c>
      <c r="B404">
        <v>1010237</v>
      </c>
      <c r="C404">
        <v>2015</v>
      </c>
      <c r="D404" t="s">
        <v>637</v>
      </c>
      <c r="E404" t="s">
        <v>638</v>
      </c>
      <c r="F404" t="s">
        <v>3</v>
      </c>
      <c r="G404" t="s">
        <v>766</v>
      </c>
      <c r="H404" t="s">
        <v>644</v>
      </c>
      <c r="I404" t="s">
        <v>107</v>
      </c>
      <c r="J404" t="s">
        <v>107</v>
      </c>
      <c r="K404">
        <v>1</v>
      </c>
      <c r="O404" t="s">
        <v>641</v>
      </c>
      <c r="P404">
        <v>1153270</v>
      </c>
      <c r="Q404">
        <v>5062</v>
      </c>
      <c r="R404">
        <v>2.34</v>
      </c>
    </row>
    <row r="405" spans="1:18" x14ac:dyDescent="0.3">
      <c r="A405" t="s">
        <v>751</v>
      </c>
      <c r="B405">
        <v>1008632</v>
      </c>
      <c r="C405">
        <v>2015</v>
      </c>
      <c r="D405" t="s">
        <v>637</v>
      </c>
      <c r="E405" t="s">
        <v>638</v>
      </c>
      <c r="F405" t="s">
        <v>3</v>
      </c>
      <c r="G405" t="s">
        <v>767</v>
      </c>
      <c r="H405" t="s">
        <v>640</v>
      </c>
      <c r="I405" t="s">
        <v>228</v>
      </c>
      <c r="J405" t="s">
        <v>107</v>
      </c>
      <c r="K405">
        <v>6</v>
      </c>
      <c r="O405" t="s">
        <v>646</v>
      </c>
      <c r="R405">
        <v>35.479999999999997</v>
      </c>
    </row>
    <row r="406" spans="1:18" x14ac:dyDescent="0.3">
      <c r="A406" t="s">
        <v>337</v>
      </c>
      <c r="B406">
        <v>1012068</v>
      </c>
      <c r="C406">
        <v>2015</v>
      </c>
      <c r="D406" t="s">
        <v>637</v>
      </c>
      <c r="E406" t="s">
        <v>638</v>
      </c>
      <c r="F406" t="s">
        <v>3</v>
      </c>
      <c r="G406" t="s">
        <v>767</v>
      </c>
      <c r="H406" t="s">
        <v>640</v>
      </c>
      <c r="I406" t="s">
        <v>107</v>
      </c>
      <c r="J406" t="s">
        <v>228</v>
      </c>
      <c r="K406">
        <v>4</v>
      </c>
      <c r="O406" t="s">
        <v>646</v>
      </c>
      <c r="R406">
        <v>9.5000000000000001E-2</v>
      </c>
    </row>
    <row r="407" spans="1:18" x14ac:dyDescent="0.3">
      <c r="A407" t="s">
        <v>750</v>
      </c>
      <c r="B407">
        <v>1007479</v>
      </c>
      <c r="C407">
        <v>2015</v>
      </c>
      <c r="D407" t="s">
        <v>637</v>
      </c>
      <c r="E407" t="s">
        <v>638</v>
      </c>
      <c r="F407" t="s">
        <v>3</v>
      </c>
      <c r="G407" t="s">
        <v>768</v>
      </c>
      <c r="H407" t="s">
        <v>644</v>
      </c>
      <c r="I407" t="s">
        <v>107</v>
      </c>
      <c r="J407" t="s">
        <v>107</v>
      </c>
      <c r="K407">
        <v>2</v>
      </c>
      <c r="O407" t="s">
        <v>641</v>
      </c>
      <c r="P407">
        <v>10049000</v>
      </c>
      <c r="Q407">
        <v>47032.4</v>
      </c>
      <c r="R407">
        <v>3.5139999999999998</v>
      </c>
    </row>
    <row r="408" spans="1:18" x14ac:dyDescent="0.3">
      <c r="A408" t="s">
        <v>751</v>
      </c>
      <c r="B408">
        <v>1008632</v>
      </c>
      <c r="C408">
        <v>2015</v>
      </c>
      <c r="D408" t="s">
        <v>637</v>
      </c>
      <c r="E408" t="s">
        <v>638</v>
      </c>
      <c r="F408" t="s">
        <v>3</v>
      </c>
      <c r="G408" t="s">
        <v>768</v>
      </c>
      <c r="H408" t="s">
        <v>640</v>
      </c>
      <c r="I408" t="s">
        <v>228</v>
      </c>
      <c r="J408" t="s">
        <v>107</v>
      </c>
      <c r="K408">
        <v>35</v>
      </c>
      <c r="O408" t="s">
        <v>646</v>
      </c>
      <c r="R408">
        <v>77.36</v>
      </c>
    </row>
    <row r="409" spans="1:18" x14ac:dyDescent="0.3">
      <c r="A409" t="s">
        <v>335</v>
      </c>
      <c r="B409">
        <v>1008544</v>
      </c>
      <c r="C409">
        <v>2015</v>
      </c>
      <c r="D409" t="s">
        <v>637</v>
      </c>
      <c r="E409" t="s">
        <v>638</v>
      </c>
      <c r="F409" t="s">
        <v>3</v>
      </c>
      <c r="G409" t="s">
        <v>440</v>
      </c>
      <c r="H409" t="s">
        <v>640</v>
      </c>
      <c r="I409" t="s">
        <v>107</v>
      </c>
      <c r="J409" t="s">
        <v>228</v>
      </c>
      <c r="K409">
        <v>3</v>
      </c>
      <c r="O409" t="s">
        <v>646</v>
      </c>
      <c r="R409">
        <v>0</v>
      </c>
    </row>
    <row r="410" spans="1:18" x14ac:dyDescent="0.3">
      <c r="A410" t="s">
        <v>769</v>
      </c>
      <c r="B410">
        <v>1008206</v>
      </c>
      <c r="C410">
        <v>2015</v>
      </c>
      <c r="D410" t="s">
        <v>637</v>
      </c>
      <c r="E410" t="s">
        <v>638</v>
      </c>
      <c r="F410" t="s">
        <v>3</v>
      </c>
      <c r="G410" t="s">
        <v>447</v>
      </c>
      <c r="H410" t="s">
        <v>640</v>
      </c>
      <c r="I410" t="s">
        <v>107</v>
      </c>
      <c r="J410" t="s">
        <v>107</v>
      </c>
      <c r="K410">
        <v>15</v>
      </c>
      <c r="O410" t="s">
        <v>641</v>
      </c>
      <c r="P410">
        <v>0</v>
      </c>
      <c r="Q410">
        <v>0</v>
      </c>
      <c r="R410">
        <v>0</v>
      </c>
    </row>
    <row r="411" spans="1:18" x14ac:dyDescent="0.3">
      <c r="A411" t="s">
        <v>446</v>
      </c>
      <c r="B411">
        <v>1011761</v>
      </c>
      <c r="C411">
        <v>2015</v>
      </c>
      <c r="D411" t="s">
        <v>637</v>
      </c>
      <c r="E411" t="s">
        <v>638</v>
      </c>
      <c r="F411" t="s">
        <v>3</v>
      </c>
      <c r="G411" t="s">
        <v>447</v>
      </c>
      <c r="H411" t="s">
        <v>640</v>
      </c>
      <c r="I411" t="s">
        <v>107</v>
      </c>
      <c r="J411" t="s">
        <v>228</v>
      </c>
      <c r="K411">
        <v>10</v>
      </c>
      <c r="O411" t="s">
        <v>641</v>
      </c>
      <c r="P411">
        <v>6332300</v>
      </c>
      <c r="Q411">
        <v>12715.46</v>
      </c>
      <c r="R411">
        <v>1.81</v>
      </c>
    </row>
    <row r="412" spans="1:18" x14ac:dyDescent="0.3">
      <c r="A412" t="s">
        <v>446</v>
      </c>
      <c r="B412">
        <v>1011761</v>
      </c>
      <c r="C412">
        <v>2015</v>
      </c>
      <c r="D412" t="s">
        <v>637</v>
      </c>
      <c r="E412" t="s">
        <v>638</v>
      </c>
      <c r="F412" t="s">
        <v>3</v>
      </c>
      <c r="G412" t="s">
        <v>447</v>
      </c>
      <c r="H412" t="s">
        <v>640</v>
      </c>
      <c r="I412" t="s">
        <v>228</v>
      </c>
      <c r="J412" t="s">
        <v>107</v>
      </c>
      <c r="K412">
        <v>74</v>
      </c>
      <c r="O412" t="s">
        <v>641</v>
      </c>
      <c r="P412">
        <v>23335000</v>
      </c>
      <c r="Q412">
        <v>23546.92</v>
      </c>
      <c r="R412">
        <v>0</v>
      </c>
    </row>
    <row r="413" spans="1:18" x14ac:dyDescent="0.3">
      <c r="A413" t="s">
        <v>770</v>
      </c>
      <c r="B413">
        <v>1008202</v>
      </c>
      <c r="C413">
        <v>2015</v>
      </c>
      <c r="D413" t="s">
        <v>637</v>
      </c>
      <c r="E413" t="s">
        <v>638</v>
      </c>
      <c r="F413" t="s">
        <v>3</v>
      </c>
      <c r="G413" t="s">
        <v>447</v>
      </c>
      <c r="H413" t="s">
        <v>640</v>
      </c>
      <c r="I413" t="s">
        <v>107</v>
      </c>
      <c r="J413" t="s">
        <v>107</v>
      </c>
      <c r="K413">
        <v>58</v>
      </c>
      <c r="O413" t="s">
        <v>641</v>
      </c>
      <c r="P413">
        <v>2000</v>
      </c>
      <c r="Q413">
        <v>0</v>
      </c>
      <c r="R413">
        <v>0.16</v>
      </c>
    </row>
    <row r="414" spans="1:18" x14ac:dyDescent="0.3">
      <c r="A414" t="s">
        <v>770</v>
      </c>
      <c r="B414">
        <v>1008202</v>
      </c>
      <c r="C414">
        <v>2015</v>
      </c>
      <c r="D414" t="s">
        <v>637</v>
      </c>
      <c r="E414" t="s">
        <v>638</v>
      </c>
      <c r="F414" t="s">
        <v>3</v>
      </c>
      <c r="G414" t="s">
        <v>447</v>
      </c>
      <c r="H414" t="s">
        <v>644</v>
      </c>
      <c r="I414" t="s">
        <v>107</v>
      </c>
      <c r="J414" t="s">
        <v>107</v>
      </c>
      <c r="K414">
        <v>4</v>
      </c>
      <c r="O414" t="s">
        <v>641</v>
      </c>
      <c r="P414">
        <v>2000</v>
      </c>
      <c r="Q414">
        <v>0</v>
      </c>
      <c r="R414">
        <v>0.02</v>
      </c>
    </row>
    <row r="415" spans="1:18" x14ac:dyDescent="0.3">
      <c r="A415" t="s">
        <v>451</v>
      </c>
      <c r="B415">
        <v>1008270</v>
      </c>
      <c r="C415">
        <v>2015</v>
      </c>
      <c r="D415" t="s">
        <v>637</v>
      </c>
      <c r="E415" t="s">
        <v>638</v>
      </c>
      <c r="F415" t="s">
        <v>3</v>
      </c>
      <c r="G415" t="s">
        <v>447</v>
      </c>
      <c r="H415" t="s">
        <v>640</v>
      </c>
      <c r="I415" t="s">
        <v>107</v>
      </c>
      <c r="J415" t="s">
        <v>228</v>
      </c>
      <c r="K415">
        <v>14</v>
      </c>
      <c r="O415" t="s">
        <v>641</v>
      </c>
      <c r="P415">
        <v>8688000</v>
      </c>
      <c r="Q415">
        <v>35440.22</v>
      </c>
      <c r="R415">
        <v>77.947999999999993</v>
      </c>
    </row>
    <row r="416" spans="1:18" x14ac:dyDescent="0.3">
      <c r="A416" t="s">
        <v>448</v>
      </c>
      <c r="B416">
        <v>1008794</v>
      </c>
      <c r="C416">
        <v>2015</v>
      </c>
      <c r="D416" t="s">
        <v>637</v>
      </c>
      <c r="E416" t="s">
        <v>638</v>
      </c>
      <c r="F416" t="s">
        <v>3</v>
      </c>
      <c r="G416" t="s">
        <v>447</v>
      </c>
      <c r="H416" t="s">
        <v>640</v>
      </c>
      <c r="I416" t="s">
        <v>107</v>
      </c>
      <c r="J416" t="s">
        <v>107</v>
      </c>
      <c r="K416">
        <v>26</v>
      </c>
      <c r="O416" t="s">
        <v>641</v>
      </c>
      <c r="P416">
        <v>24452603.333000001</v>
      </c>
      <c r="Q416">
        <v>0</v>
      </c>
      <c r="R416">
        <v>6.1210000000000004</v>
      </c>
    </row>
    <row r="417" spans="1:18" x14ac:dyDescent="0.3">
      <c r="A417" t="s">
        <v>449</v>
      </c>
      <c r="B417">
        <v>1009286</v>
      </c>
      <c r="C417">
        <v>2015</v>
      </c>
      <c r="D417" t="s">
        <v>637</v>
      </c>
      <c r="E417" t="s">
        <v>638</v>
      </c>
      <c r="F417" t="s">
        <v>3</v>
      </c>
      <c r="G417" t="s">
        <v>447</v>
      </c>
      <c r="H417" t="s">
        <v>640</v>
      </c>
      <c r="I417" t="s">
        <v>107</v>
      </c>
      <c r="J417" t="s">
        <v>107</v>
      </c>
      <c r="K417">
        <v>133</v>
      </c>
      <c r="O417" t="s">
        <v>646</v>
      </c>
      <c r="R417">
        <v>62.976999999999997</v>
      </c>
    </row>
    <row r="418" spans="1:18" x14ac:dyDescent="0.3">
      <c r="A418" t="s">
        <v>450</v>
      </c>
      <c r="B418">
        <v>1000355</v>
      </c>
      <c r="C418">
        <v>2015</v>
      </c>
      <c r="D418" t="s">
        <v>637</v>
      </c>
      <c r="E418" t="s">
        <v>638</v>
      </c>
      <c r="F418" t="s">
        <v>3</v>
      </c>
      <c r="G418" t="s">
        <v>447</v>
      </c>
      <c r="H418" t="s">
        <v>640</v>
      </c>
      <c r="I418" t="s">
        <v>107</v>
      </c>
      <c r="J418" t="s">
        <v>228</v>
      </c>
      <c r="K418">
        <v>89</v>
      </c>
      <c r="O418" t="s">
        <v>641</v>
      </c>
      <c r="P418">
        <v>55462610</v>
      </c>
      <c r="Q418">
        <v>3638.3</v>
      </c>
      <c r="R418">
        <v>12.1</v>
      </c>
    </row>
    <row r="419" spans="1:18" x14ac:dyDescent="0.3">
      <c r="A419" t="s">
        <v>455</v>
      </c>
      <c r="B419">
        <v>1007777</v>
      </c>
      <c r="C419">
        <v>2015</v>
      </c>
      <c r="D419" t="s">
        <v>637</v>
      </c>
      <c r="E419" t="s">
        <v>638</v>
      </c>
      <c r="F419" t="s">
        <v>3</v>
      </c>
      <c r="G419" t="s">
        <v>456</v>
      </c>
      <c r="H419" t="s">
        <v>640</v>
      </c>
      <c r="I419" t="s">
        <v>107</v>
      </c>
      <c r="J419" t="s">
        <v>107</v>
      </c>
      <c r="K419">
        <v>9</v>
      </c>
      <c r="O419" t="s">
        <v>646</v>
      </c>
      <c r="R419">
        <v>217.20099999999999</v>
      </c>
    </row>
    <row r="420" spans="1:18" x14ac:dyDescent="0.3">
      <c r="A420" t="s">
        <v>335</v>
      </c>
      <c r="B420">
        <v>1008544</v>
      </c>
      <c r="C420">
        <v>2015</v>
      </c>
      <c r="D420" t="s">
        <v>637</v>
      </c>
      <c r="E420" t="s">
        <v>638</v>
      </c>
      <c r="F420" t="s">
        <v>3</v>
      </c>
      <c r="G420" t="s">
        <v>771</v>
      </c>
      <c r="H420" t="s">
        <v>640</v>
      </c>
      <c r="I420" t="s">
        <v>228</v>
      </c>
      <c r="J420" t="s">
        <v>228</v>
      </c>
      <c r="K420">
        <v>1</v>
      </c>
      <c r="O420" t="s">
        <v>646</v>
      </c>
      <c r="R420">
        <v>0.1</v>
      </c>
    </row>
    <row r="421" spans="1:18" x14ac:dyDescent="0.3">
      <c r="A421" t="s">
        <v>335</v>
      </c>
      <c r="B421">
        <v>1008544</v>
      </c>
      <c r="C421">
        <v>2015</v>
      </c>
      <c r="D421" t="s">
        <v>637</v>
      </c>
      <c r="E421" t="s">
        <v>638</v>
      </c>
      <c r="F421" t="s">
        <v>3</v>
      </c>
      <c r="G421" t="s">
        <v>771</v>
      </c>
      <c r="H421" t="s">
        <v>640</v>
      </c>
      <c r="I421" t="s">
        <v>107</v>
      </c>
      <c r="J421" t="s">
        <v>228</v>
      </c>
      <c r="K421">
        <v>3</v>
      </c>
      <c r="O421" t="s">
        <v>646</v>
      </c>
      <c r="R421">
        <v>0.1</v>
      </c>
    </row>
    <row r="422" spans="1:18" x14ac:dyDescent="0.3">
      <c r="A422" t="s">
        <v>455</v>
      </c>
      <c r="B422">
        <v>1007777</v>
      </c>
      <c r="C422">
        <v>2015</v>
      </c>
      <c r="D422" t="s">
        <v>637</v>
      </c>
      <c r="E422" t="s">
        <v>638</v>
      </c>
      <c r="F422" t="s">
        <v>3</v>
      </c>
      <c r="G422" t="s">
        <v>466</v>
      </c>
      <c r="H422" t="s">
        <v>640</v>
      </c>
      <c r="I422" t="s">
        <v>107</v>
      </c>
      <c r="J422" t="s">
        <v>107</v>
      </c>
      <c r="K422">
        <v>22</v>
      </c>
      <c r="O422" t="s">
        <v>646</v>
      </c>
      <c r="R422">
        <v>1463.6130000000001</v>
      </c>
    </row>
    <row r="423" spans="1:18" x14ac:dyDescent="0.3">
      <c r="A423" t="s">
        <v>772</v>
      </c>
      <c r="B423">
        <v>1009788</v>
      </c>
      <c r="C423">
        <v>2015</v>
      </c>
      <c r="D423" t="s">
        <v>637</v>
      </c>
      <c r="E423" t="s">
        <v>638</v>
      </c>
      <c r="F423" t="s">
        <v>3</v>
      </c>
      <c r="G423" t="s">
        <v>71</v>
      </c>
      <c r="H423" t="s">
        <v>640</v>
      </c>
      <c r="I423" t="s">
        <v>228</v>
      </c>
      <c r="J423" t="s">
        <v>228</v>
      </c>
      <c r="K423">
        <v>1</v>
      </c>
      <c r="O423" t="s">
        <v>641</v>
      </c>
      <c r="P423">
        <v>0</v>
      </c>
      <c r="Q423">
        <v>0</v>
      </c>
      <c r="R423">
        <v>0</v>
      </c>
    </row>
    <row r="424" spans="1:18" x14ac:dyDescent="0.3">
      <c r="A424" t="s">
        <v>455</v>
      </c>
      <c r="B424">
        <v>1007777</v>
      </c>
      <c r="C424">
        <v>2015</v>
      </c>
      <c r="D424" t="s">
        <v>637</v>
      </c>
      <c r="E424" t="s">
        <v>638</v>
      </c>
      <c r="F424" t="s">
        <v>3</v>
      </c>
      <c r="G424" t="s">
        <v>469</v>
      </c>
      <c r="H424" t="s">
        <v>640</v>
      </c>
      <c r="I424" t="s">
        <v>107</v>
      </c>
      <c r="J424" t="s">
        <v>107</v>
      </c>
      <c r="K424">
        <v>4</v>
      </c>
      <c r="O424" t="s">
        <v>646</v>
      </c>
      <c r="R424">
        <v>42.893000000000001</v>
      </c>
    </row>
    <row r="425" spans="1:18" x14ac:dyDescent="0.3">
      <c r="A425" t="s">
        <v>769</v>
      </c>
      <c r="B425">
        <v>1008206</v>
      </c>
      <c r="C425">
        <v>2015</v>
      </c>
      <c r="D425" t="s">
        <v>637</v>
      </c>
      <c r="E425" t="s">
        <v>638</v>
      </c>
      <c r="F425" t="s">
        <v>3</v>
      </c>
      <c r="G425" t="s">
        <v>773</v>
      </c>
      <c r="H425" t="s">
        <v>640</v>
      </c>
      <c r="I425" t="s">
        <v>107</v>
      </c>
      <c r="J425" t="s">
        <v>107</v>
      </c>
      <c r="K425">
        <v>16</v>
      </c>
      <c r="O425" t="s">
        <v>641</v>
      </c>
      <c r="P425">
        <v>0</v>
      </c>
      <c r="Q425">
        <v>0</v>
      </c>
      <c r="R425">
        <v>0</v>
      </c>
    </row>
    <row r="426" spans="1:18" x14ac:dyDescent="0.3">
      <c r="A426" t="s">
        <v>770</v>
      </c>
      <c r="B426">
        <v>1008202</v>
      </c>
      <c r="C426">
        <v>2015</v>
      </c>
      <c r="D426" t="s">
        <v>637</v>
      </c>
      <c r="E426" t="s">
        <v>638</v>
      </c>
      <c r="F426" t="s">
        <v>3</v>
      </c>
      <c r="G426" t="s">
        <v>773</v>
      </c>
      <c r="H426" t="s">
        <v>640</v>
      </c>
      <c r="I426" t="s">
        <v>107</v>
      </c>
      <c r="J426" t="s">
        <v>107</v>
      </c>
      <c r="K426">
        <v>126</v>
      </c>
      <c r="O426" t="s">
        <v>641</v>
      </c>
      <c r="P426">
        <v>0</v>
      </c>
      <c r="Q426">
        <v>0</v>
      </c>
      <c r="R426">
        <v>1.94</v>
      </c>
    </row>
    <row r="427" spans="1:18" x14ac:dyDescent="0.3">
      <c r="A427" t="s">
        <v>770</v>
      </c>
      <c r="B427">
        <v>1008202</v>
      </c>
      <c r="C427">
        <v>2015</v>
      </c>
      <c r="D427" t="s">
        <v>637</v>
      </c>
      <c r="E427" t="s">
        <v>638</v>
      </c>
      <c r="F427" t="s">
        <v>3</v>
      </c>
      <c r="G427" t="s">
        <v>773</v>
      </c>
      <c r="H427" t="s">
        <v>644</v>
      </c>
      <c r="I427" t="s">
        <v>107</v>
      </c>
      <c r="J427" t="s">
        <v>107</v>
      </c>
      <c r="K427">
        <v>9</v>
      </c>
      <c r="O427" t="s">
        <v>641</v>
      </c>
      <c r="P427">
        <v>0</v>
      </c>
      <c r="Q427">
        <v>0</v>
      </c>
      <c r="R427">
        <v>0</v>
      </c>
    </row>
    <row r="428" spans="1:18" x14ac:dyDescent="0.3">
      <c r="A428" t="s">
        <v>448</v>
      </c>
      <c r="B428">
        <v>1008794</v>
      </c>
      <c r="C428">
        <v>2015</v>
      </c>
      <c r="D428" t="s">
        <v>637</v>
      </c>
      <c r="E428" t="s">
        <v>638</v>
      </c>
      <c r="F428" t="s">
        <v>3</v>
      </c>
      <c r="G428" t="s">
        <v>473</v>
      </c>
      <c r="H428" t="s">
        <v>640</v>
      </c>
      <c r="I428" t="s">
        <v>107</v>
      </c>
      <c r="J428" t="s">
        <v>107</v>
      </c>
      <c r="K428">
        <v>4</v>
      </c>
      <c r="O428" t="s">
        <v>641</v>
      </c>
      <c r="P428">
        <v>1208.3330000000001</v>
      </c>
      <c r="Q428">
        <v>0</v>
      </c>
      <c r="R428">
        <v>0</v>
      </c>
    </row>
    <row r="429" spans="1:18" x14ac:dyDescent="0.3">
      <c r="A429" t="s">
        <v>772</v>
      </c>
      <c r="B429">
        <v>1009788</v>
      </c>
      <c r="C429">
        <v>2015</v>
      </c>
      <c r="D429" t="s">
        <v>637</v>
      </c>
      <c r="E429" t="s">
        <v>638</v>
      </c>
      <c r="F429" t="s">
        <v>3</v>
      </c>
      <c r="G429" t="s">
        <v>774</v>
      </c>
      <c r="H429" t="s">
        <v>640</v>
      </c>
      <c r="I429" t="s">
        <v>228</v>
      </c>
      <c r="J429" t="s">
        <v>228</v>
      </c>
      <c r="K429">
        <v>1</v>
      </c>
      <c r="O429" t="s">
        <v>641</v>
      </c>
      <c r="P429">
        <v>0</v>
      </c>
      <c r="Q429">
        <v>0</v>
      </c>
      <c r="R429">
        <v>0</v>
      </c>
    </row>
    <row r="430" spans="1:18" x14ac:dyDescent="0.3">
      <c r="A430" t="s">
        <v>775</v>
      </c>
      <c r="B430">
        <v>1008203</v>
      </c>
      <c r="C430">
        <v>2015</v>
      </c>
      <c r="D430" t="s">
        <v>637</v>
      </c>
      <c r="E430" t="s">
        <v>638</v>
      </c>
      <c r="F430" t="s">
        <v>3</v>
      </c>
      <c r="G430" t="s">
        <v>776</v>
      </c>
      <c r="H430" t="s">
        <v>644</v>
      </c>
      <c r="I430" t="s">
        <v>107</v>
      </c>
      <c r="J430" t="s">
        <v>107</v>
      </c>
      <c r="K430">
        <v>3</v>
      </c>
      <c r="O430" t="s">
        <v>641</v>
      </c>
      <c r="P430">
        <v>0</v>
      </c>
      <c r="Q430">
        <v>0</v>
      </c>
      <c r="R430">
        <v>4.9000000000000004</v>
      </c>
    </row>
    <row r="431" spans="1:18" x14ac:dyDescent="0.3">
      <c r="A431" t="s">
        <v>770</v>
      </c>
      <c r="B431">
        <v>1008202</v>
      </c>
      <c r="C431">
        <v>2015</v>
      </c>
      <c r="D431" t="s">
        <v>637</v>
      </c>
      <c r="E431" t="s">
        <v>638</v>
      </c>
      <c r="F431" t="s">
        <v>3</v>
      </c>
      <c r="G431" t="s">
        <v>475</v>
      </c>
      <c r="H431" t="s">
        <v>640</v>
      </c>
      <c r="I431" t="s">
        <v>228</v>
      </c>
      <c r="J431" t="s">
        <v>107</v>
      </c>
      <c r="K431">
        <v>3</v>
      </c>
      <c r="O431" t="s">
        <v>641</v>
      </c>
      <c r="P431">
        <v>0</v>
      </c>
      <c r="Q431">
        <v>0</v>
      </c>
      <c r="R431">
        <v>0</v>
      </c>
    </row>
    <row r="432" spans="1:18" x14ac:dyDescent="0.3">
      <c r="A432" t="s">
        <v>755</v>
      </c>
      <c r="B432">
        <v>1010258</v>
      </c>
      <c r="C432">
        <v>2015</v>
      </c>
      <c r="D432" t="s">
        <v>637</v>
      </c>
      <c r="E432" t="s">
        <v>638</v>
      </c>
      <c r="F432" t="s">
        <v>3</v>
      </c>
      <c r="G432" t="s">
        <v>777</v>
      </c>
      <c r="H432" t="s">
        <v>640</v>
      </c>
      <c r="I432" t="s">
        <v>228</v>
      </c>
      <c r="J432" t="s">
        <v>107</v>
      </c>
      <c r="K432">
        <v>9</v>
      </c>
      <c r="O432" t="s">
        <v>646</v>
      </c>
      <c r="R432">
        <v>5.657</v>
      </c>
    </row>
    <row r="433" spans="1:18" x14ac:dyDescent="0.3">
      <c r="A433" t="s">
        <v>778</v>
      </c>
      <c r="B433">
        <v>1011752</v>
      </c>
      <c r="C433">
        <v>2015</v>
      </c>
      <c r="D433" t="s">
        <v>637</v>
      </c>
      <c r="E433" t="s">
        <v>638</v>
      </c>
      <c r="F433" t="s">
        <v>3</v>
      </c>
      <c r="G433" t="s">
        <v>779</v>
      </c>
      <c r="H433" t="s">
        <v>644</v>
      </c>
      <c r="I433" t="s">
        <v>228</v>
      </c>
      <c r="J433" t="s">
        <v>107</v>
      </c>
      <c r="K433">
        <v>24</v>
      </c>
      <c r="O433" t="s">
        <v>641</v>
      </c>
      <c r="P433">
        <v>0</v>
      </c>
      <c r="Q433">
        <v>0</v>
      </c>
      <c r="R433">
        <v>0</v>
      </c>
    </row>
    <row r="434" spans="1:18" x14ac:dyDescent="0.3">
      <c r="A434" t="s">
        <v>778</v>
      </c>
      <c r="B434">
        <v>1011752</v>
      </c>
      <c r="C434">
        <v>2015</v>
      </c>
      <c r="D434" t="s">
        <v>637</v>
      </c>
      <c r="E434" t="s">
        <v>638</v>
      </c>
      <c r="F434" t="s">
        <v>3</v>
      </c>
      <c r="G434" t="s">
        <v>780</v>
      </c>
      <c r="H434" t="s">
        <v>644</v>
      </c>
      <c r="I434" t="s">
        <v>228</v>
      </c>
      <c r="J434" t="s">
        <v>107</v>
      </c>
      <c r="K434">
        <v>1</v>
      </c>
      <c r="O434" t="s">
        <v>641</v>
      </c>
      <c r="P434">
        <v>0</v>
      </c>
      <c r="Q434">
        <v>0</v>
      </c>
      <c r="R434">
        <v>0</v>
      </c>
    </row>
    <row r="435" spans="1:18" x14ac:dyDescent="0.3">
      <c r="A435" t="s">
        <v>755</v>
      </c>
      <c r="B435">
        <v>1010258</v>
      </c>
      <c r="C435">
        <v>2015</v>
      </c>
      <c r="D435" t="s">
        <v>637</v>
      </c>
      <c r="E435" t="s">
        <v>638</v>
      </c>
      <c r="F435" t="s">
        <v>3</v>
      </c>
      <c r="G435" t="s">
        <v>781</v>
      </c>
      <c r="H435" t="s">
        <v>640</v>
      </c>
      <c r="I435" t="s">
        <v>228</v>
      </c>
      <c r="J435" t="s">
        <v>107</v>
      </c>
      <c r="K435">
        <v>35</v>
      </c>
      <c r="O435" t="s">
        <v>646</v>
      </c>
      <c r="R435">
        <v>44.923000000000002</v>
      </c>
    </row>
    <row r="436" spans="1:18" x14ac:dyDescent="0.3">
      <c r="A436" t="s">
        <v>755</v>
      </c>
      <c r="B436">
        <v>1010258</v>
      </c>
      <c r="C436">
        <v>2015</v>
      </c>
      <c r="D436" t="s">
        <v>637</v>
      </c>
      <c r="E436" t="s">
        <v>638</v>
      </c>
      <c r="F436" t="s">
        <v>3</v>
      </c>
      <c r="G436" t="s">
        <v>782</v>
      </c>
      <c r="H436" t="s">
        <v>640</v>
      </c>
      <c r="I436" t="s">
        <v>228</v>
      </c>
      <c r="J436" t="s">
        <v>107</v>
      </c>
      <c r="K436">
        <v>4</v>
      </c>
      <c r="O436" t="s">
        <v>646</v>
      </c>
      <c r="R436">
        <v>2.6230000000000002</v>
      </c>
    </row>
    <row r="437" spans="1:18" x14ac:dyDescent="0.3">
      <c r="A437" t="s">
        <v>783</v>
      </c>
      <c r="B437">
        <v>1009115</v>
      </c>
      <c r="C437">
        <v>2015</v>
      </c>
      <c r="D437" t="s">
        <v>637</v>
      </c>
      <c r="E437" t="s">
        <v>638</v>
      </c>
      <c r="F437" t="s">
        <v>3</v>
      </c>
      <c r="G437" t="s">
        <v>784</v>
      </c>
      <c r="H437" t="s">
        <v>640</v>
      </c>
      <c r="I437" t="s">
        <v>107</v>
      </c>
      <c r="J437" t="s">
        <v>107</v>
      </c>
      <c r="K437">
        <v>3</v>
      </c>
      <c r="O437" t="s">
        <v>641</v>
      </c>
      <c r="P437">
        <v>20719000</v>
      </c>
      <c r="Q437">
        <v>21041.666666699999</v>
      </c>
      <c r="R437">
        <v>27.911000000000001</v>
      </c>
    </row>
    <row r="438" spans="1:18" x14ac:dyDescent="0.3">
      <c r="A438" t="s">
        <v>785</v>
      </c>
      <c r="B438">
        <v>1010205</v>
      </c>
      <c r="C438">
        <v>2015</v>
      </c>
      <c r="D438" t="s">
        <v>637</v>
      </c>
      <c r="E438" t="s">
        <v>638</v>
      </c>
      <c r="F438" t="s">
        <v>3</v>
      </c>
      <c r="G438" t="s">
        <v>786</v>
      </c>
      <c r="H438" t="s">
        <v>640</v>
      </c>
      <c r="I438" t="s">
        <v>228</v>
      </c>
      <c r="J438" t="s">
        <v>107</v>
      </c>
      <c r="K438">
        <v>56</v>
      </c>
      <c r="O438" t="s">
        <v>641</v>
      </c>
      <c r="P438">
        <v>0</v>
      </c>
      <c r="Q438">
        <v>0</v>
      </c>
      <c r="R438">
        <v>0</v>
      </c>
    </row>
    <row r="439" spans="1:18" x14ac:dyDescent="0.3">
      <c r="A439" t="s">
        <v>785</v>
      </c>
      <c r="B439">
        <v>1010205</v>
      </c>
      <c r="C439">
        <v>2015</v>
      </c>
      <c r="D439" t="s">
        <v>637</v>
      </c>
      <c r="E439" t="s">
        <v>638</v>
      </c>
      <c r="F439" t="s">
        <v>3</v>
      </c>
      <c r="G439" t="s">
        <v>787</v>
      </c>
      <c r="H439" t="s">
        <v>640</v>
      </c>
      <c r="I439" t="s">
        <v>228</v>
      </c>
      <c r="J439" t="s">
        <v>107</v>
      </c>
      <c r="K439">
        <v>58</v>
      </c>
      <c r="O439" t="s">
        <v>641</v>
      </c>
      <c r="P439">
        <v>0</v>
      </c>
      <c r="Q439">
        <v>0</v>
      </c>
      <c r="R439">
        <v>0</v>
      </c>
    </row>
    <row r="440" spans="1:18" x14ac:dyDescent="0.3">
      <c r="A440" t="s">
        <v>785</v>
      </c>
      <c r="B440">
        <v>1010205</v>
      </c>
      <c r="C440">
        <v>2015</v>
      </c>
      <c r="D440" t="s">
        <v>637</v>
      </c>
      <c r="E440" t="s">
        <v>638</v>
      </c>
      <c r="F440" t="s">
        <v>3</v>
      </c>
      <c r="G440" t="s">
        <v>788</v>
      </c>
      <c r="H440" t="s">
        <v>640</v>
      </c>
      <c r="I440" t="s">
        <v>228</v>
      </c>
      <c r="J440" t="s">
        <v>107</v>
      </c>
      <c r="K440">
        <v>71</v>
      </c>
      <c r="O440" t="s">
        <v>641</v>
      </c>
      <c r="P440">
        <v>0</v>
      </c>
      <c r="Q440">
        <v>0</v>
      </c>
      <c r="R440">
        <v>0</v>
      </c>
    </row>
    <row r="441" spans="1:18" x14ac:dyDescent="0.3">
      <c r="A441" t="s">
        <v>789</v>
      </c>
      <c r="B441">
        <v>1009113</v>
      </c>
      <c r="C441">
        <v>2015</v>
      </c>
      <c r="D441" t="s">
        <v>637</v>
      </c>
      <c r="E441" t="s">
        <v>638</v>
      </c>
      <c r="F441" t="s">
        <v>3</v>
      </c>
      <c r="G441" t="s">
        <v>489</v>
      </c>
      <c r="H441" t="s">
        <v>640</v>
      </c>
      <c r="I441" t="s">
        <v>228</v>
      </c>
      <c r="J441" t="s">
        <v>107</v>
      </c>
      <c r="K441">
        <v>2</v>
      </c>
      <c r="O441" t="s">
        <v>641</v>
      </c>
      <c r="P441">
        <v>0</v>
      </c>
      <c r="Q441">
        <v>73416.5</v>
      </c>
      <c r="R441">
        <v>81.311000000000007</v>
      </c>
    </row>
    <row r="442" spans="1:18" x14ac:dyDescent="0.3">
      <c r="A442" t="s">
        <v>785</v>
      </c>
      <c r="B442">
        <v>1010205</v>
      </c>
      <c r="C442">
        <v>2015</v>
      </c>
      <c r="D442" t="s">
        <v>637</v>
      </c>
      <c r="E442" t="s">
        <v>638</v>
      </c>
      <c r="F442" t="s">
        <v>3</v>
      </c>
      <c r="G442" t="s">
        <v>790</v>
      </c>
      <c r="H442" t="s">
        <v>640</v>
      </c>
      <c r="I442" t="s">
        <v>228</v>
      </c>
      <c r="J442" t="s">
        <v>107</v>
      </c>
      <c r="K442">
        <v>3</v>
      </c>
      <c r="O442" t="s">
        <v>641</v>
      </c>
      <c r="P442">
        <v>0</v>
      </c>
      <c r="Q442">
        <v>0</v>
      </c>
      <c r="R442">
        <v>0</v>
      </c>
    </row>
    <row r="443" spans="1:18" x14ac:dyDescent="0.3">
      <c r="A443" t="s">
        <v>785</v>
      </c>
      <c r="B443">
        <v>1010205</v>
      </c>
      <c r="C443">
        <v>2015</v>
      </c>
      <c r="D443" t="s">
        <v>637</v>
      </c>
      <c r="E443" t="s">
        <v>638</v>
      </c>
      <c r="F443" t="s">
        <v>3</v>
      </c>
      <c r="G443" t="s">
        <v>791</v>
      </c>
      <c r="H443" t="s">
        <v>640</v>
      </c>
      <c r="I443" t="s">
        <v>228</v>
      </c>
      <c r="J443" t="s">
        <v>107</v>
      </c>
      <c r="K443">
        <v>29</v>
      </c>
      <c r="O443" t="s">
        <v>641</v>
      </c>
      <c r="P443">
        <v>0</v>
      </c>
      <c r="Q443">
        <v>0</v>
      </c>
      <c r="R443">
        <v>0</v>
      </c>
    </row>
    <row r="444" spans="1:18" x14ac:dyDescent="0.3">
      <c r="A444" t="s">
        <v>45</v>
      </c>
      <c r="B444">
        <v>1009392</v>
      </c>
      <c r="C444">
        <v>2015</v>
      </c>
      <c r="D444" t="s">
        <v>637</v>
      </c>
      <c r="E444" t="s">
        <v>638</v>
      </c>
      <c r="F444" t="s">
        <v>3</v>
      </c>
      <c r="G444" t="s">
        <v>792</v>
      </c>
      <c r="H444" t="s">
        <v>640</v>
      </c>
      <c r="I444" t="s">
        <v>107</v>
      </c>
      <c r="J444" t="s">
        <v>228</v>
      </c>
      <c r="K444">
        <v>1</v>
      </c>
      <c r="O444" t="s">
        <v>641</v>
      </c>
      <c r="P444">
        <v>143958.3334</v>
      </c>
      <c r="Q444">
        <v>1194</v>
      </c>
      <c r="R444">
        <v>3.88</v>
      </c>
    </row>
    <row r="445" spans="1:18" x14ac:dyDescent="0.3">
      <c r="A445" t="s">
        <v>785</v>
      </c>
      <c r="B445">
        <v>1010205</v>
      </c>
      <c r="C445">
        <v>2015</v>
      </c>
      <c r="D445" t="s">
        <v>637</v>
      </c>
      <c r="E445" t="s">
        <v>638</v>
      </c>
      <c r="F445" t="s">
        <v>3</v>
      </c>
      <c r="G445" t="s">
        <v>792</v>
      </c>
      <c r="H445" t="s">
        <v>640</v>
      </c>
      <c r="I445" t="s">
        <v>228</v>
      </c>
      <c r="J445" t="s">
        <v>107</v>
      </c>
      <c r="K445">
        <v>44</v>
      </c>
      <c r="O445" t="s">
        <v>641</v>
      </c>
      <c r="P445">
        <v>0</v>
      </c>
      <c r="Q445">
        <v>0</v>
      </c>
      <c r="R445">
        <v>0</v>
      </c>
    </row>
    <row r="446" spans="1:18" x14ac:dyDescent="0.3">
      <c r="A446" t="s">
        <v>793</v>
      </c>
      <c r="B446">
        <v>1011547</v>
      </c>
      <c r="C446">
        <v>2015</v>
      </c>
      <c r="D446" t="s">
        <v>637</v>
      </c>
      <c r="E446" t="s">
        <v>638</v>
      </c>
      <c r="F446" t="s">
        <v>3</v>
      </c>
      <c r="G446" t="s">
        <v>491</v>
      </c>
      <c r="H446" t="s">
        <v>640</v>
      </c>
      <c r="I446" t="s">
        <v>107</v>
      </c>
      <c r="J446" t="s">
        <v>107</v>
      </c>
      <c r="K446">
        <v>1</v>
      </c>
      <c r="O446" t="s">
        <v>641</v>
      </c>
      <c r="P446">
        <v>587500</v>
      </c>
      <c r="Q446">
        <v>39083</v>
      </c>
      <c r="R446">
        <v>0.51</v>
      </c>
    </row>
    <row r="447" spans="1:18" x14ac:dyDescent="0.3">
      <c r="A447" t="s">
        <v>794</v>
      </c>
      <c r="B447">
        <v>1009335</v>
      </c>
      <c r="C447">
        <v>2015</v>
      </c>
      <c r="D447" t="s">
        <v>637</v>
      </c>
      <c r="E447" t="s">
        <v>638</v>
      </c>
      <c r="F447" t="s">
        <v>3</v>
      </c>
      <c r="G447" t="s">
        <v>495</v>
      </c>
      <c r="H447" t="s">
        <v>640</v>
      </c>
      <c r="I447" t="s">
        <v>228</v>
      </c>
      <c r="J447" t="s">
        <v>107</v>
      </c>
      <c r="K447">
        <v>3</v>
      </c>
      <c r="O447" t="s">
        <v>641</v>
      </c>
      <c r="P447">
        <v>0</v>
      </c>
      <c r="Q447">
        <v>99833.3</v>
      </c>
      <c r="R447">
        <v>22.6</v>
      </c>
    </row>
    <row r="448" spans="1:18" x14ac:dyDescent="0.3">
      <c r="A448" t="s">
        <v>377</v>
      </c>
      <c r="B448">
        <v>1008702</v>
      </c>
      <c r="C448">
        <v>2015</v>
      </c>
      <c r="D448" t="s">
        <v>637</v>
      </c>
      <c r="E448" t="s">
        <v>638</v>
      </c>
      <c r="F448" t="s">
        <v>3</v>
      </c>
      <c r="G448" t="s">
        <v>495</v>
      </c>
      <c r="H448" t="s">
        <v>640</v>
      </c>
      <c r="I448" t="s">
        <v>107</v>
      </c>
      <c r="J448" t="s">
        <v>228</v>
      </c>
      <c r="K448">
        <v>1</v>
      </c>
      <c r="O448" t="s">
        <v>646</v>
      </c>
      <c r="R448">
        <v>0</v>
      </c>
    </row>
    <row r="449" spans="1:18" x14ac:dyDescent="0.3">
      <c r="A449" t="s">
        <v>471</v>
      </c>
      <c r="B449">
        <v>1008449</v>
      </c>
      <c r="C449">
        <v>2015</v>
      </c>
      <c r="D449" t="s">
        <v>637</v>
      </c>
      <c r="E449" t="s">
        <v>638</v>
      </c>
      <c r="F449" t="s">
        <v>3</v>
      </c>
      <c r="G449" t="s">
        <v>499</v>
      </c>
      <c r="H449" t="s">
        <v>640</v>
      </c>
      <c r="I449" t="s">
        <v>107</v>
      </c>
      <c r="J449" t="s">
        <v>107</v>
      </c>
      <c r="K449">
        <v>32</v>
      </c>
      <c r="O449" t="s">
        <v>641</v>
      </c>
      <c r="P449">
        <v>0</v>
      </c>
      <c r="Q449">
        <v>0</v>
      </c>
      <c r="R449">
        <v>113.16</v>
      </c>
    </row>
    <row r="450" spans="1:18" x14ac:dyDescent="0.3">
      <c r="A450" t="s">
        <v>471</v>
      </c>
      <c r="B450">
        <v>1008449</v>
      </c>
      <c r="C450">
        <v>2015</v>
      </c>
      <c r="D450" t="s">
        <v>637</v>
      </c>
      <c r="E450" t="s">
        <v>638</v>
      </c>
      <c r="F450" t="s">
        <v>3</v>
      </c>
      <c r="G450" t="s">
        <v>499</v>
      </c>
      <c r="H450" t="s">
        <v>644</v>
      </c>
      <c r="I450" t="s">
        <v>107</v>
      </c>
      <c r="J450" t="s">
        <v>107</v>
      </c>
      <c r="K450">
        <v>1</v>
      </c>
      <c r="O450" t="s">
        <v>641</v>
      </c>
      <c r="P450">
        <v>0</v>
      </c>
      <c r="Q450">
        <v>0</v>
      </c>
      <c r="R450">
        <v>0.85</v>
      </c>
    </row>
    <row r="451" spans="1:18" x14ac:dyDescent="0.3">
      <c r="A451" t="s">
        <v>309</v>
      </c>
      <c r="B451">
        <v>1011963</v>
      </c>
      <c r="C451">
        <v>2015</v>
      </c>
      <c r="D451" t="s">
        <v>637</v>
      </c>
      <c r="E451" t="s">
        <v>638</v>
      </c>
      <c r="F451" t="s">
        <v>3</v>
      </c>
      <c r="G451" t="s">
        <v>505</v>
      </c>
      <c r="H451" t="s">
        <v>640</v>
      </c>
      <c r="I451" t="s">
        <v>228</v>
      </c>
      <c r="J451" t="s">
        <v>228</v>
      </c>
      <c r="K451">
        <v>4</v>
      </c>
      <c r="O451" t="s">
        <v>641</v>
      </c>
      <c r="P451">
        <v>410833</v>
      </c>
      <c r="Q451">
        <v>51.5</v>
      </c>
      <c r="R451">
        <v>7.2</v>
      </c>
    </row>
    <row r="452" spans="1:18" x14ac:dyDescent="0.3">
      <c r="A452" t="s">
        <v>509</v>
      </c>
      <c r="B452">
        <v>1008536</v>
      </c>
      <c r="C452">
        <v>2015</v>
      </c>
      <c r="D452" t="s">
        <v>637</v>
      </c>
      <c r="E452" t="s">
        <v>638</v>
      </c>
      <c r="F452" t="s">
        <v>3</v>
      </c>
      <c r="G452" t="s">
        <v>510</v>
      </c>
      <c r="H452" t="s">
        <v>640</v>
      </c>
      <c r="I452" t="s">
        <v>228</v>
      </c>
      <c r="J452" t="s">
        <v>107</v>
      </c>
      <c r="K452">
        <v>3</v>
      </c>
      <c r="O452" t="s">
        <v>646</v>
      </c>
      <c r="R452">
        <v>7.2190000000000003</v>
      </c>
    </row>
    <row r="453" spans="1:18" x14ac:dyDescent="0.3">
      <c r="A453" t="s">
        <v>72</v>
      </c>
      <c r="B453">
        <v>1009387</v>
      </c>
      <c r="C453">
        <v>2015</v>
      </c>
      <c r="D453" t="s">
        <v>637</v>
      </c>
      <c r="E453" t="s">
        <v>638</v>
      </c>
      <c r="F453" t="s">
        <v>3</v>
      </c>
      <c r="G453" t="s">
        <v>73</v>
      </c>
      <c r="H453" t="s">
        <v>640</v>
      </c>
      <c r="I453" t="s">
        <v>228</v>
      </c>
      <c r="J453" t="s">
        <v>107</v>
      </c>
      <c r="K453">
        <v>6</v>
      </c>
      <c r="O453" t="s">
        <v>641</v>
      </c>
      <c r="P453">
        <v>0</v>
      </c>
      <c r="Q453">
        <v>2344.3333333</v>
      </c>
      <c r="R453">
        <v>0.45</v>
      </c>
    </row>
    <row r="454" spans="1:18" x14ac:dyDescent="0.3">
      <c r="A454" t="s">
        <v>795</v>
      </c>
      <c r="B454">
        <v>1009276</v>
      </c>
      <c r="C454">
        <v>2015</v>
      </c>
      <c r="D454" t="s">
        <v>637</v>
      </c>
      <c r="E454" t="s">
        <v>638</v>
      </c>
      <c r="F454" t="s">
        <v>3</v>
      </c>
      <c r="G454" t="s">
        <v>73</v>
      </c>
      <c r="H454" t="s">
        <v>640</v>
      </c>
      <c r="I454" t="s">
        <v>107</v>
      </c>
      <c r="J454" t="s">
        <v>107</v>
      </c>
      <c r="K454">
        <v>10</v>
      </c>
      <c r="O454" t="s">
        <v>641</v>
      </c>
      <c r="P454">
        <v>7864930.5559999999</v>
      </c>
      <c r="Q454">
        <v>8</v>
      </c>
      <c r="R454">
        <v>2.9</v>
      </c>
    </row>
    <row r="455" spans="1:18" x14ac:dyDescent="0.3">
      <c r="A455" t="s">
        <v>795</v>
      </c>
      <c r="B455">
        <v>1009276</v>
      </c>
      <c r="C455">
        <v>2015</v>
      </c>
      <c r="D455" t="s">
        <v>637</v>
      </c>
      <c r="E455" t="s">
        <v>638</v>
      </c>
      <c r="F455" t="s">
        <v>3</v>
      </c>
      <c r="G455" t="s">
        <v>73</v>
      </c>
      <c r="H455" t="s">
        <v>644</v>
      </c>
      <c r="I455" t="s">
        <v>107</v>
      </c>
      <c r="J455" t="s">
        <v>107</v>
      </c>
      <c r="K455">
        <v>7</v>
      </c>
      <c r="O455" t="s">
        <v>641</v>
      </c>
      <c r="P455">
        <v>5505451.3892000001</v>
      </c>
      <c r="Q455">
        <v>8</v>
      </c>
      <c r="R455">
        <v>2</v>
      </c>
    </row>
    <row r="456" spans="1:18" x14ac:dyDescent="0.3">
      <c r="A456" t="s">
        <v>509</v>
      </c>
      <c r="B456">
        <v>1008536</v>
      </c>
      <c r="C456">
        <v>2015</v>
      </c>
      <c r="D456" t="s">
        <v>637</v>
      </c>
      <c r="E456" t="s">
        <v>638</v>
      </c>
      <c r="F456" t="s">
        <v>3</v>
      </c>
      <c r="G456" t="s">
        <v>73</v>
      </c>
      <c r="H456" t="s">
        <v>640</v>
      </c>
      <c r="I456" t="s">
        <v>228</v>
      </c>
      <c r="J456" t="s">
        <v>107</v>
      </c>
      <c r="K456">
        <v>8</v>
      </c>
      <c r="O456" t="s">
        <v>646</v>
      </c>
      <c r="R456">
        <v>12.034000000000001</v>
      </c>
    </row>
    <row r="457" spans="1:18" x14ac:dyDescent="0.3">
      <c r="A457" t="s">
        <v>796</v>
      </c>
      <c r="B457">
        <v>1010235</v>
      </c>
      <c r="C457">
        <v>2015</v>
      </c>
      <c r="D457" t="s">
        <v>637</v>
      </c>
      <c r="E457" t="s">
        <v>638</v>
      </c>
      <c r="F457" t="s">
        <v>3</v>
      </c>
      <c r="G457" t="s">
        <v>73</v>
      </c>
      <c r="H457" t="s">
        <v>640</v>
      </c>
      <c r="I457" t="s">
        <v>107</v>
      </c>
      <c r="J457" t="s">
        <v>107</v>
      </c>
      <c r="K457">
        <v>3</v>
      </c>
      <c r="O457" t="s">
        <v>641</v>
      </c>
      <c r="P457">
        <v>16995736</v>
      </c>
      <c r="Q457">
        <v>25403</v>
      </c>
      <c r="R457">
        <v>79.400000000000006</v>
      </c>
    </row>
    <row r="458" spans="1:18" x14ac:dyDescent="0.3">
      <c r="A458" t="s">
        <v>797</v>
      </c>
      <c r="B458">
        <v>1011674</v>
      </c>
      <c r="C458">
        <v>2015</v>
      </c>
      <c r="D458" t="s">
        <v>637</v>
      </c>
      <c r="E458" t="s">
        <v>638</v>
      </c>
      <c r="F458" t="s">
        <v>3</v>
      </c>
      <c r="G458" t="s">
        <v>73</v>
      </c>
      <c r="H458" t="s">
        <v>640</v>
      </c>
      <c r="I458" t="s">
        <v>228</v>
      </c>
      <c r="J458" t="s">
        <v>228</v>
      </c>
      <c r="K458">
        <v>3</v>
      </c>
      <c r="O458" t="s">
        <v>641</v>
      </c>
      <c r="P458">
        <v>2600875</v>
      </c>
      <c r="Q458">
        <v>178895</v>
      </c>
      <c r="R458">
        <v>69.81</v>
      </c>
    </row>
    <row r="459" spans="1:18" x14ac:dyDescent="0.3">
      <c r="A459" t="s">
        <v>797</v>
      </c>
      <c r="B459">
        <v>1011674</v>
      </c>
      <c r="C459">
        <v>2015</v>
      </c>
      <c r="D459" t="s">
        <v>637</v>
      </c>
      <c r="E459" t="s">
        <v>638</v>
      </c>
      <c r="F459" t="s">
        <v>3</v>
      </c>
      <c r="G459" t="s">
        <v>73</v>
      </c>
      <c r="H459" t="s">
        <v>640</v>
      </c>
      <c r="I459" t="s">
        <v>228</v>
      </c>
      <c r="J459" t="s">
        <v>107</v>
      </c>
      <c r="K459">
        <v>24</v>
      </c>
      <c r="O459" t="s">
        <v>641</v>
      </c>
      <c r="P459">
        <v>0</v>
      </c>
      <c r="Q459">
        <v>0</v>
      </c>
      <c r="R459">
        <v>0</v>
      </c>
    </row>
    <row r="460" spans="1:18" x14ac:dyDescent="0.3">
      <c r="A460" t="s">
        <v>758</v>
      </c>
      <c r="B460">
        <v>1012014</v>
      </c>
      <c r="C460">
        <v>2015</v>
      </c>
      <c r="D460" t="s">
        <v>637</v>
      </c>
      <c r="E460" t="s">
        <v>638</v>
      </c>
      <c r="F460" t="s">
        <v>3</v>
      </c>
      <c r="G460" t="s">
        <v>511</v>
      </c>
      <c r="H460" t="s">
        <v>644</v>
      </c>
      <c r="I460" t="s">
        <v>228</v>
      </c>
      <c r="J460" t="s">
        <v>107</v>
      </c>
      <c r="K460">
        <v>8</v>
      </c>
      <c r="O460" t="s">
        <v>641</v>
      </c>
      <c r="P460">
        <v>1689250</v>
      </c>
      <c r="Q460">
        <v>5312.1069182000001</v>
      </c>
      <c r="R460">
        <v>25.324000000000002</v>
      </c>
    </row>
    <row r="461" spans="1:18" x14ac:dyDescent="0.3">
      <c r="A461" t="s">
        <v>798</v>
      </c>
      <c r="B461">
        <v>1008290</v>
      </c>
      <c r="C461">
        <v>2015</v>
      </c>
      <c r="D461" t="s">
        <v>637</v>
      </c>
      <c r="E461" t="s">
        <v>638</v>
      </c>
      <c r="F461" t="s">
        <v>3</v>
      </c>
      <c r="G461" t="s">
        <v>799</v>
      </c>
      <c r="H461" t="s">
        <v>644</v>
      </c>
      <c r="I461" t="s">
        <v>107</v>
      </c>
      <c r="J461" t="s">
        <v>107</v>
      </c>
      <c r="K461">
        <v>3</v>
      </c>
      <c r="O461" t="s">
        <v>641</v>
      </c>
      <c r="P461">
        <v>2359479.1667999998</v>
      </c>
      <c r="Q461">
        <v>8</v>
      </c>
      <c r="R461">
        <v>0.6</v>
      </c>
    </row>
    <row r="462" spans="1:18" x14ac:dyDescent="0.3">
      <c r="A462" t="s">
        <v>471</v>
      </c>
      <c r="B462">
        <v>1008449</v>
      </c>
      <c r="C462">
        <v>2015</v>
      </c>
      <c r="D462" t="s">
        <v>637</v>
      </c>
      <c r="E462" t="s">
        <v>638</v>
      </c>
      <c r="F462" t="s">
        <v>3</v>
      </c>
      <c r="G462" t="s">
        <v>517</v>
      </c>
      <c r="H462" t="s">
        <v>640</v>
      </c>
      <c r="I462" t="s">
        <v>107</v>
      </c>
      <c r="J462" t="s">
        <v>107</v>
      </c>
      <c r="K462">
        <v>6</v>
      </c>
      <c r="O462" t="s">
        <v>641</v>
      </c>
      <c r="P462">
        <v>0</v>
      </c>
      <c r="Q462">
        <v>0</v>
      </c>
      <c r="R462">
        <v>6.47</v>
      </c>
    </row>
    <row r="463" spans="1:18" x14ac:dyDescent="0.3">
      <c r="A463" t="s">
        <v>371</v>
      </c>
      <c r="B463">
        <v>1009663</v>
      </c>
      <c r="C463">
        <v>2015</v>
      </c>
      <c r="D463" t="s">
        <v>637</v>
      </c>
      <c r="E463" t="s">
        <v>638</v>
      </c>
      <c r="F463" t="s">
        <v>3</v>
      </c>
      <c r="G463" t="s">
        <v>77</v>
      </c>
      <c r="H463" t="s">
        <v>640</v>
      </c>
      <c r="I463" t="s">
        <v>228</v>
      </c>
      <c r="J463" t="s">
        <v>228</v>
      </c>
      <c r="K463">
        <v>2</v>
      </c>
      <c r="O463" t="s">
        <v>641</v>
      </c>
      <c r="P463">
        <v>0</v>
      </c>
      <c r="Q463">
        <v>10.76</v>
      </c>
      <c r="R463">
        <v>0.189</v>
      </c>
    </row>
    <row r="464" spans="1:18" x14ac:dyDescent="0.3">
      <c r="A464" t="s">
        <v>548</v>
      </c>
      <c r="B464">
        <v>1008287</v>
      </c>
      <c r="C464">
        <v>2015</v>
      </c>
      <c r="D464" t="s">
        <v>637</v>
      </c>
      <c r="E464" t="s">
        <v>638</v>
      </c>
      <c r="F464" t="s">
        <v>3</v>
      </c>
      <c r="G464" t="s">
        <v>78</v>
      </c>
      <c r="H464" t="s">
        <v>640</v>
      </c>
      <c r="I464" t="s">
        <v>107</v>
      </c>
      <c r="J464" t="s">
        <v>107</v>
      </c>
      <c r="K464">
        <v>3</v>
      </c>
      <c r="O464" t="s">
        <v>641</v>
      </c>
      <c r="P464">
        <v>0</v>
      </c>
      <c r="Q464">
        <v>11</v>
      </c>
      <c r="R464">
        <v>0</v>
      </c>
    </row>
    <row r="465" spans="1:18" x14ac:dyDescent="0.3">
      <c r="A465" t="s">
        <v>794</v>
      </c>
      <c r="B465">
        <v>1009335</v>
      </c>
      <c r="C465">
        <v>2015</v>
      </c>
      <c r="D465" t="s">
        <v>637</v>
      </c>
      <c r="E465" t="s">
        <v>638</v>
      </c>
      <c r="F465" t="s">
        <v>3</v>
      </c>
      <c r="G465" t="s">
        <v>530</v>
      </c>
      <c r="H465" t="s">
        <v>640</v>
      </c>
      <c r="I465" t="s">
        <v>228</v>
      </c>
      <c r="J465" t="s">
        <v>107</v>
      </c>
      <c r="K465">
        <v>1</v>
      </c>
      <c r="O465" t="s">
        <v>641</v>
      </c>
      <c r="P465">
        <v>0</v>
      </c>
      <c r="Q465">
        <v>0</v>
      </c>
      <c r="R465">
        <v>0</v>
      </c>
    </row>
    <row r="466" spans="1:18" x14ac:dyDescent="0.3">
      <c r="A466" t="s">
        <v>554</v>
      </c>
      <c r="B466">
        <v>1012024</v>
      </c>
      <c r="C466">
        <v>2015</v>
      </c>
      <c r="D466" t="s">
        <v>637</v>
      </c>
      <c r="E466" t="s">
        <v>638</v>
      </c>
      <c r="F466" t="s">
        <v>3</v>
      </c>
      <c r="G466" t="s">
        <v>533</v>
      </c>
      <c r="H466" t="s">
        <v>640</v>
      </c>
      <c r="I466" t="s">
        <v>228</v>
      </c>
      <c r="J466" t="s">
        <v>107</v>
      </c>
      <c r="K466">
        <v>4</v>
      </c>
      <c r="O466" t="s">
        <v>641</v>
      </c>
      <c r="P466">
        <v>4216000</v>
      </c>
      <c r="Q466">
        <v>10080</v>
      </c>
      <c r="R466">
        <v>102.134</v>
      </c>
    </row>
    <row r="467" spans="1:18" x14ac:dyDescent="0.3">
      <c r="A467" t="s">
        <v>532</v>
      </c>
      <c r="B467">
        <v>1008598</v>
      </c>
      <c r="C467">
        <v>2015</v>
      </c>
      <c r="D467" t="s">
        <v>637</v>
      </c>
      <c r="E467" t="s">
        <v>638</v>
      </c>
      <c r="F467" t="s">
        <v>3</v>
      </c>
      <c r="G467" t="s">
        <v>533</v>
      </c>
      <c r="H467" t="s">
        <v>640</v>
      </c>
      <c r="I467" t="s">
        <v>107</v>
      </c>
      <c r="J467" t="s">
        <v>228</v>
      </c>
      <c r="K467">
        <v>2</v>
      </c>
      <c r="O467" t="s">
        <v>641</v>
      </c>
      <c r="P467">
        <v>4926284.095462</v>
      </c>
      <c r="Q467">
        <v>56.141500000000001</v>
      </c>
      <c r="R467">
        <v>1.607</v>
      </c>
    </row>
    <row r="468" spans="1:18" x14ac:dyDescent="0.3">
      <c r="A468" t="s">
        <v>794</v>
      </c>
      <c r="B468">
        <v>1009335</v>
      </c>
      <c r="C468">
        <v>2015</v>
      </c>
      <c r="D468" t="s">
        <v>637</v>
      </c>
      <c r="E468" t="s">
        <v>638</v>
      </c>
      <c r="F468" t="s">
        <v>3</v>
      </c>
      <c r="G468" t="s">
        <v>534</v>
      </c>
      <c r="H468" t="s">
        <v>640</v>
      </c>
      <c r="I468" t="s">
        <v>228</v>
      </c>
      <c r="J468" t="s">
        <v>107</v>
      </c>
      <c r="K468">
        <v>1</v>
      </c>
      <c r="O468" t="s">
        <v>641</v>
      </c>
      <c r="P468">
        <v>0</v>
      </c>
      <c r="Q468">
        <v>7083.3</v>
      </c>
      <c r="R468">
        <v>6.5</v>
      </c>
    </row>
    <row r="469" spans="1:18" x14ac:dyDescent="0.3">
      <c r="A469" t="s">
        <v>793</v>
      </c>
      <c r="B469">
        <v>1011547</v>
      </c>
      <c r="C469">
        <v>2015</v>
      </c>
      <c r="D469" t="s">
        <v>637</v>
      </c>
      <c r="E469" t="s">
        <v>638</v>
      </c>
      <c r="F469" t="s">
        <v>3</v>
      </c>
      <c r="G469" t="s">
        <v>800</v>
      </c>
      <c r="H469" t="s">
        <v>640</v>
      </c>
      <c r="I469" t="s">
        <v>107</v>
      </c>
      <c r="J469" t="s">
        <v>107</v>
      </c>
      <c r="K469">
        <v>6</v>
      </c>
      <c r="O469" t="s">
        <v>641</v>
      </c>
      <c r="P469">
        <v>7438075</v>
      </c>
      <c r="Q469">
        <v>19778</v>
      </c>
      <c r="R469">
        <v>3.38</v>
      </c>
    </row>
    <row r="470" spans="1:18" x14ac:dyDescent="0.3">
      <c r="A470" t="s">
        <v>794</v>
      </c>
      <c r="B470">
        <v>1009335</v>
      </c>
      <c r="C470">
        <v>2015</v>
      </c>
      <c r="D470" t="s">
        <v>637</v>
      </c>
      <c r="E470" t="s">
        <v>638</v>
      </c>
      <c r="F470" t="s">
        <v>3</v>
      </c>
      <c r="G470" t="s">
        <v>79</v>
      </c>
      <c r="H470" t="s">
        <v>640</v>
      </c>
      <c r="I470" t="s">
        <v>228</v>
      </c>
      <c r="J470" t="s">
        <v>107</v>
      </c>
      <c r="K470">
        <v>4</v>
      </c>
      <c r="O470" t="s">
        <v>641</v>
      </c>
      <c r="P470">
        <v>0</v>
      </c>
      <c r="Q470">
        <v>50614.6</v>
      </c>
      <c r="R470">
        <v>151.5</v>
      </c>
    </row>
    <row r="471" spans="1:18" x14ac:dyDescent="0.3">
      <c r="A471" t="s">
        <v>535</v>
      </c>
      <c r="B471">
        <v>1008200</v>
      </c>
      <c r="C471">
        <v>2015</v>
      </c>
      <c r="D471" t="s">
        <v>637</v>
      </c>
      <c r="E471" t="s">
        <v>638</v>
      </c>
      <c r="F471" t="s">
        <v>3</v>
      </c>
      <c r="G471" t="s">
        <v>79</v>
      </c>
      <c r="H471" t="s">
        <v>640</v>
      </c>
      <c r="I471" t="s">
        <v>107</v>
      </c>
      <c r="J471" t="s">
        <v>107</v>
      </c>
      <c r="K471">
        <v>1</v>
      </c>
      <c r="O471" t="s">
        <v>646</v>
      </c>
      <c r="R471">
        <v>1.7</v>
      </c>
    </row>
    <row r="472" spans="1:18" x14ac:dyDescent="0.3">
      <c r="A472" t="s">
        <v>535</v>
      </c>
      <c r="B472">
        <v>1008200</v>
      </c>
      <c r="C472">
        <v>2015</v>
      </c>
      <c r="D472" t="s">
        <v>637</v>
      </c>
      <c r="E472" t="s">
        <v>638</v>
      </c>
      <c r="F472" t="s">
        <v>3</v>
      </c>
      <c r="G472" t="s">
        <v>79</v>
      </c>
      <c r="H472" t="s">
        <v>640</v>
      </c>
      <c r="I472" t="s">
        <v>228</v>
      </c>
      <c r="J472" t="s">
        <v>107</v>
      </c>
      <c r="K472">
        <v>1</v>
      </c>
      <c r="O472" t="s">
        <v>646</v>
      </c>
      <c r="R472">
        <v>10.1</v>
      </c>
    </row>
    <row r="473" spans="1:18" x14ac:dyDescent="0.3">
      <c r="A473" t="s">
        <v>535</v>
      </c>
      <c r="B473">
        <v>1008200</v>
      </c>
      <c r="C473">
        <v>2015</v>
      </c>
      <c r="D473" t="s">
        <v>637</v>
      </c>
      <c r="E473" t="s">
        <v>638</v>
      </c>
      <c r="F473" t="s">
        <v>3</v>
      </c>
      <c r="G473" t="s">
        <v>79</v>
      </c>
      <c r="H473" t="s">
        <v>644</v>
      </c>
      <c r="I473" t="s">
        <v>107</v>
      </c>
      <c r="J473" t="s">
        <v>107</v>
      </c>
      <c r="K473">
        <v>3</v>
      </c>
      <c r="O473" t="s">
        <v>646</v>
      </c>
      <c r="R473">
        <v>8</v>
      </c>
    </row>
    <row r="474" spans="1:18" x14ac:dyDescent="0.3">
      <c r="A474" t="s">
        <v>492</v>
      </c>
      <c r="B474">
        <v>1008241</v>
      </c>
      <c r="C474">
        <v>2015</v>
      </c>
      <c r="D474" t="s">
        <v>637</v>
      </c>
      <c r="E474" t="s">
        <v>638</v>
      </c>
      <c r="F474" t="s">
        <v>3</v>
      </c>
      <c r="G474" t="s">
        <v>79</v>
      </c>
      <c r="H474" t="s">
        <v>640</v>
      </c>
      <c r="I474" t="s">
        <v>107</v>
      </c>
      <c r="J474" t="s">
        <v>107</v>
      </c>
      <c r="K474">
        <v>5</v>
      </c>
      <c r="O474" t="s">
        <v>641</v>
      </c>
      <c r="P474">
        <v>8413000</v>
      </c>
      <c r="Q474">
        <v>46428.9726027</v>
      </c>
      <c r="R474">
        <v>2.8180000000000001</v>
      </c>
    </row>
    <row r="475" spans="1:18" x14ac:dyDescent="0.3">
      <c r="A475" t="s">
        <v>492</v>
      </c>
      <c r="B475">
        <v>1008241</v>
      </c>
      <c r="C475">
        <v>2015</v>
      </c>
      <c r="D475" t="s">
        <v>637</v>
      </c>
      <c r="E475" t="s">
        <v>638</v>
      </c>
      <c r="F475" t="s">
        <v>3</v>
      </c>
      <c r="G475" t="s">
        <v>79</v>
      </c>
      <c r="H475" t="s">
        <v>644</v>
      </c>
      <c r="I475" t="s">
        <v>107</v>
      </c>
      <c r="J475" t="s">
        <v>107</v>
      </c>
      <c r="K475">
        <v>1</v>
      </c>
      <c r="O475" t="s">
        <v>641</v>
      </c>
      <c r="P475">
        <v>455000</v>
      </c>
      <c r="Q475">
        <v>5583.3333333</v>
      </c>
      <c r="R475">
        <v>0.2</v>
      </c>
    </row>
    <row r="476" spans="1:18" x14ac:dyDescent="0.3">
      <c r="A476" t="s">
        <v>492</v>
      </c>
      <c r="B476">
        <v>1008241</v>
      </c>
      <c r="C476">
        <v>2015</v>
      </c>
      <c r="D476" t="s">
        <v>637</v>
      </c>
      <c r="E476" t="s">
        <v>638</v>
      </c>
      <c r="F476" t="s">
        <v>3</v>
      </c>
      <c r="G476" t="s">
        <v>79</v>
      </c>
      <c r="H476" t="s">
        <v>640</v>
      </c>
      <c r="I476" t="s">
        <v>228</v>
      </c>
      <c r="J476" t="s">
        <v>107</v>
      </c>
      <c r="K476">
        <v>1</v>
      </c>
      <c r="O476" t="s">
        <v>641</v>
      </c>
      <c r="P476">
        <v>0</v>
      </c>
      <c r="Q476">
        <v>77730.8630137</v>
      </c>
      <c r="R476">
        <v>0</v>
      </c>
    </row>
    <row r="477" spans="1:18" x14ac:dyDescent="0.3">
      <c r="A477" t="s">
        <v>793</v>
      </c>
      <c r="B477">
        <v>1011547</v>
      </c>
      <c r="C477">
        <v>2015</v>
      </c>
      <c r="D477" t="s">
        <v>637</v>
      </c>
      <c r="E477" t="s">
        <v>638</v>
      </c>
      <c r="F477" t="s">
        <v>3</v>
      </c>
      <c r="G477" t="s">
        <v>801</v>
      </c>
      <c r="H477" t="s">
        <v>640</v>
      </c>
      <c r="I477" t="s">
        <v>107</v>
      </c>
      <c r="J477" t="s">
        <v>107</v>
      </c>
      <c r="K477">
        <v>6</v>
      </c>
      <c r="O477" t="s">
        <v>641</v>
      </c>
      <c r="P477">
        <v>606217</v>
      </c>
      <c r="Q477">
        <v>21952</v>
      </c>
      <c r="R477">
        <v>35.64</v>
      </c>
    </row>
    <row r="478" spans="1:18" x14ac:dyDescent="0.3">
      <c r="A478" t="s">
        <v>794</v>
      </c>
      <c r="B478">
        <v>1009335</v>
      </c>
      <c r="C478">
        <v>2015</v>
      </c>
      <c r="D478" t="s">
        <v>637</v>
      </c>
      <c r="E478" t="s">
        <v>638</v>
      </c>
      <c r="F478" t="s">
        <v>3</v>
      </c>
      <c r="G478" t="s">
        <v>81</v>
      </c>
      <c r="H478" t="s">
        <v>640</v>
      </c>
      <c r="I478" t="s">
        <v>228</v>
      </c>
      <c r="J478" t="s">
        <v>107</v>
      </c>
      <c r="K478">
        <v>1</v>
      </c>
      <c r="O478" t="s">
        <v>641</v>
      </c>
      <c r="P478">
        <v>0</v>
      </c>
      <c r="Q478">
        <v>1375</v>
      </c>
      <c r="R478">
        <v>1.1000000000000001</v>
      </c>
    </row>
    <row r="479" spans="1:18" x14ac:dyDescent="0.3">
      <c r="A479" t="s">
        <v>539</v>
      </c>
      <c r="B479">
        <v>1011191</v>
      </c>
      <c r="C479">
        <v>2015</v>
      </c>
      <c r="D479" t="s">
        <v>637</v>
      </c>
      <c r="E479" t="s">
        <v>638</v>
      </c>
      <c r="F479" t="s">
        <v>3</v>
      </c>
      <c r="G479" t="s">
        <v>540</v>
      </c>
      <c r="H479" t="s">
        <v>640</v>
      </c>
      <c r="I479" t="s">
        <v>107</v>
      </c>
      <c r="J479" t="s">
        <v>107</v>
      </c>
      <c r="K479">
        <v>4</v>
      </c>
      <c r="O479" t="s">
        <v>641</v>
      </c>
      <c r="P479">
        <v>4414</v>
      </c>
      <c r="Q479">
        <v>100</v>
      </c>
      <c r="R479">
        <v>3.48</v>
      </c>
    </row>
    <row r="480" spans="1:18" x14ac:dyDescent="0.3">
      <c r="A480" t="s">
        <v>537</v>
      </c>
      <c r="B480">
        <v>1008383</v>
      </c>
      <c r="C480">
        <v>2015</v>
      </c>
      <c r="D480" t="s">
        <v>637</v>
      </c>
      <c r="E480" t="s">
        <v>638</v>
      </c>
      <c r="F480" t="s">
        <v>3</v>
      </c>
      <c r="G480" t="s">
        <v>543</v>
      </c>
      <c r="H480" t="s">
        <v>640</v>
      </c>
      <c r="I480" t="s">
        <v>107</v>
      </c>
      <c r="J480" t="s">
        <v>107</v>
      </c>
      <c r="K480">
        <v>1</v>
      </c>
      <c r="O480" t="s">
        <v>641</v>
      </c>
      <c r="P480">
        <v>211166</v>
      </c>
      <c r="Q480">
        <v>52791.6</v>
      </c>
      <c r="R480">
        <v>6.2E-2</v>
      </c>
    </row>
    <row r="481" spans="1:18" x14ac:dyDescent="0.3">
      <c r="A481" t="s">
        <v>539</v>
      </c>
      <c r="B481">
        <v>1011191</v>
      </c>
      <c r="C481">
        <v>2015</v>
      </c>
      <c r="D481" t="s">
        <v>637</v>
      </c>
      <c r="E481" t="s">
        <v>638</v>
      </c>
      <c r="F481" t="s">
        <v>3</v>
      </c>
      <c r="G481" t="s">
        <v>543</v>
      </c>
      <c r="H481" t="s">
        <v>640</v>
      </c>
      <c r="I481" t="s">
        <v>107</v>
      </c>
      <c r="J481" t="s">
        <v>107</v>
      </c>
      <c r="K481">
        <v>4</v>
      </c>
      <c r="O481" t="s">
        <v>641</v>
      </c>
      <c r="P481">
        <v>5285</v>
      </c>
      <c r="Q481">
        <v>100</v>
      </c>
      <c r="R481">
        <v>4.16</v>
      </c>
    </row>
    <row r="482" spans="1:18" x14ac:dyDescent="0.3">
      <c r="A482" t="s">
        <v>802</v>
      </c>
      <c r="B482">
        <v>1008134</v>
      </c>
      <c r="C482">
        <v>2015</v>
      </c>
      <c r="D482" t="s">
        <v>637</v>
      </c>
      <c r="E482" t="s">
        <v>638</v>
      </c>
      <c r="F482" t="s">
        <v>3</v>
      </c>
      <c r="G482" t="s">
        <v>543</v>
      </c>
      <c r="H482" t="s">
        <v>640</v>
      </c>
      <c r="I482" t="s">
        <v>228</v>
      </c>
      <c r="J482" t="s">
        <v>107</v>
      </c>
      <c r="K482">
        <v>7</v>
      </c>
      <c r="O482" t="s">
        <v>641</v>
      </c>
      <c r="P482">
        <v>0</v>
      </c>
      <c r="Q482">
        <v>18970.1428571</v>
      </c>
      <c r="R482">
        <v>157.18299999999999</v>
      </c>
    </row>
    <row r="483" spans="1:18" x14ac:dyDescent="0.3">
      <c r="A483" t="s">
        <v>802</v>
      </c>
      <c r="B483">
        <v>1008134</v>
      </c>
      <c r="C483">
        <v>2015</v>
      </c>
      <c r="D483" t="s">
        <v>637</v>
      </c>
      <c r="E483" t="s">
        <v>638</v>
      </c>
      <c r="F483" t="s">
        <v>3</v>
      </c>
      <c r="G483" t="s">
        <v>543</v>
      </c>
      <c r="H483" t="s">
        <v>640</v>
      </c>
      <c r="I483" t="s">
        <v>107</v>
      </c>
      <c r="J483" t="s">
        <v>107</v>
      </c>
      <c r="K483">
        <v>8</v>
      </c>
      <c r="O483" t="s">
        <v>641</v>
      </c>
      <c r="P483">
        <v>237587000</v>
      </c>
      <c r="Q483">
        <v>26062.375</v>
      </c>
      <c r="R483">
        <v>191.49299999999999</v>
      </c>
    </row>
    <row r="484" spans="1:18" x14ac:dyDescent="0.3">
      <c r="A484" t="s">
        <v>539</v>
      </c>
      <c r="B484">
        <v>1011191</v>
      </c>
      <c r="C484">
        <v>2015</v>
      </c>
      <c r="D484" t="s">
        <v>637</v>
      </c>
      <c r="E484" t="s">
        <v>638</v>
      </c>
      <c r="F484" t="s">
        <v>3</v>
      </c>
      <c r="G484" t="s">
        <v>544</v>
      </c>
      <c r="H484" t="s">
        <v>640</v>
      </c>
      <c r="I484" t="s">
        <v>107</v>
      </c>
      <c r="J484" t="s">
        <v>107</v>
      </c>
      <c r="K484">
        <v>2</v>
      </c>
      <c r="O484" t="s">
        <v>641</v>
      </c>
      <c r="P484">
        <v>664</v>
      </c>
      <c r="Q484">
        <v>100</v>
      </c>
      <c r="R484">
        <v>0.52</v>
      </c>
    </row>
    <row r="485" spans="1:18" x14ac:dyDescent="0.3">
      <c r="A485" t="s">
        <v>539</v>
      </c>
      <c r="B485">
        <v>1011191</v>
      </c>
      <c r="C485">
        <v>2015</v>
      </c>
      <c r="D485" t="s">
        <v>637</v>
      </c>
      <c r="E485" t="s">
        <v>638</v>
      </c>
      <c r="F485" t="s">
        <v>3</v>
      </c>
      <c r="G485" t="s">
        <v>545</v>
      </c>
      <c r="H485" t="s">
        <v>640</v>
      </c>
      <c r="I485" t="s">
        <v>107</v>
      </c>
      <c r="J485" t="s">
        <v>107</v>
      </c>
      <c r="K485">
        <v>13</v>
      </c>
      <c r="O485" t="s">
        <v>641</v>
      </c>
      <c r="P485">
        <v>2061</v>
      </c>
      <c r="Q485">
        <v>100</v>
      </c>
      <c r="R485">
        <v>1.64</v>
      </c>
    </row>
    <row r="486" spans="1:18" x14ac:dyDescent="0.3">
      <c r="A486" t="s">
        <v>802</v>
      </c>
      <c r="B486">
        <v>1008134</v>
      </c>
      <c r="C486">
        <v>2015</v>
      </c>
      <c r="D486" t="s">
        <v>637</v>
      </c>
      <c r="E486" t="s">
        <v>638</v>
      </c>
      <c r="F486" t="s">
        <v>3</v>
      </c>
      <c r="G486" t="s">
        <v>545</v>
      </c>
      <c r="H486" t="s">
        <v>640</v>
      </c>
      <c r="I486" t="s">
        <v>107</v>
      </c>
      <c r="J486" t="s">
        <v>107</v>
      </c>
      <c r="K486">
        <v>5</v>
      </c>
      <c r="O486" t="s">
        <v>641</v>
      </c>
      <c r="P486">
        <v>1119950000</v>
      </c>
      <c r="Q486">
        <v>31625</v>
      </c>
      <c r="R486">
        <v>75.893000000000001</v>
      </c>
    </row>
    <row r="487" spans="1:18" x14ac:dyDescent="0.3">
      <c r="A487" t="s">
        <v>802</v>
      </c>
      <c r="B487">
        <v>1008134</v>
      </c>
      <c r="C487">
        <v>2015</v>
      </c>
      <c r="D487" t="s">
        <v>637</v>
      </c>
      <c r="E487" t="s">
        <v>638</v>
      </c>
      <c r="F487" t="s">
        <v>3</v>
      </c>
      <c r="G487" t="s">
        <v>545</v>
      </c>
      <c r="H487" t="s">
        <v>640</v>
      </c>
      <c r="I487" t="s">
        <v>228</v>
      </c>
      <c r="J487" t="s">
        <v>107</v>
      </c>
      <c r="K487">
        <v>12</v>
      </c>
      <c r="O487" t="s">
        <v>641</v>
      </c>
      <c r="P487">
        <v>0</v>
      </c>
      <c r="Q487">
        <v>19746.583333300001</v>
      </c>
      <c r="R487">
        <v>142.458</v>
      </c>
    </row>
    <row r="488" spans="1:18" x14ac:dyDescent="0.3">
      <c r="A488" t="s">
        <v>755</v>
      </c>
      <c r="B488">
        <v>1010258</v>
      </c>
      <c r="C488">
        <v>2015</v>
      </c>
      <c r="D488" t="s">
        <v>637</v>
      </c>
      <c r="E488" t="s">
        <v>638</v>
      </c>
      <c r="F488" t="s">
        <v>3</v>
      </c>
      <c r="G488" t="s">
        <v>803</v>
      </c>
      <c r="H488" t="s">
        <v>640</v>
      </c>
      <c r="I488" t="s">
        <v>228</v>
      </c>
      <c r="J488" t="s">
        <v>107</v>
      </c>
      <c r="K488">
        <v>2</v>
      </c>
      <c r="O488" t="s">
        <v>646</v>
      </c>
      <c r="R488">
        <v>0.54400000000000004</v>
      </c>
    </row>
    <row r="489" spans="1:18" x14ac:dyDescent="0.3">
      <c r="A489" t="s">
        <v>755</v>
      </c>
      <c r="B489">
        <v>1010258</v>
      </c>
      <c r="C489">
        <v>2015</v>
      </c>
      <c r="D489" t="s">
        <v>637</v>
      </c>
      <c r="E489" t="s">
        <v>638</v>
      </c>
      <c r="F489" t="s">
        <v>3</v>
      </c>
      <c r="G489" t="s">
        <v>804</v>
      </c>
      <c r="H489" t="s">
        <v>640</v>
      </c>
      <c r="I489" t="s">
        <v>228</v>
      </c>
      <c r="J489" t="s">
        <v>107</v>
      </c>
      <c r="K489">
        <v>7</v>
      </c>
      <c r="O489" t="s">
        <v>646</v>
      </c>
      <c r="R489">
        <v>2.7450000000000001</v>
      </c>
    </row>
    <row r="490" spans="1:18" x14ac:dyDescent="0.3">
      <c r="A490" t="s">
        <v>755</v>
      </c>
      <c r="B490">
        <v>1010258</v>
      </c>
      <c r="C490">
        <v>2015</v>
      </c>
      <c r="D490" t="s">
        <v>637</v>
      </c>
      <c r="E490" t="s">
        <v>638</v>
      </c>
      <c r="F490" t="s">
        <v>3</v>
      </c>
      <c r="G490" t="s">
        <v>805</v>
      </c>
      <c r="H490" t="s">
        <v>640</v>
      </c>
      <c r="I490" t="s">
        <v>228</v>
      </c>
      <c r="J490" t="s">
        <v>107</v>
      </c>
      <c r="K490">
        <v>3</v>
      </c>
      <c r="O490" t="s">
        <v>646</v>
      </c>
      <c r="R490">
        <v>4.3789999999999996</v>
      </c>
    </row>
    <row r="491" spans="1:18" x14ac:dyDescent="0.3">
      <c r="A491" t="s">
        <v>755</v>
      </c>
      <c r="B491">
        <v>1010258</v>
      </c>
      <c r="C491">
        <v>2015</v>
      </c>
      <c r="D491" t="s">
        <v>637</v>
      </c>
      <c r="E491" t="s">
        <v>638</v>
      </c>
      <c r="F491" t="s">
        <v>3</v>
      </c>
      <c r="G491" t="s">
        <v>806</v>
      </c>
      <c r="H491" t="s">
        <v>640</v>
      </c>
      <c r="I491" t="s">
        <v>228</v>
      </c>
      <c r="J491" t="s">
        <v>107</v>
      </c>
      <c r="K491">
        <v>21</v>
      </c>
      <c r="O491" t="s">
        <v>646</v>
      </c>
      <c r="R491">
        <v>30.125</v>
      </c>
    </row>
    <row r="492" spans="1:18" x14ac:dyDescent="0.3">
      <c r="A492" t="s">
        <v>794</v>
      </c>
      <c r="B492">
        <v>1009335</v>
      </c>
      <c r="C492">
        <v>2015</v>
      </c>
      <c r="D492" t="s">
        <v>637</v>
      </c>
      <c r="E492" t="s">
        <v>638</v>
      </c>
      <c r="F492" t="s">
        <v>3</v>
      </c>
      <c r="G492" t="s">
        <v>547</v>
      </c>
      <c r="H492" t="s">
        <v>640</v>
      </c>
      <c r="I492" t="s">
        <v>228</v>
      </c>
      <c r="J492" t="s">
        <v>107</v>
      </c>
      <c r="K492">
        <v>2</v>
      </c>
      <c r="O492" t="s">
        <v>641</v>
      </c>
      <c r="P492">
        <v>0</v>
      </c>
      <c r="Q492">
        <v>70729.2</v>
      </c>
      <c r="R492">
        <v>68.3</v>
      </c>
    </row>
    <row r="493" spans="1:18" x14ac:dyDescent="0.3">
      <c r="A493" t="s">
        <v>494</v>
      </c>
      <c r="B493">
        <v>1008558</v>
      </c>
      <c r="C493">
        <v>2015</v>
      </c>
      <c r="D493" t="s">
        <v>637</v>
      </c>
      <c r="E493" t="s">
        <v>638</v>
      </c>
      <c r="F493" t="s">
        <v>3</v>
      </c>
      <c r="G493" t="s">
        <v>547</v>
      </c>
      <c r="H493" t="s">
        <v>640</v>
      </c>
      <c r="I493" t="s">
        <v>228</v>
      </c>
      <c r="J493" t="s">
        <v>107</v>
      </c>
      <c r="K493">
        <v>2</v>
      </c>
      <c r="O493" t="s">
        <v>646</v>
      </c>
      <c r="R493">
        <v>67.45</v>
      </c>
    </row>
    <row r="494" spans="1:18" x14ac:dyDescent="0.3">
      <c r="A494" t="s">
        <v>494</v>
      </c>
      <c r="B494">
        <v>1008558</v>
      </c>
      <c r="C494">
        <v>2015</v>
      </c>
      <c r="D494" t="s">
        <v>637</v>
      </c>
      <c r="E494" t="s">
        <v>638</v>
      </c>
      <c r="F494" t="s">
        <v>3</v>
      </c>
      <c r="G494" t="s">
        <v>547</v>
      </c>
      <c r="H494" t="s">
        <v>640</v>
      </c>
      <c r="I494" t="s">
        <v>107</v>
      </c>
      <c r="J494" t="s">
        <v>107</v>
      </c>
      <c r="K494">
        <v>4</v>
      </c>
      <c r="O494" t="s">
        <v>646</v>
      </c>
      <c r="R494">
        <v>84.4</v>
      </c>
    </row>
    <row r="495" spans="1:18" x14ac:dyDescent="0.3">
      <c r="A495" t="s">
        <v>492</v>
      </c>
      <c r="B495">
        <v>1008241</v>
      </c>
      <c r="C495">
        <v>2015</v>
      </c>
      <c r="D495" t="s">
        <v>637</v>
      </c>
      <c r="E495" t="s">
        <v>638</v>
      </c>
      <c r="F495" t="s">
        <v>3</v>
      </c>
      <c r="G495" t="s">
        <v>547</v>
      </c>
      <c r="H495" t="s">
        <v>644</v>
      </c>
      <c r="I495" t="s">
        <v>228</v>
      </c>
      <c r="J495" t="s">
        <v>107</v>
      </c>
      <c r="K495">
        <v>1</v>
      </c>
      <c r="O495" t="s">
        <v>641</v>
      </c>
      <c r="P495">
        <v>0</v>
      </c>
      <c r="Q495">
        <v>1229.3378995</v>
      </c>
      <c r="R495">
        <v>0</v>
      </c>
    </row>
    <row r="496" spans="1:18" x14ac:dyDescent="0.3">
      <c r="A496" t="s">
        <v>492</v>
      </c>
      <c r="B496">
        <v>1008241</v>
      </c>
      <c r="C496">
        <v>2015</v>
      </c>
      <c r="D496" t="s">
        <v>637</v>
      </c>
      <c r="E496" t="s">
        <v>638</v>
      </c>
      <c r="F496" t="s">
        <v>3</v>
      </c>
      <c r="G496" t="s">
        <v>547</v>
      </c>
      <c r="H496" t="s">
        <v>640</v>
      </c>
      <c r="I496" t="s">
        <v>228</v>
      </c>
      <c r="J496" t="s">
        <v>107</v>
      </c>
      <c r="K496">
        <v>3</v>
      </c>
      <c r="O496" t="s">
        <v>641</v>
      </c>
      <c r="P496">
        <v>0</v>
      </c>
      <c r="Q496">
        <v>32048.626331799998</v>
      </c>
      <c r="R496">
        <v>0</v>
      </c>
    </row>
    <row r="497" spans="1:18" x14ac:dyDescent="0.3">
      <c r="A497" t="s">
        <v>548</v>
      </c>
      <c r="B497">
        <v>1008287</v>
      </c>
      <c r="C497">
        <v>2015</v>
      </c>
      <c r="D497" t="s">
        <v>637</v>
      </c>
      <c r="E497" t="s">
        <v>638</v>
      </c>
      <c r="F497" t="s">
        <v>3</v>
      </c>
      <c r="G497" t="s">
        <v>547</v>
      </c>
      <c r="H497" t="s">
        <v>640</v>
      </c>
      <c r="I497" t="s">
        <v>107</v>
      </c>
      <c r="J497" t="s">
        <v>107</v>
      </c>
      <c r="K497">
        <v>1</v>
      </c>
      <c r="O497" t="s">
        <v>641</v>
      </c>
      <c r="P497">
        <v>786493.05559999996</v>
      </c>
      <c r="Q497">
        <v>8</v>
      </c>
      <c r="R497">
        <v>0.2</v>
      </c>
    </row>
    <row r="498" spans="1:18" x14ac:dyDescent="0.3">
      <c r="A498" t="s">
        <v>755</v>
      </c>
      <c r="B498">
        <v>1010258</v>
      </c>
      <c r="C498">
        <v>2015</v>
      </c>
      <c r="D498" t="s">
        <v>637</v>
      </c>
      <c r="E498" t="s">
        <v>638</v>
      </c>
      <c r="F498" t="s">
        <v>3</v>
      </c>
      <c r="G498" t="s">
        <v>547</v>
      </c>
      <c r="H498" t="s">
        <v>640</v>
      </c>
      <c r="I498" t="s">
        <v>228</v>
      </c>
      <c r="J498" t="s">
        <v>107</v>
      </c>
      <c r="K498">
        <v>3</v>
      </c>
      <c r="O498" t="s">
        <v>646</v>
      </c>
      <c r="R498">
        <v>1.83</v>
      </c>
    </row>
    <row r="499" spans="1:18" x14ac:dyDescent="0.3">
      <c r="A499" t="s">
        <v>371</v>
      </c>
      <c r="B499">
        <v>1009663</v>
      </c>
      <c r="C499">
        <v>2015</v>
      </c>
      <c r="D499" t="s">
        <v>637</v>
      </c>
      <c r="E499" t="s">
        <v>638</v>
      </c>
      <c r="F499" t="s">
        <v>3</v>
      </c>
      <c r="G499" t="s">
        <v>547</v>
      </c>
      <c r="H499" t="s">
        <v>640</v>
      </c>
      <c r="I499" t="s">
        <v>228</v>
      </c>
      <c r="J499" t="s">
        <v>228</v>
      </c>
      <c r="K499">
        <v>2</v>
      </c>
      <c r="O499" t="s">
        <v>641</v>
      </c>
      <c r="P499">
        <v>0</v>
      </c>
      <c r="Q499">
        <v>210.58500000000001</v>
      </c>
      <c r="R499">
        <v>0.38400000000000001</v>
      </c>
    </row>
    <row r="500" spans="1:18" x14ac:dyDescent="0.3">
      <c r="A500" t="s">
        <v>494</v>
      </c>
      <c r="B500">
        <v>1008558</v>
      </c>
      <c r="C500">
        <v>2015</v>
      </c>
      <c r="D500" t="s">
        <v>637</v>
      </c>
      <c r="E500" t="s">
        <v>638</v>
      </c>
      <c r="F500" t="s">
        <v>3</v>
      </c>
      <c r="G500" t="s">
        <v>550</v>
      </c>
      <c r="H500" t="s">
        <v>640</v>
      </c>
      <c r="I500" t="s">
        <v>107</v>
      </c>
      <c r="J500" t="s">
        <v>107</v>
      </c>
      <c r="K500">
        <v>3</v>
      </c>
      <c r="O500" t="s">
        <v>646</v>
      </c>
      <c r="R500">
        <v>16.71</v>
      </c>
    </row>
    <row r="501" spans="1:18" x14ac:dyDescent="0.3">
      <c r="A501" t="s">
        <v>346</v>
      </c>
      <c r="B501">
        <v>1008530</v>
      </c>
      <c r="C501">
        <v>2015</v>
      </c>
      <c r="D501" t="s">
        <v>637</v>
      </c>
      <c r="E501" t="s">
        <v>638</v>
      </c>
      <c r="F501" t="s">
        <v>3</v>
      </c>
      <c r="G501" t="s">
        <v>550</v>
      </c>
      <c r="H501" t="s">
        <v>640</v>
      </c>
      <c r="I501" t="s">
        <v>228</v>
      </c>
      <c r="J501" t="s">
        <v>107</v>
      </c>
      <c r="K501">
        <v>1</v>
      </c>
      <c r="O501" t="s">
        <v>646</v>
      </c>
      <c r="R501">
        <v>0</v>
      </c>
    </row>
    <row r="502" spans="1:18" x14ac:dyDescent="0.3">
      <c r="A502" t="s">
        <v>794</v>
      </c>
      <c r="B502">
        <v>1009335</v>
      </c>
      <c r="C502">
        <v>2015</v>
      </c>
      <c r="D502" t="s">
        <v>637</v>
      </c>
      <c r="E502" t="s">
        <v>638</v>
      </c>
      <c r="F502" t="s">
        <v>3</v>
      </c>
      <c r="G502" t="s">
        <v>551</v>
      </c>
      <c r="H502" t="s">
        <v>640</v>
      </c>
      <c r="I502" t="s">
        <v>228</v>
      </c>
      <c r="J502" t="s">
        <v>107</v>
      </c>
      <c r="K502">
        <v>3</v>
      </c>
      <c r="O502" t="s">
        <v>641</v>
      </c>
      <c r="P502">
        <v>0</v>
      </c>
      <c r="Q502">
        <v>6250</v>
      </c>
      <c r="R502">
        <v>6.1</v>
      </c>
    </row>
    <row r="503" spans="1:18" x14ac:dyDescent="0.3">
      <c r="A503" t="s">
        <v>494</v>
      </c>
      <c r="B503">
        <v>1008558</v>
      </c>
      <c r="C503">
        <v>2015</v>
      </c>
      <c r="D503" t="s">
        <v>637</v>
      </c>
      <c r="E503" t="s">
        <v>638</v>
      </c>
      <c r="F503" t="s">
        <v>3</v>
      </c>
      <c r="G503" t="s">
        <v>551</v>
      </c>
      <c r="H503" t="s">
        <v>640</v>
      </c>
      <c r="I503" t="s">
        <v>228</v>
      </c>
      <c r="J503" t="s">
        <v>107</v>
      </c>
      <c r="K503">
        <v>1</v>
      </c>
      <c r="O503" t="s">
        <v>646</v>
      </c>
      <c r="R503">
        <v>0</v>
      </c>
    </row>
    <row r="504" spans="1:18" x14ac:dyDescent="0.3">
      <c r="A504" t="s">
        <v>494</v>
      </c>
      <c r="B504">
        <v>1008558</v>
      </c>
      <c r="C504">
        <v>2015</v>
      </c>
      <c r="D504" t="s">
        <v>637</v>
      </c>
      <c r="E504" t="s">
        <v>638</v>
      </c>
      <c r="F504" t="s">
        <v>3</v>
      </c>
      <c r="G504" t="s">
        <v>551</v>
      </c>
      <c r="H504" t="s">
        <v>640</v>
      </c>
      <c r="I504" t="s">
        <v>107</v>
      </c>
      <c r="J504" t="s">
        <v>107</v>
      </c>
      <c r="K504">
        <v>11</v>
      </c>
      <c r="O504" t="s">
        <v>646</v>
      </c>
      <c r="R504">
        <v>19.68</v>
      </c>
    </row>
    <row r="505" spans="1:18" x14ac:dyDescent="0.3">
      <c r="A505" t="s">
        <v>794</v>
      </c>
      <c r="B505">
        <v>1009335</v>
      </c>
      <c r="C505">
        <v>2015</v>
      </c>
      <c r="D505" t="s">
        <v>637</v>
      </c>
      <c r="E505" t="s">
        <v>638</v>
      </c>
      <c r="F505" t="s">
        <v>3</v>
      </c>
      <c r="G505" t="s">
        <v>807</v>
      </c>
      <c r="H505" t="s">
        <v>640</v>
      </c>
      <c r="I505" t="s">
        <v>228</v>
      </c>
      <c r="J505" t="s">
        <v>107</v>
      </c>
      <c r="K505">
        <v>7</v>
      </c>
      <c r="O505" t="s">
        <v>641</v>
      </c>
      <c r="P505">
        <v>0</v>
      </c>
      <c r="Q505">
        <v>50520.800000000003</v>
      </c>
      <c r="R505">
        <v>701.4</v>
      </c>
    </row>
    <row r="506" spans="1:18" x14ac:dyDescent="0.3">
      <c r="A506" t="s">
        <v>794</v>
      </c>
      <c r="B506">
        <v>1009335</v>
      </c>
      <c r="C506">
        <v>2015</v>
      </c>
      <c r="D506" t="s">
        <v>637</v>
      </c>
      <c r="E506" t="s">
        <v>638</v>
      </c>
      <c r="F506" t="s">
        <v>3</v>
      </c>
      <c r="G506" t="s">
        <v>552</v>
      </c>
      <c r="H506" t="s">
        <v>640</v>
      </c>
      <c r="I506" t="s">
        <v>228</v>
      </c>
      <c r="J506" t="s">
        <v>107</v>
      </c>
      <c r="K506">
        <v>1</v>
      </c>
      <c r="O506" t="s">
        <v>641</v>
      </c>
      <c r="P506">
        <v>0</v>
      </c>
      <c r="Q506">
        <v>375</v>
      </c>
      <c r="R506">
        <v>0.4</v>
      </c>
    </row>
    <row r="507" spans="1:18" x14ac:dyDescent="0.3">
      <c r="A507" t="s">
        <v>494</v>
      </c>
      <c r="B507">
        <v>1008558</v>
      </c>
      <c r="C507">
        <v>2015</v>
      </c>
      <c r="D507" t="s">
        <v>637</v>
      </c>
      <c r="E507" t="s">
        <v>638</v>
      </c>
      <c r="F507" t="s">
        <v>3</v>
      </c>
      <c r="G507" t="s">
        <v>552</v>
      </c>
      <c r="H507" t="s">
        <v>640</v>
      </c>
      <c r="I507" t="s">
        <v>228</v>
      </c>
      <c r="J507" t="s">
        <v>107</v>
      </c>
      <c r="K507">
        <v>2</v>
      </c>
      <c r="O507" t="s">
        <v>646</v>
      </c>
      <c r="R507">
        <v>0</v>
      </c>
    </row>
    <row r="508" spans="1:18" x14ac:dyDescent="0.3">
      <c r="A508" t="s">
        <v>494</v>
      </c>
      <c r="B508">
        <v>1008558</v>
      </c>
      <c r="C508">
        <v>2015</v>
      </c>
      <c r="D508" t="s">
        <v>637</v>
      </c>
      <c r="E508" t="s">
        <v>638</v>
      </c>
      <c r="F508" t="s">
        <v>3</v>
      </c>
      <c r="G508" t="s">
        <v>552</v>
      </c>
      <c r="H508" t="s">
        <v>640</v>
      </c>
      <c r="I508" t="s">
        <v>107</v>
      </c>
      <c r="J508" t="s">
        <v>107</v>
      </c>
      <c r="K508">
        <v>3</v>
      </c>
      <c r="O508" t="s">
        <v>646</v>
      </c>
      <c r="R508">
        <v>21.07</v>
      </c>
    </row>
    <row r="509" spans="1:18" x14ac:dyDescent="0.3">
      <c r="A509" t="s">
        <v>492</v>
      </c>
      <c r="B509">
        <v>1008241</v>
      </c>
      <c r="C509">
        <v>2015</v>
      </c>
      <c r="D509" t="s">
        <v>637</v>
      </c>
      <c r="E509" t="s">
        <v>638</v>
      </c>
      <c r="F509" t="s">
        <v>3</v>
      </c>
      <c r="G509" t="s">
        <v>552</v>
      </c>
      <c r="H509" t="s">
        <v>640</v>
      </c>
      <c r="I509" t="s">
        <v>228</v>
      </c>
      <c r="J509" t="s">
        <v>107</v>
      </c>
      <c r="K509">
        <v>4</v>
      </c>
      <c r="O509" t="s">
        <v>641</v>
      </c>
      <c r="P509">
        <v>0</v>
      </c>
      <c r="Q509">
        <v>80721.860730600005</v>
      </c>
      <c r="R509">
        <v>0</v>
      </c>
    </row>
    <row r="510" spans="1:18" x14ac:dyDescent="0.3">
      <c r="A510" t="s">
        <v>492</v>
      </c>
      <c r="B510">
        <v>1008241</v>
      </c>
      <c r="C510">
        <v>2015</v>
      </c>
      <c r="D510" t="s">
        <v>637</v>
      </c>
      <c r="E510" t="s">
        <v>638</v>
      </c>
      <c r="F510" t="s">
        <v>3</v>
      </c>
      <c r="G510" t="s">
        <v>552</v>
      </c>
      <c r="H510" t="s">
        <v>640</v>
      </c>
      <c r="I510" t="s">
        <v>107</v>
      </c>
      <c r="J510" t="s">
        <v>107</v>
      </c>
      <c r="K510">
        <v>1</v>
      </c>
      <c r="O510" t="s">
        <v>641</v>
      </c>
      <c r="P510">
        <v>887000</v>
      </c>
      <c r="Q510">
        <v>100298.3436073</v>
      </c>
      <c r="R510">
        <v>0.3</v>
      </c>
    </row>
    <row r="511" spans="1:18" x14ac:dyDescent="0.3">
      <c r="A511" t="s">
        <v>808</v>
      </c>
      <c r="B511">
        <v>1011276</v>
      </c>
      <c r="C511">
        <v>2015</v>
      </c>
      <c r="D511" t="s">
        <v>637</v>
      </c>
      <c r="E511" t="s">
        <v>638</v>
      </c>
      <c r="F511" t="s">
        <v>3</v>
      </c>
      <c r="G511" t="s">
        <v>552</v>
      </c>
      <c r="H511" t="s">
        <v>640</v>
      </c>
      <c r="I511" t="s">
        <v>228</v>
      </c>
      <c r="J511" t="s">
        <v>107</v>
      </c>
      <c r="K511">
        <v>1</v>
      </c>
      <c r="O511" t="s">
        <v>646</v>
      </c>
      <c r="R511">
        <v>0.93</v>
      </c>
    </row>
    <row r="512" spans="1:18" x14ac:dyDescent="0.3">
      <c r="A512" t="s">
        <v>794</v>
      </c>
      <c r="B512">
        <v>1009335</v>
      </c>
      <c r="C512">
        <v>2015</v>
      </c>
      <c r="D512" t="s">
        <v>637</v>
      </c>
      <c r="E512" t="s">
        <v>638</v>
      </c>
      <c r="F512" t="s">
        <v>3</v>
      </c>
      <c r="G512" t="s">
        <v>553</v>
      </c>
      <c r="H512" t="s">
        <v>640</v>
      </c>
      <c r="I512" t="s">
        <v>228</v>
      </c>
      <c r="J512" t="s">
        <v>107</v>
      </c>
      <c r="K512">
        <v>7</v>
      </c>
      <c r="O512" t="s">
        <v>641</v>
      </c>
      <c r="P512">
        <v>0</v>
      </c>
      <c r="Q512">
        <v>0</v>
      </c>
      <c r="R512">
        <v>0</v>
      </c>
    </row>
    <row r="513" spans="1:18" x14ac:dyDescent="0.3">
      <c r="A513" t="s">
        <v>755</v>
      </c>
      <c r="B513">
        <v>1010258</v>
      </c>
      <c r="C513">
        <v>2015</v>
      </c>
      <c r="D513" t="s">
        <v>637</v>
      </c>
      <c r="E513" t="s">
        <v>638</v>
      </c>
      <c r="F513" t="s">
        <v>3</v>
      </c>
      <c r="G513" t="s">
        <v>553</v>
      </c>
      <c r="H513" t="s">
        <v>640</v>
      </c>
      <c r="I513" t="s">
        <v>228</v>
      </c>
      <c r="J513" t="s">
        <v>107</v>
      </c>
      <c r="K513">
        <v>8</v>
      </c>
      <c r="O513" t="s">
        <v>646</v>
      </c>
      <c r="R513">
        <v>5.306</v>
      </c>
    </row>
    <row r="514" spans="1:18" x14ac:dyDescent="0.3">
      <c r="A514" t="s">
        <v>809</v>
      </c>
      <c r="B514">
        <v>1009135</v>
      </c>
      <c r="C514">
        <v>2015</v>
      </c>
      <c r="D514" t="s">
        <v>637</v>
      </c>
      <c r="E514" t="s">
        <v>638</v>
      </c>
      <c r="F514" t="s">
        <v>3</v>
      </c>
      <c r="G514" t="s">
        <v>553</v>
      </c>
      <c r="H514" t="s">
        <v>640</v>
      </c>
      <c r="I514" t="s">
        <v>107</v>
      </c>
      <c r="J514" t="s">
        <v>228</v>
      </c>
      <c r="K514">
        <v>1</v>
      </c>
      <c r="O514" t="s">
        <v>641</v>
      </c>
      <c r="P514">
        <v>0</v>
      </c>
      <c r="Q514">
        <v>0</v>
      </c>
      <c r="R514">
        <v>0</v>
      </c>
    </row>
    <row r="515" spans="1:18" x14ac:dyDescent="0.3">
      <c r="A515" t="s">
        <v>346</v>
      </c>
      <c r="B515">
        <v>1008530</v>
      </c>
      <c r="C515">
        <v>2015</v>
      </c>
      <c r="D515" t="s">
        <v>637</v>
      </c>
      <c r="E515" t="s">
        <v>638</v>
      </c>
      <c r="F515" t="s">
        <v>3</v>
      </c>
      <c r="G515" t="s">
        <v>86</v>
      </c>
      <c r="H515" t="s">
        <v>640</v>
      </c>
      <c r="I515" t="s">
        <v>228</v>
      </c>
      <c r="J515" t="s">
        <v>107</v>
      </c>
      <c r="K515">
        <v>2</v>
      </c>
      <c r="O515" t="s">
        <v>646</v>
      </c>
      <c r="R515">
        <v>84.468000000000004</v>
      </c>
    </row>
    <row r="516" spans="1:18" x14ac:dyDescent="0.3">
      <c r="A516" t="s">
        <v>554</v>
      </c>
      <c r="B516">
        <v>1012024</v>
      </c>
      <c r="C516">
        <v>2015</v>
      </c>
      <c r="D516" t="s">
        <v>637</v>
      </c>
      <c r="E516" t="s">
        <v>638</v>
      </c>
      <c r="F516" t="s">
        <v>3</v>
      </c>
      <c r="G516" t="s">
        <v>555</v>
      </c>
      <c r="H516" t="s">
        <v>640</v>
      </c>
      <c r="I516" t="s">
        <v>228</v>
      </c>
      <c r="J516" t="s">
        <v>107</v>
      </c>
      <c r="K516">
        <v>1</v>
      </c>
      <c r="O516" t="s">
        <v>641</v>
      </c>
      <c r="P516">
        <v>800000</v>
      </c>
      <c r="Q516">
        <v>10000</v>
      </c>
      <c r="R516">
        <v>19.38</v>
      </c>
    </row>
    <row r="517" spans="1:18" x14ac:dyDescent="0.3">
      <c r="A517" t="s">
        <v>810</v>
      </c>
      <c r="B517">
        <v>1011596</v>
      </c>
      <c r="C517">
        <v>2015</v>
      </c>
      <c r="D517" t="s">
        <v>637</v>
      </c>
      <c r="E517" t="s">
        <v>638</v>
      </c>
      <c r="F517" t="s">
        <v>3</v>
      </c>
      <c r="G517" t="s">
        <v>811</v>
      </c>
      <c r="H517" t="s">
        <v>644</v>
      </c>
      <c r="I517" t="s">
        <v>107</v>
      </c>
      <c r="J517" t="s">
        <v>107</v>
      </c>
      <c r="K517">
        <v>13</v>
      </c>
      <c r="O517" t="s">
        <v>646</v>
      </c>
      <c r="R517">
        <v>27.05</v>
      </c>
    </row>
    <row r="518" spans="1:18" x14ac:dyDescent="0.3">
      <c r="A518" t="s">
        <v>344</v>
      </c>
      <c r="B518">
        <v>1012013</v>
      </c>
      <c r="C518">
        <v>2015</v>
      </c>
      <c r="D518" t="s">
        <v>637</v>
      </c>
      <c r="E518" t="s">
        <v>638</v>
      </c>
      <c r="F518" t="s">
        <v>3</v>
      </c>
      <c r="G518" t="s">
        <v>812</v>
      </c>
      <c r="H518" t="s">
        <v>640</v>
      </c>
      <c r="I518" t="s">
        <v>107</v>
      </c>
      <c r="J518" t="s">
        <v>228</v>
      </c>
      <c r="K518">
        <v>1</v>
      </c>
      <c r="O518" t="s">
        <v>641</v>
      </c>
      <c r="P518">
        <v>1250667</v>
      </c>
      <c r="Q518">
        <v>0</v>
      </c>
      <c r="R518">
        <v>0.43</v>
      </c>
    </row>
    <row r="519" spans="1:18" x14ac:dyDescent="0.3">
      <c r="A519" t="s">
        <v>562</v>
      </c>
      <c r="B519">
        <v>1009282</v>
      </c>
      <c r="C519">
        <v>2015</v>
      </c>
      <c r="D519" t="s">
        <v>637</v>
      </c>
      <c r="E519" t="s">
        <v>638</v>
      </c>
      <c r="F519" t="s">
        <v>3</v>
      </c>
      <c r="G519" t="s">
        <v>561</v>
      </c>
      <c r="H519" t="s">
        <v>644</v>
      </c>
      <c r="I519" t="s">
        <v>228</v>
      </c>
      <c r="J519" t="s">
        <v>107</v>
      </c>
      <c r="K519">
        <v>20</v>
      </c>
      <c r="O519" t="s">
        <v>641</v>
      </c>
      <c r="P519">
        <v>0</v>
      </c>
      <c r="Q519">
        <v>0</v>
      </c>
      <c r="R519">
        <v>0</v>
      </c>
    </row>
    <row r="520" spans="1:18" x14ac:dyDescent="0.3">
      <c r="A520" t="s">
        <v>562</v>
      </c>
      <c r="B520">
        <v>1009282</v>
      </c>
      <c r="C520">
        <v>2015</v>
      </c>
      <c r="D520" t="s">
        <v>637</v>
      </c>
      <c r="E520" t="s">
        <v>638</v>
      </c>
      <c r="F520" t="s">
        <v>3</v>
      </c>
      <c r="G520" t="s">
        <v>561</v>
      </c>
      <c r="H520" t="s">
        <v>640</v>
      </c>
      <c r="I520" t="s">
        <v>228</v>
      </c>
      <c r="J520" t="s">
        <v>107</v>
      </c>
      <c r="K520">
        <v>3</v>
      </c>
      <c r="O520" t="s">
        <v>641</v>
      </c>
      <c r="P520">
        <v>0</v>
      </c>
      <c r="Q520">
        <v>0</v>
      </c>
      <c r="R520">
        <v>0</v>
      </c>
    </row>
    <row r="521" spans="1:18" x14ac:dyDescent="0.3">
      <c r="A521" t="s">
        <v>344</v>
      </c>
      <c r="B521">
        <v>1012013</v>
      </c>
      <c r="C521">
        <v>2015</v>
      </c>
      <c r="D521" t="s">
        <v>637</v>
      </c>
      <c r="E521" t="s">
        <v>638</v>
      </c>
      <c r="F521" t="s">
        <v>3</v>
      </c>
      <c r="G521" t="s">
        <v>561</v>
      </c>
      <c r="H521" t="s">
        <v>640</v>
      </c>
      <c r="I521" t="s">
        <v>107</v>
      </c>
      <c r="J521" t="s">
        <v>228</v>
      </c>
      <c r="K521">
        <v>4</v>
      </c>
      <c r="O521" t="s">
        <v>641</v>
      </c>
      <c r="P521">
        <v>14967507</v>
      </c>
      <c r="Q521">
        <v>0</v>
      </c>
      <c r="R521">
        <v>5.0999999999999996</v>
      </c>
    </row>
    <row r="522" spans="1:18" x14ac:dyDescent="0.3">
      <c r="A522" t="s">
        <v>813</v>
      </c>
      <c r="B522">
        <v>1009165</v>
      </c>
      <c r="C522">
        <v>2015</v>
      </c>
      <c r="D522" t="s">
        <v>637</v>
      </c>
      <c r="E522" t="s">
        <v>638</v>
      </c>
      <c r="F522" t="s">
        <v>3</v>
      </c>
      <c r="G522" t="s">
        <v>561</v>
      </c>
      <c r="H522" t="s">
        <v>644</v>
      </c>
      <c r="I522" t="s">
        <v>107</v>
      </c>
      <c r="J522" t="s">
        <v>107</v>
      </c>
      <c r="K522">
        <v>97</v>
      </c>
      <c r="O522" t="s">
        <v>641</v>
      </c>
      <c r="P522">
        <v>0</v>
      </c>
      <c r="Q522">
        <v>0</v>
      </c>
      <c r="R522">
        <v>0.03</v>
      </c>
    </row>
    <row r="523" spans="1:18" x14ac:dyDescent="0.3">
      <c r="A523" t="s">
        <v>569</v>
      </c>
      <c r="B523">
        <v>1008982</v>
      </c>
      <c r="C523">
        <v>2015</v>
      </c>
      <c r="D523" t="s">
        <v>637</v>
      </c>
      <c r="E523" t="s">
        <v>638</v>
      </c>
      <c r="F523" t="s">
        <v>3</v>
      </c>
      <c r="G523" t="s">
        <v>570</v>
      </c>
      <c r="H523" t="s">
        <v>644</v>
      </c>
      <c r="I523" t="s">
        <v>107</v>
      </c>
      <c r="J523" t="s">
        <v>228</v>
      </c>
      <c r="K523">
        <v>1</v>
      </c>
      <c r="O523" t="s">
        <v>641</v>
      </c>
      <c r="P523">
        <v>8770250</v>
      </c>
      <c r="Q523">
        <v>162</v>
      </c>
      <c r="R523">
        <v>79</v>
      </c>
    </row>
    <row r="524" spans="1:18" x14ac:dyDescent="0.3">
      <c r="A524" t="s">
        <v>569</v>
      </c>
      <c r="B524">
        <v>1008982</v>
      </c>
      <c r="C524">
        <v>2015</v>
      </c>
      <c r="D524" t="s">
        <v>637</v>
      </c>
      <c r="E524" t="s">
        <v>638</v>
      </c>
      <c r="F524" t="s">
        <v>3</v>
      </c>
      <c r="G524" t="s">
        <v>572</v>
      </c>
      <c r="H524" t="s">
        <v>640</v>
      </c>
      <c r="I524" t="s">
        <v>107</v>
      </c>
      <c r="J524" t="s">
        <v>228</v>
      </c>
      <c r="K524">
        <v>3</v>
      </c>
      <c r="O524" t="s">
        <v>641</v>
      </c>
      <c r="P524">
        <v>224000</v>
      </c>
      <c r="Q524">
        <v>0</v>
      </c>
      <c r="R524">
        <v>2</v>
      </c>
    </row>
    <row r="525" spans="1:18" x14ac:dyDescent="0.3">
      <c r="A525" t="s">
        <v>567</v>
      </c>
      <c r="B525">
        <v>1009076</v>
      </c>
      <c r="C525">
        <v>2015</v>
      </c>
      <c r="D525" t="s">
        <v>637</v>
      </c>
      <c r="E525" t="s">
        <v>638</v>
      </c>
      <c r="F525" t="s">
        <v>3</v>
      </c>
      <c r="G525" t="s">
        <v>575</v>
      </c>
      <c r="H525" t="s">
        <v>644</v>
      </c>
      <c r="I525" t="s">
        <v>228</v>
      </c>
      <c r="J525" t="s">
        <v>228</v>
      </c>
      <c r="K525">
        <v>2</v>
      </c>
      <c r="O525" t="s">
        <v>646</v>
      </c>
      <c r="R525">
        <v>0</v>
      </c>
    </row>
    <row r="526" spans="1:18" x14ac:dyDescent="0.3">
      <c r="A526" t="s">
        <v>567</v>
      </c>
      <c r="B526">
        <v>1009076</v>
      </c>
      <c r="C526">
        <v>2015</v>
      </c>
      <c r="D526" t="s">
        <v>637</v>
      </c>
      <c r="E526" t="s">
        <v>638</v>
      </c>
      <c r="F526" t="s">
        <v>3</v>
      </c>
      <c r="G526" t="s">
        <v>89</v>
      </c>
      <c r="H526" t="s">
        <v>644</v>
      </c>
      <c r="I526" t="s">
        <v>228</v>
      </c>
      <c r="J526" t="s">
        <v>228</v>
      </c>
      <c r="K526">
        <v>13</v>
      </c>
      <c r="O526" t="s">
        <v>646</v>
      </c>
      <c r="R526">
        <v>0</v>
      </c>
    </row>
    <row r="527" spans="1:18" x14ac:dyDescent="0.3">
      <c r="A527" t="s">
        <v>567</v>
      </c>
      <c r="B527">
        <v>1009076</v>
      </c>
      <c r="C527">
        <v>2015</v>
      </c>
      <c r="D527" t="s">
        <v>637</v>
      </c>
      <c r="E527" t="s">
        <v>638</v>
      </c>
      <c r="F527" t="s">
        <v>3</v>
      </c>
      <c r="G527" t="s">
        <v>90</v>
      </c>
      <c r="H527" t="s">
        <v>640</v>
      </c>
      <c r="I527" t="s">
        <v>228</v>
      </c>
      <c r="J527" t="s">
        <v>228</v>
      </c>
      <c r="K527">
        <v>1</v>
      </c>
      <c r="O527" t="s">
        <v>646</v>
      </c>
      <c r="R527">
        <v>0</v>
      </c>
    </row>
    <row r="528" spans="1:18" x14ac:dyDescent="0.3">
      <c r="A528" t="s">
        <v>814</v>
      </c>
      <c r="B528">
        <v>1009968</v>
      </c>
      <c r="C528">
        <v>2015</v>
      </c>
      <c r="D528" t="s">
        <v>637</v>
      </c>
      <c r="E528" t="s">
        <v>638</v>
      </c>
      <c r="F528" t="s">
        <v>3</v>
      </c>
      <c r="G528" t="s">
        <v>101</v>
      </c>
      <c r="H528" t="s">
        <v>644</v>
      </c>
      <c r="I528" t="s">
        <v>228</v>
      </c>
      <c r="J528" t="s">
        <v>228</v>
      </c>
      <c r="K528">
        <v>2</v>
      </c>
      <c r="O528" t="s">
        <v>641</v>
      </c>
      <c r="P528">
        <v>0</v>
      </c>
      <c r="Q528">
        <v>603765.53</v>
      </c>
      <c r="R528">
        <v>104.77</v>
      </c>
    </row>
    <row r="529" spans="1:18" x14ac:dyDescent="0.3">
      <c r="A529" t="s">
        <v>814</v>
      </c>
      <c r="B529">
        <v>1009968</v>
      </c>
      <c r="C529">
        <v>2015</v>
      </c>
      <c r="D529" t="s">
        <v>637</v>
      </c>
      <c r="E529" t="s">
        <v>638</v>
      </c>
      <c r="F529" t="s">
        <v>3</v>
      </c>
      <c r="G529" t="s">
        <v>601</v>
      </c>
      <c r="H529" t="s">
        <v>644</v>
      </c>
      <c r="I529" t="s">
        <v>228</v>
      </c>
      <c r="J529" t="s">
        <v>228</v>
      </c>
      <c r="K529">
        <v>5</v>
      </c>
      <c r="O529" t="s">
        <v>641</v>
      </c>
      <c r="P529">
        <v>0</v>
      </c>
      <c r="Q529">
        <v>308752.57</v>
      </c>
      <c r="R529">
        <v>90.43</v>
      </c>
    </row>
    <row r="530" spans="1:18" x14ac:dyDescent="0.3">
      <c r="A530" t="s">
        <v>814</v>
      </c>
      <c r="B530">
        <v>1009968</v>
      </c>
      <c r="C530">
        <v>2015</v>
      </c>
      <c r="D530" t="s">
        <v>637</v>
      </c>
      <c r="E530" t="s">
        <v>638</v>
      </c>
      <c r="F530" t="s">
        <v>3</v>
      </c>
      <c r="G530" t="s">
        <v>605</v>
      </c>
      <c r="H530" t="s">
        <v>644</v>
      </c>
      <c r="I530" t="s">
        <v>228</v>
      </c>
      <c r="J530" t="s">
        <v>228</v>
      </c>
      <c r="K530">
        <v>12</v>
      </c>
      <c r="O530" t="s">
        <v>641</v>
      </c>
      <c r="P530">
        <v>0</v>
      </c>
      <c r="Q530">
        <v>1300000</v>
      </c>
      <c r="R530">
        <v>147.05000000000001</v>
      </c>
    </row>
    <row r="531" spans="1:18" x14ac:dyDescent="0.3">
      <c r="A531" t="s">
        <v>577</v>
      </c>
      <c r="B531">
        <v>1007484</v>
      </c>
      <c r="C531">
        <v>2015</v>
      </c>
      <c r="D531" t="s">
        <v>637</v>
      </c>
      <c r="E531" t="s">
        <v>638</v>
      </c>
      <c r="F531" t="s">
        <v>3</v>
      </c>
      <c r="G531" t="s">
        <v>609</v>
      </c>
      <c r="H531" t="s">
        <v>644</v>
      </c>
      <c r="I531" t="s">
        <v>107</v>
      </c>
      <c r="J531" t="s">
        <v>107</v>
      </c>
      <c r="K531">
        <v>2</v>
      </c>
      <c r="O531" t="s">
        <v>641</v>
      </c>
      <c r="P531">
        <v>2541667</v>
      </c>
      <c r="Q531">
        <v>2500</v>
      </c>
      <c r="R531">
        <v>0.72499999999999998</v>
      </c>
    </row>
    <row r="532" spans="1:18" x14ac:dyDescent="0.3">
      <c r="A532" t="s">
        <v>577</v>
      </c>
      <c r="B532">
        <v>1007484</v>
      </c>
      <c r="C532">
        <v>2015</v>
      </c>
      <c r="D532" t="s">
        <v>637</v>
      </c>
      <c r="E532" t="s">
        <v>638</v>
      </c>
      <c r="F532" t="s">
        <v>3</v>
      </c>
      <c r="G532" t="s">
        <v>610</v>
      </c>
      <c r="H532" t="s">
        <v>644</v>
      </c>
      <c r="I532" t="s">
        <v>107</v>
      </c>
      <c r="J532" t="s">
        <v>107</v>
      </c>
      <c r="K532">
        <v>23</v>
      </c>
      <c r="O532" t="s">
        <v>641</v>
      </c>
      <c r="P532">
        <v>7988418</v>
      </c>
      <c r="Q532">
        <v>1314.0909091000001</v>
      </c>
      <c r="R532">
        <v>1.825</v>
      </c>
    </row>
    <row r="533" spans="1:18" x14ac:dyDescent="0.3">
      <c r="A533" t="s">
        <v>815</v>
      </c>
      <c r="B533">
        <v>1010181</v>
      </c>
      <c r="C533">
        <v>2015</v>
      </c>
      <c r="D533" t="s">
        <v>637</v>
      </c>
      <c r="E533" t="s">
        <v>638</v>
      </c>
      <c r="F533" t="s">
        <v>3</v>
      </c>
      <c r="G533" t="s">
        <v>618</v>
      </c>
      <c r="H533" t="s">
        <v>644</v>
      </c>
      <c r="I533" t="s">
        <v>228</v>
      </c>
      <c r="J533" t="s">
        <v>107</v>
      </c>
      <c r="K533">
        <v>62</v>
      </c>
      <c r="O533" t="s">
        <v>641</v>
      </c>
      <c r="P533">
        <v>0</v>
      </c>
      <c r="Q533">
        <v>0</v>
      </c>
      <c r="R533">
        <v>0</v>
      </c>
    </row>
    <row r="534" spans="1:18" x14ac:dyDescent="0.3">
      <c r="A534" t="s">
        <v>816</v>
      </c>
      <c r="B534">
        <v>1012052</v>
      </c>
      <c r="C534">
        <v>2015</v>
      </c>
      <c r="D534" t="s">
        <v>637</v>
      </c>
      <c r="E534" t="s">
        <v>638</v>
      </c>
      <c r="F534" t="s">
        <v>3</v>
      </c>
      <c r="G534" t="s">
        <v>618</v>
      </c>
      <c r="H534" t="s">
        <v>640</v>
      </c>
      <c r="I534" t="s">
        <v>107</v>
      </c>
      <c r="J534" t="s">
        <v>107</v>
      </c>
      <c r="K534">
        <v>6</v>
      </c>
      <c r="O534" t="s">
        <v>641</v>
      </c>
      <c r="P534">
        <v>86099000</v>
      </c>
      <c r="Q534">
        <v>0</v>
      </c>
      <c r="R534">
        <v>31.47</v>
      </c>
    </row>
    <row r="535" spans="1:18" x14ac:dyDescent="0.3">
      <c r="A535" t="s">
        <v>816</v>
      </c>
      <c r="B535">
        <v>1012052</v>
      </c>
      <c r="C535">
        <v>2015</v>
      </c>
      <c r="D535" t="s">
        <v>637</v>
      </c>
      <c r="E535" t="s">
        <v>638</v>
      </c>
      <c r="F535" t="s">
        <v>3</v>
      </c>
      <c r="G535" t="s">
        <v>817</v>
      </c>
      <c r="H535" t="s">
        <v>640</v>
      </c>
      <c r="I535" t="s">
        <v>107</v>
      </c>
      <c r="J535" t="s">
        <v>107</v>
      </c>
      <c r="K535">
        <v>3</v>
      </c>
      <c r="O535" t="s">
        <v>641</v>
      </c>
      <c r="P535">
        <v>73552000</v>
      </c>
      <c r="Q535">
        <v>0</v>
      </c>
      <c r="R535">
        <v>23.984000000000002</v>
      </c>
    </row>
    <row r="536" spans="1:18" x14ac:dyDescent="0.3">
      <c r="A536" t="s">
        <v>622</v>
      </c>
      <c r="B536">
        <v>1008296</v>
      </c>
      <c r="C536">
        <v>2015</v>
      </c>
      <c r="D536" t="s">
        <v>637</v>
      </c>
      <c r="E536" t="s">
        <v>638</v>
      </c>
      <c r="F536" t="s">
        <v>3</v>
      </c>
      <c r="G536" t="s">
        <v>623</v>
      </c>
      <c r="H536" t="s">
        <v>640</v>
      </c>
      <c r="I536" t="s">
        <v>107</v>
      </c>
      <c r="J536" t="s">
        <v>107</v>
      </c>
      <c r="K536">
        <v>17</v>
      </c>
      <c r="O536" t="s">
        <v>641</v>
      </c>
      <c r="P536">
        <v>2606000</v>
      </c>
      <c r="Q536">
        <v>0</v>
      </c>
      <c r="R536">
        <v>32.26</v>
      </c>
    </row>
    <row r="537" spans="1:18" x14ac:dyDescent="0.3">
      <c r="A537" t="s">
        <v>625</v>
      </c>
      <c r="B537">
        <v>1008355</v>
      </c>
      <c r="C537">
        <v>2015</v>
      </c>
      <c r="D537" t="s">
        <v>637</v>
      </c>
      <c r="E537" t="s">
        <v>638</v>
      </c>
      <c r="F537" t="s">
        <v>3</v>
      </c>
      <c r="G537" t="s">
        <v>623</v>
      </c>
      <c r="H537" t="s">
        <v>644</v>
      </c>
      <c r="I537" t="s">
        <v>228</v>
      </c>
      <c r="J537" t="s">
        <v>107</v>
      </c>
      <c r="K537">
        <v>52</v>
      </c>
      <c r="O537" t="s">
        <v>641</v>
      </c>
      <c r="P537">
        <v>0</v>
      </c>
      <c r="Q537">
        <v>0</v>
      </c>
      <c r="R537">
        <v>0</v>
      </c>
    </row>
    <row r="538" spans="1:18" x14ac:dyDescent="0.3">
      <c r="A538" t="s">
        <v>625</v>
      </c>
      <c r="B538">
        <v>1008355</v>
      </c>
      <c r="C538">
        <v>2015</v>
      </c>
      <c r="D538" t="s">
        <v>637</v>
      </c>
      <c r="E538" t="s">
        <v>638</v>
      </c>
      <c r="F538" t="s">
        <v>3</v>
      </c>
      <c r="G538" t="s">
        <v>623</v>
      </c>
      <c r="H538" t="s">
        <v>640</v>
      </c>
      <c r="I538" t="s">
        <v>228</v>
      </c>
      <c r="J538" t="s">
        <v>107</v>
      </c>
      <c r="K538">
        <v>6</v>
      </c>
      <c r="O538" t="s">
        <v>641</v>
      </c>
      <c r="P538">
        <v>0</v>
      </c>
      <c r="Q538">
        <v>0</v>
      </c>
      <c r="R538">
        <v>0</v>
      </c>
    </row>
    <row r="539" spans="1:18" x14ac:dyDescent="0.3">
      <c r="A539" t="s">
        <v>627</v>
      </c>
      <c r="B539">
        <v>1009785</v>
      </c>
      <c r="C539">
        <v>2015</v>
      </c>
      <c r="D539" t="s">
        <v>637</v>
      </c>
      <c r="E539" t="s">
        <v>638</v>
      </c>
      <c r="F539" t="s">
        <v>3</v>
      </c>
      <c r="G539" t="s">
        <v>628</v>
      </c>
      <c r="H539" t="s">
        <v>644</v>
      </c>
      <c r="I539" t="s">
        <v>107</v>
      </c>
      <c r="J539" t="s">
        <v>107</v>
      </c>
      <c r="K539">
        <v>19</v>
      </c>
      <c r="O539" t="s">
        <v>641</v>
      </c>
      <c r="P539">
        <v>129844600</v>
      </c>
      <c r="Q539">
        <v>0</v>
      </c>
      <c r="R539">
        <v>44.6</v>
      </c>
    </row>
    <row r="540" spans="1:18" x14ac:dyDescent="0.3">
      <c r="A540" t="s">
        <v>818</v>
      </c>
      <c r="B540">
        <v>1009141</v>
      </c>
      <c r="C540">
        <v>2015</v>
      </c>
      <c r="D540" t="s">
        <v>637</v>
      </c>
      <c r="E540" t="s">
        <v>638</v>
      </c>
      <c r="F540" t="s">
        <v>3</v>
      </c>
      <c r="G540" t="s">
        <v>819</v>
      </c>
      <c r="H540" t="s">
        <v>640</v>
      </c>
      <c r="I540" t="s">
        <v>107</v>
      </c>
      <c r="J540" t="s">
        <v>107</v>
      </c>
      <c r="K540">
        <v>1</v>
      </c>
      <c r="O540" t="s">
        <v>641</v>
      </c>
      <c r="P540">
        <v>7491999.9974999996</v>
      </c>
      <c r="Q540">
        <v>582</v>
      </c>
      <c r="R540">
        <v>2.61</v>
      </c>
    </row>
    <row r="541" spans="1:18" x14ac:dyDescent="0.3">
      <c r="A541" t="s">
        <v>625</v>
      </c>
      <c r="B541">
        <v>1008355</v>
      </c>
      <c r="C541">
        <v>2015</v>
      </c>
      <c r="D541" t="s">
        <v>637</v>
      </c>
      <c r="E541" t="s">
        <v>638</v>
      </c>
      <c r="F541" t="s">
        <v>3</v>
      </c>
      <c r="G541" t="s">
        <v>819</v>
      </c>
      <c r="H541" t="s">
        <v>644</v>
      </c>
      <c r="I541" t="s">
        <v>228</v>
      </c>
      <c r="J541" t="s">
        <v>107</v>
      </c>
      <c r="K541">
        <v>11</v>
      </c>
      <c r="O541" t="s">
        <v>641</v>
      </c>
      <c r="P541">
        <v>0</v>
      </c>
      <c r="Q541">
        <v>0</v>
      </c>
      <c r="R541">
        <v>0</v>
      </c>
    </row>
    <row r="542" spans="1:18" x14ac:dyDescent="0.3">
      <c r="A542" t="s">
        <v>625</v>
      </c>
      <c r="B542">
        <v>1008355</v>
      </c>
      <c r="C542">
        <v>2015</v>
      </c>
      <c r="D542" t="s">
        <v>637</v>
      </c>
      <c r="E542" t="s">
        <v>638</v>
      </c>
      <c r="F542" t="s">
        <v>3</v>
      </c>
      <c r="G542" t="s">
        <v>819</v>
      </c>
      <c r="H542" t="s">
        <v>640</v>
      </c>
      <c r="I542" t="s">
        <v>228</v>
      </c>
      <c r="J542" t="s">
        <v>107</v>
      </c>
      <c r="K542">
        <v>1</v>
      </c>
      <c r="O542" t="s">
        <v>641</v>
      </c>
      <c r="P542">
        <v>0</v>
      </c>
      <c r="Q542">
        <v>0</v>
      </c>
      <c r="R542">
        <v>0</v>
      </c>
    </row>
    <row r="543" spans="1:18" x14ac:dyDescent="0.3">
      <c r="A543" t="s">
        <v>662</v>
      </c>
      <c r="B543">
        <v>1011308</v>
      </c>
      <c r="C543">
        <v>2015</v>
      </c>
      <c r="D543" t="s">
        <v>820</v>
      </c>
      <c r="E543" t="s">
        <v>821</v>
      </c>
      <c r="F543" t="s">
        <v>3</v>
      </c>
      <c r="G543" t="s">
        <v>663</v>
      </c>
      <c r="H543" t="s">
        <v>640</v>
      </c>
      <c r="I543" t="s">
        <v>107</v>
      </c>
      <c r="L543" t="s">
        <v>107</v>
      </c>
      <c r="M543">
        <v>35</v>
      </c>
      <c r="O543" t="s">
        <v>641</v>
      </c>
      <c r="P543">
        <v>0</v>
      </c>
      <c r="Q543">
        <v>0</v>
      </c>
      <c r="R543">
        <v>0</v>
      </c>
    </row>
    <row r="544" spans="1:18" x14ac:dyDescent="0.3">
      <c r="A544" t="s">
        <v>662</v>
      </c>
      <c r="B544">
        <v>1011308</v>
      </c>
      <c r="C544">
        <v>2015</v>
      </c>
      <c r="D544" t="s">
        <v>820</v>
      </c>
      <c r="E544" t="s">
        <v>821</v>
      </c>
      <c r="F544" t="s">
        <v>3</v>
      </c>
      <c r="G544" t="s">
        <v>145</v>
      </c>
      <c r="H544" t="s">
        <v>640</v>
      </c>
      <c r="I544" t="s">
        <v>107</v>
      </c>
      <c r="L544" t="s">
        <v>107</v>
      </c>
      <c r="M544">
        <v>3</v>
      </c>
      <c r="O544" t="s">
        <v>641</v>
      </c>
      <c r="P544">
        <v>0</v>
      </c>
      <c r="Q544">
        <v>0</v>
      </c>
      <c r="R544">
        <v>0</v>
      </c>
    </row>
    <row r="545" spans="1:18" x14ac:dyDescent="0.3">
      <c r="A545" t="s">
        <v>662</v>
      </c>
      <c r="B545">
        <v>1011308</v>
      </c>
      <c r="C545">
        <v>2015</v>
      </c>
      <c r="D545" t="s">
        <v>820</v>
      </c>
      <c r="E545" t="s">
        <v>821</v>
      </c>
      <c r="F545" t="s">
        <v>3</v>
      </c>
      <c r="G545" t="s">
        <v>697</v>
      </c>
      <c r="H545" t="s">
        <v>640</v>
      </c>
      <c r="I545" t="s">
        <v>107</v>
      </c>
      <c r="L545" t="s">
        <v>107</v>
      </c>
      <c r="M545">
        <v>1</v>
      </c>
      <c r="O545" t="s">
        <v>641</v>
      </c>
      <c r="P545">
        <v>0</v>
      </c>
      <c r="Q545">
        <v>0</v>
      </c>
      <c r="R545">
        <v>0</v>
      </c>
    </row>
    <row r="546" spans="1:18" x14ac:dyDescent="0.3">
      <c r="A546" t="s">
        <v>183</v>
      </c>
      <c r="B546">
        <v>1007485</v>
      </c>
      <c r="C546">
        <v>2015</v>
      </c>
      <c r="D546" t="s">
        <v>820</v>
      </c>
      <c r="E546" t="s">
        <v>821</v>
      </c>
      <c r="F546" t="s">
        <v>3</v>
      </c>
      <c r="G546" t="s">
        <v>184</v>
      </c>
      <c r="H546" t="s">
        <v>640</v>
      </c>
      <c r="I546" t="s">
        <v>228</v>
      </c>
      <c r="L546" t="s">
        <v>107</v>
      </c>
      <c r="M546">
        <v>4</v>
      </c>
      <c r="O546" t="s">
        <v>641</v>
      </c>
      <c r="P546">
        <v>0</v>
      </c>
      <c r="Q546">
        <v>0</v>
      </c>
      <c r="R546">
        <v>0</v>
      </c>
    </row>
    <row r="547" spans="1:18" x14ac:dyDescent="0.3">
      <c r="A547" t="s">
        <v>183</v>
      </c>
      <c r="B547">
        <v>1007485</v>
      </c>
      <c r="C547">
        <v>2015</v>
      </c>
      <c r="D547" t="s">
        <v>820</v>
      </c>
      <c r="E547" t="s">
        <v>821</v>
      </c>
      <c r="F547" t="s">
        <v>3</v>
      </c>
      <c r="G547" t="s">
        <v>191</v>
      </c>
      <c r="H547" t="s">
        <v>640</v>
      </c>
      <c r="I547" t="s">
        <v>228</v>
      </c>
      <c r="L547" t="s">
        <v>107</v>
      </c>
      <c r="M547">
        <v>1</v>
      </c>
      <c r="O547" t="s">
        <v>641</v>
      </c>
      <c r="P547">
        <v>0</v>
      </c>
      <c r="Q547">
        <v>0</v>
      </c>
      <c r="R547">
        <v>0</v>
      </c>
    </row>
    <row r="548" spans="1:18" x14ac:dyDescent="0.3">
      <c r="A548" t="s">
        <v>187</v>
      </c>
      <c r="B548">
        <v>1008604</v>
      </c>
      <c r="C548">
        <v>2015</v>
      </c>
      <c r="D548" t="s">
        <v>820</v>
      </c>
      <c r="E548" t="s">
        <v>821</v>
      </c>
      <c r="F548" t="s">
        <v>3</v>
      </c>
      <c r="G548" t="s">
        <v>197</v>
      </c>
      <c r="H548" t="s">
        <v>640</v>
      </c>
      <c r="I548" t="s">
        <v>228</v>
      </c>
      <c r="L548" t="s">
        <v>107</v>
      </c>
      <c r="M548">
        <v>2</v>
      </c>
      <c r="O548" t="s">
        <v>646</v>
      </c>
      <c r="R548">
        <v>0</v>
      </c>
    </row>
    <row r="549" spans="1:18" x14ac:dyDescent="0.3">
      <c r="A549" t="s">
        <v>183</v>
      </c>
      <c r="B549">
        <v>1007485</v>
      </c>
      <c r="C549">
        <v>2015</v>
      </c>
      <c r="D549" t="s">
        <v>820</v>
      </c>
      <c r="E549" t="s">
        <v>821</v>
      </c>
      <c r="F549" t="s">
        <v>3</v>
      </c>
      <c r="G549" t="s">
        <v>225</v>
      </c>
      <c r="H549" t="s">
        <v>640</v>
      </c>
      <c r="I549" t="s">
        <v>228</v>
      </c>
      <c r="L549" t="s">
        <v>107</v>
      </c>
      <c r="M549">
        <v>2</v>
      </c>
      <c r="O549" t="s">
        <v>641</v>
      </c>
      <c r="P549">
        <v>0</v>
      </c>
      <c r="Q549">
        <v>0</v>
      </c>
      <c r="R549">
        <v>0</v>
      </c>
    </row>
    <row r="550" spans="1:18" x14ac:dyDescent="0.3">
      <c r="A550" t="s">
        <v>97</v>
      </c>
      <c r="B550">
        <v>1008093</v>
      </c>
      <c r="C550">
        <v>2015</v>
      </c>
      <c r="D550" t="s">
        <v>820</v>
      </c>
      <c r="E550" t="s">
        <v>821</v>
      </c>
      <c r="F550" t="s">
        <v>3</v>
      </c>
      <c r="G550" t="s">
        <v>238</v>
      </c>
      <c r="H550" t="s">
        <v>644</v>
      </c>
      <c r="I550" t="s">
        <v>228</v>
      </c>
      <c r="L550" t="s">
        <v>107</v>
      </c>
      <c r="M550">
        <v>1</v>
      </c>
      <c r="O550" t="s">
        <v>641</v>
      </c>
      <c r="P550">
        <v>0</v>
      </c>
      <c r="Q550">
        <v>0</v>
      </c>
      <c r="R550">
        <v>0</v>
      </c>
    </row>
    <row r="551" spans="1:18" x14ac:dyDescent="0.3">
      <c r="A551" t="s">
        <v>20</v>
      </c>
      <c r="B551">
        <v>1010396</v>
      </c>
      <c r="C551">
        <v>2015</v>
      </c>
      <c r="D551" t="s">
        <v>820</v>
      </c>
      <c r="E551" t="s">
        <v>821</v>
      </c>
      <c r="F551" t="s">
        <v>3</v>
      </c>
      <c r="G551" t="s">
        <v>21</v>
      </c>
      <c r="H551" t="s">
        <v>735</v>
      </c>
      <c r="I551" t="s">
        <v>228</v>
      </c>
      <c r="L551" t="s">
        <v>107</v>
      </c>
      <c r="M551">
        <v>10</v>
      </c>
      <c r="O551" t="s">
        <v>641</v>
      </c>
      <c r="P551">
        <v>0</v>
      </c>
      <c r="Q551">
        <v>16400</v>
      </c>
      <c r="R551">
        <v>13.53</v>
      </c>
    </row>
    <row r="552" spans="1:18" x14ac:dyDescent="0.3">
      <c r="A552" t="s">
        <v>20</v>
      </c>
      <c r="B552">
        <v>1010396</v>
      </c>
      <c r="C552">
        <v>2015</v>
      </c>
      <c r="D552" t="s">
        <v>820</v>
      </c>
      <c r="E552" t="s">
        <v>821</v>
      </c>
      <c r="F552" t="s">
        <v>3</v>
      </c>
      <c r="G552" t="s">
        <v>736</v>
      </c>
      <c r="H552" t="s">
        <v>735</v>
      </c>
      <c r="I552" t="s">
        <v>228</v>
      </c>
      <c r="L552" t="s">
        <v>107</v>
      </c>
      <c r="M552">
        <v>1</v>
      </c>
      <c r="O552" t="s">
        <v>641</v>
      </c>
      <c r="P552">
        <v>0</v>
      </c>
      <c r="Q552">
        <v>0</v>
      </c>
      <c r="R552">
        <v>0</v>
      </c>
    </row>
    <row r="553" spans="1:18" x14ac:dyDescent="0.3">
      <c r="A553" t="s">
        <v>29</v>
      </c>
      <c r="B553">
        <v>1008587</v>
      </c>
      <c r="C553">
        <v>2015</v>
      </c>
      <c r="D553" t="s">
        <v>820</v>
      </c>
      <c r="E553" t="s">
        <v>821</v>
      </c>
      <c r="F553" t="s">
        <v>3</v>
      </c>
      <c r="G553" t="s">
        <v>28</v>
      </c>
      <c r="H553" t="s">
        <v>640</v>
      </c>
      <c r="I553" t="s">
        <v>228</v>
      </c>
      <c r="L553" t="s">
        <v>107</v>
      </c>
      <c r="M553">
        <v>1</v>
      </c>
      <c r="O553" t="s">
        <v>641</v>
      </c>
      <c r="P553">
        <v>87500</v>
      </c>
      <c r="Q553">
        <v>25000</v>
      </c>
      <c r="R553">
        <v>27.427</v>
      </c>
    </row>
    <row r="554" spans="1:18" x14ac:dyDescent="0.3">
      <c r="A554" t="s">
        <v>29</v>
      </c>
      <c r="B554">
        <v>1008587</v>
      </c>
      <c r="C554">
        <v>2015</v>
      </c>
      <c r="D554" t="s">
        <v>820</v>
      </c>
      <c r="E554" t="s">
        <v>821</v>
      </c>
      <c r="F554" t="s">
        <v>3</v>
      </c>
      <c r="G554" t="s">
        <v>31</v>
      </c>
      <c r="H554" t="s">
        <v>640</v>
      </c>
      <c r="I554" t="s">
        <v>228</v>
      </c>
      <c r="L554" t="s">
        <v>107</v>
      </c>
      <c r="M554">
        <v>1</v>
      </c>
      <c r="O554" t="s">
        <v>641</v>
      </c>
      <c r="P554">
        <v>17500</v>
      </c>
      <c r="Q554">
        <v>25000</v>
      </c>
      <c r="R554">
        <v>5.5069999999999997</v>
      </c>
    </row>
    <row r="555" spans="1:18" x14ac:dyDescent="0.3">
      <c r="A555" t="s">
        <v>738</v>
      </c>
      <c r="B555">
        <v>1008392</v>
      </c>
      <c r="C555">
        <v>2015</v>
      </c>
      <c r="D555" t="s">
        <v>820</v>
      </c>
      <c r="E555" t="s">
        <v>821</v>
      </c>
      <c r="F555" t="s">
        <v>3</v>
      </c>
      <c r="G555" t="s">
        <v>35</v>
      </c>
      <c r="H555" t="s">
        <v>644</v>
      </c>
      <c r="I555" t="s">
        <v>107</v>
      </c>
      <c r="L555" t="s">
        <v>107</v>
      </c>
      <c r="M555">
        <v>1</v>
      </c>
      <c r="O555" t="s">
        <v>641</v>
      </c>
      <c r="P555">
        <v>786493.05559999996</v>
      </c>
      <c r="Q555">
        <v>8</v>
      </c>
      <c r="R555">
        <v>0.3</v>
      </c>
    </row>
    <row r="556" spans="1:18" x14ac:dyDescent="0.3">
      <c r="A556" t="s">
        <v>284</v>
      </c>
      <c r="B556">
        <v>1009239</v>
      </c>
      <c r="C556">
        <v>2015</v>
      </c>
      <c r="D556" t="s">
        <v>820</v>
      </c>
      <c r="E556" t="s">
        <v>821</v>
      </c>
      <c r="F556" t="s">
        <v>3</v>
      </c>
      <c r="G556" t="s">
        <v>35</v>
      </c>
      <c r="H556" t="s">
        <v>640</v>
      </c>
      <c r="I556" t="s">
        <v>228</v>
      </c>
      <c r="L556" t="s">
        <v>107</v>
      </c>
      <c r="M556">
        <v>1</v>
      </c>
      <c r="O556" t="s">
        <v>641</v>
      </c>
      <c r="P556">
        <v>0</v>
      </c>
      <c r="Q556">
        <v>0</v>
      </c>
      <c r="R556">
        <v>0</v>
      </c>
    </row>
    <row r="557" spans="1:18" x14ac:dyDescent="0.3">
      <c r="A557" t="s">
        <v>822</v>
      </c>
      <c r="B557">
        <v>1011652</v>
      </c>
      <c r="C557">
        <v>2015</v>
      </c>
      <c r="D557" t="s">
        <v>820</v>
      </c>
      <c r="E557" t="s">
        <v>821</v>
      </c>
      <c r="F557" t="s">
        <v>3</v>
      </c>
      <c r="G557" t="s">
        <v>291</v>
      </c>
      <c r="H557" t="s">
        <v>644</v>
      </c>
      <c r="I557" t="s">
        <v>228</v>
      </c>
      <c r="L557" t="s">
        <v>107</v>
      </c>
      <c r="M557">
        <v>3</v>
      </c>
      <c r="O557" t="s">
        <v>641</v>
      </c>
      <c r="P557">
        <v>131083.33333329999</v>
      </c>
      <c r="Q557">
        <v>1324.0740741</v>
      </c>
      <c r="R557">
        <v>1.9650000000000001</v>
      </c>
    </row>
    <row r="558" spans="1:18" x14ac:dyDescent="0.3">
      <c r="A558" t="s">
        <v>721</v>
      </c>
      <c r="B558">
        <v>1009720</v>
      </c>
      <c r="C558">
        <v>2015</v>
      </c>
      <c r="D558" t="s">
        <v>820</v>
      </c>
      <c r="E558" t="s">
        <v>821</v>
      </c>
      <c r="F558" t="s">
        <v>3</v>
      </c>
      <c r="G558" t="s">
        <v>744</v>
      </c>
      <c r="H558" t="s">
        <v>640</v>
      </c>
      <c r="I558" t="s">
        <v>228</v>
      </c>
      <c r="L558" t="s">
        <v>107</v>
      </c>
      <c r="M558">
        <v>1</v>
      </c>
      <c r="O558" t="s">
        <v>641</v>
      </c>
      <c r="P558">
        <v>130000</v>
      </c>
      <c r="Q558">
        <v>2708.3333333</v>
      </c>
      <c r="R558">
        <v>1.9490000000000001</v>
      </c>
    </row>
    <row r="559" spans="1:18" x14ac:dyDescent="0.3">
      <c r="A559" t="s">
        <v>311</v>
      </c>
      <c r="B559">
        <v>1009169</v>
      </c>
      <c r="C559">
        <v>2015</v>
      </c>
      <c r="D559" t="s">
        <v>820</v>
      </c>
      <c r="E559" t="s">
        <v>821</v>
      </c>
      <c r="F559" t="s">
        <v>3</v>
      </c>
      <c r="G559" t="s">
        <v>316</v>
      </c>
      <c r="H559" t="s">
        <v>644</v>
      </c>
      <c r="I559" t="s">
        <v>228</v>
      </c>
      <c r="L559" t="s">
        <v>107</v>
      </c>
      <c r="M559">
        <v>1</v>
      </c>
      <c r="O559" t="s">
        <v>646</v>
      </c>
      <c r="R559">
        <v>0</v>
      </c>
    </row>
    <row r="560" spans="1:18" x14ac:dyDescent="0.3">
      <c r="A560" t="s">
        <v>311</v>
      </c>
      <c r="B560">
        <v>1009169</v>
      </c>
      <c r="C560">
        <v>2015</v>
      </c>
      <c r="D560" t="s">
        <v>820</v>
      </c>
      <c r="E560" t="s">
        <v>821</v>
      </c>
      <c r="F560" t="s">
        <v>3</v>
      </c>
      <c r="G560" t="s">
        <v>321</v>
      </c>
      <c r="H560" t="s">
        <v>640</v>
      </c>
      <c r="I560" t="s">
        <v>228</v>
      </c>
      <c r="L560" t="s">
        <v>107</v>
      </c>
      <c r="M560">
        <v>2</v>
      </c>
      <c r="O560" t="s">
        <v>646</v>
      </c>
      <c r="R560">
        <v>0</v>
      </c>
    </row>
    <row r="561" spans="1:18" x14ac:dyDescent="0.3">
      <c r="A561" t="s">
        <v>335</v>
      </c>
      <c r="B561">
        <v>1008544</v>
      </c>
      <c r="C561">
        <v>2015</v>
      </c>
      <c r="D561" t="s">
        <v>820</v>
      </c>
      <c r="E561" t="s">
        <v>821</v>
      </c>
      <c r="F561" t="s">
        <v>3</v>
      </c>
      <c r="G561" t="s">
        <v>336</v>
      </c>
      <c r="H561" t="s">
        <v>640</v>
      </c>
      <c r="I561" t="s">
        <v>107</v>
      </c>
      <c r="L561" t="s">
        <v>228</v>
      </c>
      <c r="M561">
        <v>1</v>
      </c>
      <c r="O561" t="s">
        <v>646</v>
      </c>
      <c r="R561">
        <v>0</v>
      </c>
    </row>
    <row r="562" spans="1:18" x14ac:dyDescent="0.3">
      <c r="A562" t="s">
        <v>752</v>
      </c>
      <c r="B562">
        <v>1012030</v>
      </c>
      <c r="C562">
        <v>2015</v>
      </c>
      <c r="D562" t="s">
        <v>820</v>
      </c>
      <c r="E562" t="s">
        <v>821</v>
      </c>
      <c r="F562" t="s">
        <v>3</v>
      </c>
      <c r="G562" t="s">
        <v>753</v>
      </c>
      <c r="H562" t="s">
        <v>644</v>
      </c>
      <c r="I562" t="s">
        <v>228</v>
      </c>
      <c r="L562" t="s">
        <v>107</v>
      </c>
      <c r="M562">
        <v>69</v>
      </c>
      <c r="O562" t="s">
        <v>641</v>
      </c>
      <c r="P562">
        <v>3288.1</v>
      </c>
      <c r="Q562">
        <v>112.5942029</v>
      </c>
      <c r="R562">
        <v>3.8</v>
      </c>
    </row>
    <row r="563" spans="1:18" x14ac:dyDescent="0.3">
      <c r="A563" t="s">
        <v>752</v>
      </c>
      <c r="B563">
        <v>1012030</v>
      </c>
      <c r="C563">
        <v>2015</v>
      </c>
      <c r="D563" t="s">
        <v>820</v>
      </c>
      <c r="E563" t="s">
        <v>821</v>
      </c>
      <c r="F563" t="s">
        <v>3</v>
      </c>
      <c r="G563" t="s">
        <v>753</v>
      </c>
      <c r="H563" t="s">
        <v>640</v>
      </c>
      <c r="I563" t="s">
        <v>228</v>
      </c>
      <c r="L563" t="s">
        <v>107</v>
      </c>
      <c r="M563">
        <v>4</v>
      </c>
      <c r="O563" t="s">
        <v>641</v>
      </c>
      <c r="P563">
        <v>311</v>
      </c>
      <c r="Q563">
        <v>41</v>
      </c>
      <c r="R563">
        <v>0.36099999999999999</v>
      </c>
    </row>
    <row r="564" spans="1:18" x14ac:dyDescent="0.3">
      <c r="A564" t="s">
        <v>20</v>
      </c>
      <c r="B564">
        <v>1010396</v>
      </c>
      <c r="C564">
        <v>2015</v>
      </c>
      <c r="D564" t="s">
        <v>820</v>
      </c>
      <c r="E564" t="s">
        <v>821</v>
      </c>
      <c r="F564" t="s">
        <v>3</v>
      </c>
      <c r="G564" t="s">
        <v>55</v>
      </c>
      <c r="H564" t="s">
        <v>735</v>
      </c>
      <c r="I564" t="s">
        <v>228</v>
      </c>
      <c r="L564" t="s">
        <v>107</v>
      </c>
      <c r="M564">
        <v>2</v>
      </c>
      <c r="O564" t="s">
        <v>641</v>
      </c>
      <c r="P564">
        <v>0</v>
      </c>
      <c r="Q564">
        <v>1500</v>
      </c>
      <c r="R564">
        <v>0.152</v>
      </c>
    </row>
    <row r="565" spans="1:18" x14ac:dyDescent="0.3">
      <c r="A565" t="s">
        <v>367</v>
      </c>
      <c r="B565">
        <v>1008852</v>
      </c>
      <c r="C565">
        <v>2015</v>
      </c>
      <c r="D565" t="s">
        <v>820</v>
      </c>
      <c r="E565" t="s">
        <v>821</v>
      </c>
      <c r="F565" t="s">
        <v>3</v>
      </c>
      <c r="G565" t="s">
        <v>366</v>
      </c>
      <c r="H565" t="s">
        <v>644</v>
      </c>
      <c r="I565" t="s">
        <v>228</v>
      </c>
      <c r="L565" t="s">
        <v>228</v>
      </c>
      <c r="M565">
        <v>1</v>
      </c>
      <c r="O565" t="s">
        <v>646</v>
      </c>
      <c r="R565">
        <v>6.3</v>
      </c>
    </row>
    <row r="566" spans="1:18" x14ac:dyDescent="0.3">
      <c r="A566" t="s">
        <v>377</v>
      </c>
      <c r="B566">
        <v>1008702</v>
      </c>
      <c r="C566">
        <v>2015</v>
      </c>
      <c r="D566" t="s">
        <v>820</v>
      </c>
      <c r="E566" t="s">
        <v>821</v>
      </c>
      <c r="F566" t="s">
        <v>3</v>
      </c>
      <c r="G566" t="s">
        <v>376</v>
      </c>
      <c r="H566" t="s">
        <v>640</v>
      </c>
      <c r="I566" t="s">
        <v>107</v>
      </c>
      <c r="L566" t="s">
        <v>228</v>
      </c>
      <c r="M566">
        <v>1</v>
      </c>
      <c r="O566" t="s">
        <v>646</v>
      </c>
      <c r="R566">
        <v>0</v>
      </c>
    </row>
    <row r="567" spans="1:18" x14ac:dyDescent="0.3">
      <c r="A567" t="s">
        <v>369</v>
      </c>
      <c r="B567">
        <v>1009845</v>
      </c>
      <c r="C567">
        <v>2015</v>
      </c>
      <c r="D567" t="s">
        <v>820</v>
      </c>
      <c r="E567" t="s">
        <v>821</v>
      </c>
      <c r="F567" t="s">
        <v>3</v>
      </c>
      <c r="G567" t="s">
        <v>381</v>
      </c>
      <c r="H567" t="s">
        <v>644</v>
      </c>
      <c r="I567" t="s">
        <v>107</v>
      </c>
      <c r="L567" t="s">
        <v>228</v>
      </c>
      <c r="M567">
        <v>2</v>
      </c>
      <c r="O567" t="s">
        <v>646</v>
      </c>
      <c r="R567">
        <v>2.9220000000000002</v>
      </c>
    </row>
    <row r="568" spans="1:18" x14ac:dyDescent="0.3">
      <c r="A568" t="s">
        <v>384</v>
      </c>
      <c r="B568">
        <v>1008956</v>
      </c>
      <c r="C568">
        <v>2015</v>
      </c>
      <c r="D568" t="s">
        <v>820</v>
      </c>
      <c r="E568" t="s">
        <v>821</v>
      </c>
      <c r="F568" t="s">
        <v>3</v>
      </c>
      <c r="G568" t="s">
        <v>399</v>
      </c>
      <c r="H568" t="s">
        <v>640</v>
      </c>
      <c r="I568" t="s">
        <v>107</v>
      </c>
      <c r="L568" t="s">
        <v>107</v>
      </c>
      <c r="M568">
        <v>2</v>
      </c>
      <c r="O568" t="s">
        <v>641</v>
      </c>
      <c r="P568">
        <v>10126000</v>
      </c>
      <c r="Q568">
        <v>22000</v>
      </c>
      <c r="R568">
        <v>2.9060000000000001</v>
      </c>
    </row>
    <row r="569" spans="1:18" x14ac:dyDescent="0.3">
      <c r="A569" t="s">
        <v>377</v>
      </c>
      <c r="B569">
        <v>1008702</v>
      </c>
      <c r="C569">
        <v>2015</v>
      </c>
      <c r="D569" t="s">
        <v>820</v>
      </c>
      <c r="E569" t="s">
        <v>821</v>
      </c>
      <c r="F569" t="s">
        <v>3</v>
      </c>
      <c r="G569" t="s">
        <v>405</v>
      </c>
      <c r="H569" t="s">
        <v>640</v>
      </c>
      <c r="I569" t="s">
        <v>228</v>
      </c>
      <c r="L569" t="s">
        <v>228</v>
      </c>
      <c r="M569">
        <v>1</v>
      </c>
      <c r="O569" t="s">
        <v>646</v>
      </c>
      <c r="R569">
        <v>0.4</v>
      </c>
    </row>
    <row r="570" spans="1:18" x14ac:dyDescent="0.3">
      <c r="A570" t="s">
        <v>377</v>
      </c>
      <c r="B570">
        <v>1008702</v>
      </c>
      <c r="C570">
        <v>2015</v>
      </c>
      <c r="D570" t="s">
        <v>820</v>
      </c>
      <c r="E570" t="s">
        <v>821</v>
      </c>
      <c r="F570" t="s">
        <v>3</v>
      </c>
      <c r="G570" t="s">
        <v>405</v>
      </c>
      <c r="H570" t="s">
        <v>640</v>
      </c>
      <c r="I570" t="s">
        <v>107</v>
      </c>
      <c r="L570" t="s">
        <v>228</v>
      </c>
      <c r="M570">
        <v>2</v>
      </c>
      <c r="O570" t="s">
        <v>646</v>
      </c>
      <c r="R570">
        <v>0</v>
      </c>
    </row>
    <row r="571" spans="1:18" x14ac:dyDescent="0.3">
      <c r="A571" t="s">
        <v>760</v>
      </c>
      <c r="B571">
        <v>1011765</v>
      </c>
      <c r="C571">
        <v>2015</v>
      </c>
      <c r="D571" t="s">
        <v>820</v>
      </c>
      <c r="E571" t="s">
        <v>821</v>
      </c>
      <c r="F571" t="s">
        <v>3</v>
      </c>
      <c r="G571" t="s">
        <v>421</v>
      </c>
      <c r="H571" t="s">
        <v>640</v>
      </c>
      <c r="I571" t="s">
        <v>228</v>
      </c>
      <c r="L571" t="s">
        <v>107</v>
      </c>
      <c r="M571">
        <v>4</v>
      </c>
      <c r="O571" t="s">
        <v>646</v>
      </c>
      <c r="R571">
        <v>54.753999999999998</v>
      </c>
    </row>
    <row r="572" spans="1:18" x14ac:dyDescent="0.3">
      <c r="A572" t="s">
        <v>420</v>
      </c>
      <c r="B572">
        <v>1009441</v>
      </c>
      <c r="C572">
        <v>2015</v>
      </c>
      <c r="D572" t="s">
        <v>820</v>
      </c>
      <c r="E572" t="s">
        <v>821</v>
      </c>
      <c r="F572" t="s">
        <v>3</v>
      </c>
      <c r="G572" t="s">
        <v>426</v>
      </c>
      <c r="H572" t="s">
        <v>640</v>
      </c>
      <c r="I572" t="s">
        <v>107</v>
      </c>
      <c r="L572" t="s">
        <v>107</v>
      </c>
      <c r="M572">
        <v>1</v>
      </c>
      <c r="O572" t="s">
        <v>641</v>
      </c>
      <c r="P572">
        <v>0</v>
      </c>
      <c r="Q572">
        <v>5000</v>
      </c>
      <c r="R572">
        <v>1.4999999999999999E-2</v>
      </c>
    </row>
    <row r="573" spans="1:18" x14ac:dyDescent="0.3">
      <c r="A573" t="s">
        <v>335</v>
      </c>
      <c r="B573">
        <v>1008544</v>
      </c>
      <c r="C573">
        <v>2015</v>
      </c>
      <c r="D573" t="s">
        <v>820</v>
      </c>
      <c r="E573" t="s">
        <v>821</v>
      </c>
      <c r="F573" t="s">
        <v>3</v>
      </c>
      <c r="G573" t="s">
        <v>440</v>
      </c>
      <c r="H573" t="s">
        <v>640</v>
      </c>
      <c r="I573" t="s">
        <v>107</v>
      </c>
      <c r="L573" t="s">
        <v>228</v>
      </c>
      <c r="M573">
        <v>1</v>
      </c>
      <c r="O573" t="s">
        <v>646</v>
      </c>
      <c r="R573">
        <v>0.1</v>
      </c>
    </row>
    <row r="574" spans="1:18" x14ac:dyDescent="0.3">
      <c r="A574" t="s">
        <v>449</v>
      </c>
      <c r="B574">
        <v>1009286</v>
      </c>
      <c r="C574">
        <v>2015</v>
      </c>
      <c r="D574" t="s">
        <v>820</v>
      </c>
      <c r="E574" t="s">
        <v>821</v>
      </c>
      <c r="F574" t="s">
        <v>3</v>
      </c>
      <c r="G574" t="s">
        <v>447</v>
      </c>
      <c r="H574" t="s">
        <v>644</v>
      </c>
      <c r="I574" t="s">
        <v>107</v>
      </c>
      <c r="L574" t="s">
        <v>228</v>
      </c>
      <c r="M574">
        <v>1</v>
      </c>
      <c r="O574" t="s">
        <v>646</v>
      </c>
      <c r="R574">
        <v>0.32</v>
      </c>
    </row>
    <row r="575" spans="1:18" x14ac:dyDescent="0.3">
      <c r="A575" t="s">
        <v>328</v>
      </c>
      <c r="B575">
        <v>1009240</v>
      </c>
      <c r="C575">
        <v>2015</v>
      </c>
      <c r="D575" t="s">
        <v>820</v>
      </c>
      <c r="E575" t="s">
        <v>821</v>
      </c>
      <c r="F575" t="s">
        <v>3</v>
      </c>
      <c r="G575" t="s">
        <v>470</v>
      </c>
      <c r="H575" t="s">
        <v>644</v>
      </c>
      <c r="I575" t="s">
        <v>107</v>
      </c>
      <c r="L575" t="s">
        <v>228</v>
      </c>
      <c r="M575">
        <v>1</v>
      </c>
      <c r="O575" t="s">
        <v>641</v>
      </c>
      <c r="P575">
        <v>1640000</v>
      </c>
      <c r="Q575">
        <v>3358</v>
      </c>
      <c r="R575">
        <v>0.438</v>
      </c>
    </row>
    <row r="576" spans="1:18" x14ac:dyDescent="0.3">
      <c r="A576" t="s">
        <v>778</v>
      </c>
      <c r="B576">
        <v>1011752</v>
      </c>
      <c r="C576">
        <v>2015</v>
      </c>
      <c r="D576" t="s">
        <v>820</v>
      </c>
      <c r="E576" t="s">
        <v>821</v>
      </c>
      <c r="F576" t="s">
        <v>3</v>
      </c>
      <c r="G576" t="s">
        <v>823</v>
      </c>
      <c r="H576" t="s">
        <v>644</v>
      </c>
      <c r="I576" t="s">
        <v>228</v>
      </c>
      <c r="L576" t="s">
        <v>107</v>
      </c>
      <c r="M576">
        <v>4</v>
      </c>
      <c r="O576" t="s">
        <v>641</v>
      </c>
      <c r="P576">
        <v>0</v>
      </c>
      <c r="Q576">
        <v>0</v>
      </c>
      <c r="R576">
        <v>0</v>
      </c>
    </row>
    <row r="577" spans="1:18" x14ac:dyDescent="0.3">
      <c r="A577" t="s">
        <v>778</v>
      </c>
      <c r="B577">
        <v>1011752</v>
      </c>
      <c r="C577">
        <v>2015</v>
      </c>
      <c r="D577" t="s">
        <v>820</v>
      </c>
      <c r="E577" t="s">
        <v>821</v>
      </c>
      <c r="F577" t="s">
        <v>3</v>
      </c>
      <c r="G577" t="s">
        <v>779</v>
      </c>
      <c r="H577" t="s">
        <v>644</v>
      </c>
      <c r="I577" t="s">
        <v>228</v>
      </c>
      <c r="L577" t="s">
        <v>107</v>
      </c>
      <c r="M577">
        <v>81</v>
      </c>
      <c r="O577" t="s">
        <v>641</v>
      </c>
      <c r="P577">
        <v>0</v>
      </c>
      <c r="Q577">
        <v>0</v>
      </c>
      <c r="R577">
        <v>0</v>
      </c>
    </row>
    <row r="578" spans="1:18" x14ac:dyDescent="0.3">
      <c r="A578" t="s">
        <v>778</v>
      </c>
      <c r="B578">
        <v>1011752</v>
      </c>
      <c r="C578">
        <v>2015</v>
      </c>
      <c r="D578" t="s">
        <v>820</v>
      </c>
      <c r="E578" t="s">
        <v>821</v>
      </c>
      <c r="F578" t="s">
        <v>3</v>
      </c>
      <c r="G578" t="s">
        <v>780</v>
      </c>
      <c r="H578" t="s">
        <v>644</v>
      </c>
      <c r="I578" t="s">
        <v>228</v>
      </c>
      <c r="L578" t="s">
        <v>107</v>
      </c>
      <c r="M578">
        <v>19</v>
      </c>
      <c r="O578" t="s">
        <v>641</v>
      </c>
      <c r="P578">
        <v>0</v>
      </c>
      <c r="Q578">
        <v>0</v>
      </c>
      <c r="R578">
        <v>0</v>
      </c>
    </row>
    <row r="579" spans="1:18" x14ac:dyDescent="0.3">
      <c r="A579" t="s">
        <v>311</v>
      </c>
      <c r="B579">
        <v>1009169</v>
      </c>
      <c r="C579">
        <v>2015</v>
      </c>
      <c r="D579" t="s">
        <v>820</v>
      </c>
      <c r="E579" t="s">
        <v>821</v>
      </c>
      <c r="F579" t="s">
        <v>3</v>
      </c>
      <c r="G579" t="s">
        <v>487</v>
      </c>
      <c r="H579" t="s">
        <v>644</v>
      </c>
      <c r="I579" t="s">
        <v>228</v>
      </c>
      <c r="L579" t="s">
        <v>107</v>
      </c>
      <c r="M579">
        <v>5</v>
      </c>
      <c r="O579" t="s">
        <v>646</v>
      </c>
      <c r="R579">
        <v>260.52699999999999</v>
      </c>
    </row>
    <row r="580" spans="1:18" x14ac:dyDescent="0.3">
      <c r="A580" t="s">
        <v>311</v>
      </c>
      <c r="B580">
        <v>1009169</v>
      </c>
      <c r="C580">
        <v>2015</v>
      </c>
      <c r="D580" t="s">
        <v>820</v>
      </c>
      <c r="E580" t="s">
        <v>821</v>
      </c>
      <c r="F580" t="s">
        <v>3</v>
      </c>
      <c r="G580" t="s">
        <v>488</v>
      </c>
      <c r="H580" t="s">
        <v>644</v>
      </c>
      <c r="I580" t="s">
        <v>228</v>
      </c>
      <c r="L580" t="s">
        <v>107</v>
      </c>
      <c r="M580">
        <v>1</v>
      </c>
      <c r="O580" t="s">
        <v>646</v>
      </c>
      <c r="R580">
        <v>1.4770000000000001</v>
      </c>
    </row>
    <row r="581" spans="1:18" x14ac:dyDescent="0.3">
      <c r="A581" t="s">
        <v>311</v>
      </c>
      <c r="B581">
        <v>1009169</v>
      </c>
      <c r="C581">
        <v>2015</v>
      </c>
      <c r="D581" t="s">
        <v>820</v>
      </c>
      <c r="E581" t="s">
        <v>821</v>
      </c>
      <c r="F581" t="s">
        <v>3</v>
      </c>
      <c r="G581" t="s">
        <v>489</v>
      </c>
      <c r="H581" t="s">
        <v>644</v>
      </c>
      <c r="I581" t="s">
        <v>228</v>
      </c>
      <c r="L581" t="s">
        <v>107</v>
      </c>
      <c r="M581">
        <v>1</v>
      </c>
      <c r="O581" t="s">
        <v>646</v>
      </c>
      <c r="R581">
        <v>0</v>
      </c>
    </row>
    <row r="582" spans="1:18" x14ac:dyDescent="0.3">
      <c r="A582" t="s">
        <v>794</v>
      </c>
      <c r="B582">
        <v>1009335</v>
      </c>
      <c r="C582">
        <v>2015</v>
      </c>
      <c r="D582" t="s">
        <v>820</v>
      </c>
      <c r="E582" t="s">
        <v>821</v>
      </c>
      <c r="F582" t="s">
        <v>3</v>
      </c>
      <c r="G582" t="s">
        <v>495</v>
      </c>
      <c r="H582" t="s">
        <v>644</v>
      </c>
      <c r="I582" t="s">
        <v>228</v>
      </c>
      <c r="L582" t="s">
        <v>107</v>
      </c>
      <c r="M582">
        <v>2</v>
      </c>
      <c r="O582" t="s">
        <v>641</v>
      </c>
      <c r="P582">
        <v>0</v>
      </c>
      <c r="Q582">
        <v>0</v>
      </c>
      <c r="R582">
        <v>0</v>
      </c>
    </row>
    <row r="583" spans="1:18" x14ac:dyDescent="0.3">
      <c r="A583" t="s">
        <v>509</v>
      </c>
      <c r="B583">
        <v>1008536</v>
      </c>
      <c r="C583">
        <v>2015</v>
      </c>
      <c r="D583" t="s">
        <v>820</v>
      </c>
      <c r="E583" t="s">
        <v>821</v>
      </c>
      <c r="F583" t="s">
        <v>3</v>
      </c>
      <c r="G583" t="s">
        <v>73</v>
      </c>
      <c r="H583" t="s">
        <v>640</v>
      </c>
      <c r="I583" t="s">
        <v>228</v>
      </c>
      <c r="L583" t="s">
        <v>107</v>
      </c>
      <c r="M583">
        <v>1</v>
      </c>
      <c r="O583" t="s">
        <v>646</v>
      </c>
      <c r="R583">
        <v>0</v>
      </c>
    </row>
    <row r="584" spans="1:18" x14ac:dyDescent="0.3">
      <c r="A584" t="s">
        <v>794</v>
      </c>
      <c r="B584">
        <v>1009335</v>
      </c>
      <c r="C584">
        <v>2015</v>
      </c>
      <c r="D584" t="s">
        <v>820</v>
      </c>
      <c r="E584" t="s">
        <v>821</v>
      </c>
      <c r="F584" t="s">
        <v>3</v>
      </c>
      <c r="G584" t="s">
        <v>530</v>
      </c>
      <c r="H584" t="s">
        <v>644</v>
      </c>
      <c r="I584" t="s">
        <v>228</v>
      </c>
      <c r="L584" t="s">
        <v>107</v>
      </c>
      <c r="M584">
        <v>1</v>
      </c>
      <c r="O584" t="s">
        <v>641</v>
      </c>
      <c r="P584">
        <v>0</v>
      </c>
      <c r="Q584">
        <v>0</v>
      </c>
      <c r="R584">
        <v>0</v>
      </c>
    </row>
    <row r="585" spans="1:18" x14ac:dyDescent="0.3">
      <c r="A585" t="s">
        <v>794</v>
      </c>
      <c r="B585">
        <v>1009335</v>
      </c>
      <c r="C585">
        <v>2015</v>
      </c>
      <c r="D585" t="s">
        <v>820</v>
      </c>
      <c r="E585" t="s">
        <v>821</v>
      </c>
      <c r="F585" t="s">
        <v>3</v>
      </c>
      <c r="G585" t="s">
        <v>534</v>
      </c>
      <c r="H585" t="s">
        <v>644</v>
      </c>
      <c r="I585" t="s">
        <v>228</v>
      </c>
      <c r="L585" t="s">
        <v>107</v>
      </c>
      <c r="M585">
        <v>1</v>
      </c>
      <c r="O585" t="s">
        <v>641</v>
      </c>
      <c r="P585">
        <v>0</v>
      </c>
      <c r="Q585">
        <v>0</v>
      </c>
      <c r="R585">
        <v>0</v>
      </c>
    </row>
    <row r="586" spans="1:18" x14ac:dyDescent="0.3">
      <c r="A586" t="s">
        <v>794</v>
      </c>
      <c r="B586">
        <v>1009335</v>
      </c>
      <c r="C586">
        <v>2015</v>
      </c>
      <c r="D586" t="s">
        <v>820</v>
      </c>
      <c r="E586" t="s">
        <v>821</v>
      </c>
      <c r="F586" t="s">
        <v>3</v>
      </c>
      <c r="G586" t="s">
        <v>79</v>
      </c>
      <c r="H586" t="s">
        <v>644</v>
      </c>
      <c r="I586" t="s">
        <v>228</v>
      </c>
      <c r="L586" t="s">
        <v>107</v>
      </c>
      <c r="M586">
        <v>1</v>
      </c>
      <c r="O586" t="s">
        <v>641</v>
      </c>
      <c r="P586">
        <v>0</v>
      </c>
      <c r="Q586">
        <v>0</v>
      </c>
      <c r="R586">
        <v>0</v>
      </c>
    </row>
    <row r="587" spans="1:18" x14ac:dyDescent="0.3">
      <c r="A587" t="s">
        <v>494</v>
      </c>
      <c r="B587">
        <v>1008558</v>
      </c>
      <c r="C587">
        <v>2015</v>
      </c>
      <c r="D587" t="s">
        <v>820</v>
      </c>
      <c r="E587" t="s">
        <v>821</v>
      </c>
      <c r="F587" t="s">
        <v>3</v>
      </c>
      <c r="G587" t="s">
        <v>547</v>
      </c>
      <c r="H587" t="s">
        <v>644</v>
      </c>
      <c r="I587" t="s">
        <v>107</v>
      </c>
      <c r="L587" t="s">
        <v>107</v>
      </c>
      <c r="M587">
        <v>1</v>
      </c>
      <c r="O587" t="s">
        <v>646</v>
      </c>
      <c r="R587">
        <v>3.53</v>
      </c>
    </row>
    <row r="588" spans="1:18" x14ac:dyDescent="0.3">
      <c r="A588" t="s">
        <v>794</v>
      </c>
      <c r="B588">
        <v>1009335</v>
      </c>
      <c r="C588">
        <v>2015</v>
      </c>
      <c r="D588" t="s">
        <v>820</v>
      </c>
      <c r="E588" t="s">
        <v>821</v>
      </c>
      <c r="F588" t="s">
        <v>3</v>
      </c>
      <c r="G588" t="s">
        <v>551</v>
      </c>
      <c r="H588" t="s">
        <v>644</v>
      </c>
      <c r="I588" t="s">
        <v>228</v>
      </c>
      <c r="L588" t="s">
        <v>107</v>
      </c>
      <c r="M588">
        <v>3</v>
      </c>
      <c r="O588" t="s">
        <v>641</v>
      </c>
      <c r="P588">
        <v>0</v>
      </c>
      <c r="Q588">
        <v>0</v>
      </c>
      <c r="R588">
        <v>0</v>
      </c>
    </row>
    <row r="589" spans="1:18" x14ac:dyDescent="0.3">
      <c r="A589" t="s">
        <v>494</v>
      </c>
      <c r="B589">
        <v>1008558</v>
      </c>
      <c r="C589">
        <v>2015</v>
      </c>
      <c r="D589" t="s">
        <v>820</v>
      </c>
      <c r="E589" t="s">
        <v>821</v>
      </c>
      <c r="F589" t="s">
        <v>3</v>
      </c>
      <c r="G589" t="s">
        <v>552</v>
      </c>
      <c r="H589" t="s">
        <v>644</v>
      </c>
      <c r="I589" t="s">
        <v>228</v>
      </c>
      <c r="L589" t="s">
        <v>107</v>
      </c>
      <c r="M589">
        <v>1</v>
      </c>
      <c r="O589" t="s">
        <v>646</v>
      </c>
      <c r="R589">
        <v>0</v>
      </c>
    </row>
    <row r="590" spans="1:18" x14ac:dyDescent="0.3">
      <c r="A590" t="s">
        <v>794</v>
      </c>
      <c r="B590">
        <v>1009335</v>
      </c>
      <c r="C590">
        <v>2015</v>
      </c>
      <c r="D590" t="s">
        <v>820</v>
      </c>
      <c r="E590" t="s">
        <v>821</v>
      </c>
      <c r="F590" t="s">
        <v>3</v>
      </c>
      <c r="G590" t="s">
        <v>553</v>
      </c>
      <c r="H590" t="s">
        <v>640</v>
      </c>
      <c r="I590" t="s">
        <v>228</v>
      </c>
      <c r="L590" t="s">
        <v>107</v>
      </c>
      <c r="M590">
        <v>2</v>
      </c>
      <c r="O590" t="s">
        <v>641</v>
      </c>
      <c r="P590">
        <v>0</v>
      </c>
      <c r="Q590">
        <v>0</v>
      </c>
      <c r="R590">
        <v>0</v>
      </c>
    </row>
    <row r="591" spans="1:18" x14ac:dyDescent="0.3">
      <c r="A591" t="s">
        <v>794</v>
      </c>
      <c r="B591">
        <v>1009335</v>
      </c>
      <c r="C591">
        <v>2015</v>
      </c>
      <c r="D591" t="s">
        <v>820</v>
      </c>
      <c r="E591" t="s">
        <v>821</v>
      </c>
      <c r="F591" t="s">
        <v>3</v>
      </c>
      <c r="G591" t="s">
        <v>553</v>
      </c>
      <c r="H591" t="s">
        <v>644</v>
      </c>
      <c r="I591" t="s">
        <v>228</v>
      </c>
      <c r="L591" t="s">
        <v>107</v>
      </c>
      <c r="M591">
        <v>8</v>
      </c>
      <c r="O591" t="s">
        <v>641</v>
      </c>
      <c r="P591">
        <v>0</v>
      </c>
      <c r="Q591">
        <v>0</v>
      </c>
      <c r="R591">
        <v>0</v>
      </c>
    </row>
    <row r="592" spans="1:18" x14ac:dyDescent="0.3">
      <c r="A592" t="s">
        <v>794</v>
      </c>
      <c r="B592">
        <v>1009335</v>
      </c>
      <c r="C592">
        <v>2015</v>
      </c>
      <c r="D592" t="s">
        <v>820</v>
      </c>
      <c r="E592" t="s">
        <v>821</v>
      </c>
      <c r="F592" t="s">
        <v>3</v>
      </c>
      <c r="G592" t="s">
        <v>555</v>
      </c>
      <c r="H592" t="s">
        <v>644</v>
      </c>
      <c r="I592" t="s">
        <v>228</v>
      </c>
      <c r="L592" t="s">
        <v>107</v>
      </c>
      <c r="M592">
        <v>1</v>
      </c>
      <c r="O592" t="s">
        <v>641</v>
      </c>
      <c r="P592">
        <v>0</v>
      </c>
      <c r="Q592">
        <v>0</v>
      </c>
      <c r="R592">
        <v>0</v>
      </c>
    </row>
    <row r="593" spans="1:18" x14ac:dyDescent="0.3">
      <c r="A593" t="s">
        <v>346</v>
      </c>
      <c r="B593">
        <v>1008530</v>
      </c>
      <c r="C593">
        <v>2015</v>
      </c>
      <c r="D593" t="s">
        <v>820</v>
      </c>
      <c r="E593" t="s">
        <v>821</v>
      </c>
      <c r="F593" t="s">
        <v>3</v>
      </c>
      <c r="G593" t="s">
        <v>555</v>
      </c>
      <c r="H593" t="s">
        <v>644</v>
      </c>
      <c r="I593" t="s">
        <v>228</v>
      </c>
      <c r="L593" t="s">
        <v>107</v>
      </c>
      <c r="M593">
        <v>1</v>
      </c>
      <c r="O593" t="s">
        <v>646</v>
      </c>
      <c r="R593">
        <v>5.6000000000000001E-2</v>
      </c>
    </row>
    <row r="594" spans="1:18" x14ac:dyDescent="0.3">
      <c r="A594" t="s">
        <v>87</v>
      </c>
      <c r="B594">
        <v>1009142</v>
      </c>
      <c r="C594">
        <v>2015</v>
      </c>
      <c r="D594" t="s">
        <v>820</v>
      </c>
      <c r="E594" t="s">
        <v>821</v>
      </c>
      <c r="F594" t="s">
        <v>3</v>
      </c>
      <c r="G594" t="s">
        <v>88</v>
      </c>
      <c r="H594" t="s">
        <v>644</v>
      </c>
      <c r="I594" t="s">
        <v>228</v>
      </c>
      <c r="L594" t="s">
        <v>228</v>
      </c>
      <c r="M594">
        <v>1</v>
      </c>
      <c r="O594" t="s">
        <v>641</v>
      </c>
      <c r="P594">
        <v>507291.66600000003</v>
      </c>
      <c r="Q594">
        <v>1463</v>
      </c>
      <c r="R594">
        <v>8.1199999999999992</v>
      </c>
    </row>
    <row r="595" spans="1:18" x14ac:dyDescent="0.3">
      <c r="A595" t="s">
        <v>567</v>
      </c>
      <c r="B595">
        <v>1009076</v>
      </c>
      <c r="C595">
        <v>2015</v>
      </c>
      <c r="D595" t="s">
        <v>820</v>
      </c>
      <c r="E595" t="s">
        <v>821</v>
      </c>
      <c r="F595" t="s">
        <v>3</v>
      </c>
      <c r="G595" t="s">
        <v>575</v>
      </c>
      <c r="H595" t="s">
        <v>644</v>
      </c>
      <c r="I595" t="s">
        <v>228</v>
      </c>
      <c r="L595" t="s">
        <v>228</v>
      </c>
      <c r="M595">
        <v>1</v>
      </c>
      <c r="O595" t="s">
        <v>646</v>
      </c>
      <c r="R595">
        <v>0</v>
      </c>
    </row>
    <row r="596" spans="1:18" x14ac:dyDescent="0.3">
      <c r="A596" t="s">
        <v>567</v>
      </c>
      <c r="B596">
        <v>1009076</v>
      </c>
      <c r="C596">
        <v>2015</v>
      </c>
      <c r="D596" t="s">
        <v>820</v>
      </c>
      <c r="E596" t="s">
        <v>821</v>
      </c>
      <c r="F596" t="s">
        <v>3</v>
      </c>
      <c r="G596" t="s">
        <v>89</v>
      </c>
      <c r="H596" t="s">
        <v>644</v>
      </c>
      <c r="I596" t="s">
        <v>228</v>
      </c>
      <c r="L596" t="s">
        <v>228</v>
      </c>
      <c r="M596">
        <v>25</v>
      </c>
      <c r="O596" t="s">
        <v>646</v>
      </c>
      <c r="R596">
        <v>0</v>
      </c>
    </row>
    <row r="597" spans="1:18" x14ac:dyDescent="0.3">
      <c r="A597" t="s">
        <v>563</v>
      </c>
      <c r="B597">
        <v>1008540</v>
      </c>
      <c r="C597">
        <v>2015</v>
      </c>
      <c r="D597" t="s">
        <v>820</v>
      </c>
      <c r="E597" t="s">
        <v>821</v>
      </c>
      <c r="F597" t="s">
        <v>3</v>
      </c>
      <c r="G597" t="s">
        <v>90</v>
      </c>
      <c r="H597" t="s">
        <v>644</v>
      </c>
      <c r="I597" t="s">
        <v>107</v>
      </c>
      <c r="L597" t="s">
        <v>107</v>
      </c>
      <c r="M597">
        <v>5</v>
      </c>
      <c r="O597" t="s">
        <v>646</v>
      </c>
      <c r="R597">
        <v>0.247</v>
      </c>
    </row>
    <row r="598" spans="1:18" x14ac:dyDescent="0.3">
      <c r="A598" t="s">
        <v>587</v>
      </c>
      <c r="B598">
        <v>1008363</v>
      </c>
      <c r="C598">
        <v>2015</v>
      </c>
      <c r="D598" t="s">
        <v>820</v>
      </c>
      <c r="E598" t="s">
        <v>821</v>
      </c>
      <c r="F598" t="s">
        <v>3</v>
      </c>
      <c r="G598" t="s">
        <v>602</v>
      </c>
      <c r="H598" t="s">
        <v>644</v>
      </c>
      <c r="I598" t="s">
        <v>228</v>
      </c>
      <c r="L598" t="s">
        <v>107</v>
      </c>
      <c r="M598">
        <v>3</v>
      </c>
      <c r="O598" t="s">
        <v>641</v>
      </c>
      <c r="P598">
        <v>0</v>
      </c>
      <c r="Q598">
        <v>0</v>
      </c>
      <c r="R598">
        <v>0</v>
      </c>
    </row>
    <row r="599" spans="1:18" x14ac:dyDescent="0.3">
      <c r="A599" t="s">
        <v>608</v>
      </c>
      <c r="B599">
        <v>1009242</v>
      </c>
      <c r="C599">
        <v>2015</v>
      </c>
      <c r="D599" t="s">
        <v>820</v>
      </c>
      <c r="E599" t="s">
        <v>821</v>
      </c>
      <c r="F599" t="s">
        <v>3</v>
      </c>
      <c r="G599" t="s">
        <v>607</v>
      </c>
      <c r="H599" t="s">
        <v>644</v>
      </c>
      <c r="I599" t="s">
        <v>107</v>
      </c>
      <c r="L599" t="s">
        <v>228</v>
      </c>
      <c r="M599">
        <v>1</v>
      </c>
      <c r="O599" t="s">
        <v>641</v>
      </c>
      <c r="P599">
        <v>366000</v>
      </c>
      <c r="Q599">
        <v>183000</v>
      </c>
      <c r="R599">
        <v>0.13300000000000001</v>
      </c>
    </row>
    <row r="600" spans="1:18" x14ac:dyDescent="0.3">
      <c r="A600" t="s">
        <v>571</v>
      </c>
      <c r="B600">
        <v>1011100</v>
      </c>
      <c r="C600">
        <v>2015</v>
      </c>
      <c r="D600" t="s">
        <v>820</v>
      </c>
      <c r="E600" t="s">
        <v>821</v>
      </c>
      <c r="F600" t="s">
        <v>3</v>
      </c>
      <c r="G600" t="s">
        <v>609</v>
      </c>
      <c r="H600" t="s">
        <v>644</v>
      </c>
      <c r="I600" t="s">
        <v>228</v>
      </c>
      <c r="L600" t="s">
        <v>228</v>
      </c>
      <c r="M600">
        <v>1</v>
      </c>
      <c r="O600" t="s">
        <v>641</v>
      </c>
      <c r="P600">
        <v>0</v>
      </c>
      <c r="Q600">
        <v>8428</v>
      </c>
      <c r="R600">
        <v>2.19</v>
      </c>
    </row>
    <row r="601" spans="1:18" x14ac:dyDescent="0.3">
      <c r="A601" t="s">
        <v>608</v>
      </c>
      <c r="B601">
        <v>1009242</v>
      </c>
      <c r="C601">
        <v>2015</v>
      </c>
      <c r="D601" t="s">
        <v>820</v>
      </c>
      <c r="E601" t="s">
        <v>821</v>
      </c>
      <c r="F601" t="s">
        <v>3</v>
      </c>
      <c r="G601" t="s">
        <v>610</v>
      </c>
      <c r="H601" t="s">
        <v>644</v>
      </c>
      <c r="I601" t="s">
        <v>107</v>
      </c>
      <c r="L601" t="s">
        <v>107</v>
      </c>
      <c r="M601">
        <v>2</v>
      </c>
      <c r="O601" t="s">
        <v>641</v>
      </c>
      <c r="P601">
        <v>316000</v>
      </c>
      <c r="Q601">
        <v>14125</v>
      </c>
      <c r="R601">
        <v>0.115</v>
      </c>
    </row>
    <row r="602" spans="1:18" x14ac:dyDescent="0.3">
      <c r="A602" t="s">
        <v>815</v>
      </c>
      <c r="B602">
        <v>1010181</v>
      </c>
      <c r="C602">
        <v>2015</v>
      </c>
      <c r="D602" t="s">
        <v>820</v>
      </c>
      <c r="E602" t="s">
        <v>821</v>
      </c>
      <c r="F602" t="s">
        <v>3</v>
      </c>
      <c r="G602" t="s">
        <v>618</v>
      </c>
      <c r="H602" t="s">
        <v>644</v>
      </c>
      <c r="I602" t="s">
        <v>228</v>
      </c>
      <c r="L602" t="s">
        <v>107</v>
      </c>
      <c r="M602">
        <v>30</v>
      </c>
      <c r="O602" t="s">
        <v>641</v>
      </c>
      <c r="P602">
        <v>0</v>
      </c>
      <c r="Q602">
        <v>0</v>
      </c>
      <c r="R602">
        <v>0</v>
      </c>
    </row>
  </sheetData>
  <autoFilter ref="A1:R602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6"/>
  <sheetViews>
    <sheetView workbookViewId="0">
      <selection activeCell="F1" sqref="F1"/>
    </sheetView>
  </sheetViews>
  <sheetFormatPr defaultRowHeight="14.4" x14ac:dyDescent="0.3"/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228</v>
      </c>
      <c r="B2" t="s">
        <v>228</v>
      </c>
      <c r="C2">
        <v>1</v>
      </c>
      <c r="F2">
        <v>0</v>
      </c>
      <c r="G2">
        <f>IF(F2=0,0,F2/C2)</f>
        <v>0</v>
      </c>
      <c r="H2" t="str">
        <f>IF(F2=0,"",F2/C2)</f>
        <v/>
      </c>
      <c r="I2">
        <f>AVERAGE(G2:G307)</f>
        <v>17.389828639455789</v>
      </c>
      <c r="J2">
        <f>AVERAGE(H2:H307)</f>
        <v>21.737285799319739</v>
      </c>
      <c r="K2">
        <f>SUM(C2:C36)</f>
        <v>105</v>
      </c>
    </row>
    <row r="3" spans="1:11" x14ac:dyDescent="0.3">
      <c r="A3" t="s">
        <v>228</v>
      </c>
      <c r="B3" t="s">
        <v>228</v>
      </c>
      <c r="C3">
        <v>1</v>
      </c>
      <c r="F3">
        <v>96.3</v>
      </c>
      <c r="G3">
        <f>IF(F3=0,0,F3/C3)</f>
        <v>96.3</v>
      </c>
      <c r="H3">
        <f t="shared" ref="H3:H36" si="0">IF(F3=0,"",F3/C3)</f>
        <v>96.3</v>
      </c>
    </row>
    <row r="4" spans="1:11" x14ac:dyDescent="0.3">
      <c r="A4" t="s">
        <v>228</v>
      </c>
      <c r="B4" t="s">
        <v>228</v>
      </c>
      <c r="C4">
        <v>7</v>
      </c>
      <c r="F4">
        <v>205.54300000000001</v>
      </c>
      <c r="G4">
        <f t="shared" ref="G4:G36" si="1">IF(F4=0,0,F4/C4)</f>
        <v>29.363285714285716</v>
      </c>
      <c r="H4">
        <f t="shared" si="0"/>
        <v>29.363285714285716</v>
      </c>
    </row>
    <row r="5" spans="1:11" x14ac:dyDescent="0.3">
      <c r="A5" t="s">
        <v>228</v>
      </c>
      <c r="B5" t="s">
        <v>228</v>
      </c>
      <c r="C5">
        <v>1</v>
      </c>
      <c r="F5">
        <v>1.18</v>
      </c>
      <c r="G5">
        <f t="shared" si="1"/>
        <v>1.18</v>
      </c>
      <c r="H5">
        <f t="shared" si="0"/>
        <v>1.18</v>
      </c>
    </row>
    <row r="6" spans="1:11" x14ac:dyDescent="0.3">
      <c r="A6" t="s">
        <v>228</v>
      </c>
      <c r="B6" t="s">
        <v>228</v>
      </c>
      <c r="C6">
        <v>1</v>
      </c>
      <c r="F6">
        <v>13.577999999999999</v>
      </c>
      <c r="G6">
        <f t="shared" si="1"/>
        <v>13.577999999999999</v>
      </c>
      <c r="H6">
        <f t="shared" si="0"/>
        <v>13.577999999999999</v>
      </c>
    </row>
    <row r="7" spans="1:11" x14ac:dyDescent="0.3">
      <c r="A7" t="s">
        <v>228</v>
      </c>
      <c r="B7" t="s">
        <v>228</v>
      </c>
      <c r="C7">
        <v>1</v>
      </c>
      <c r="F7">
        <v>98.537000000000006</v>
      </c>
      <c r="G7">
        <f t="shared" si="1"/>
        <v>98.537000000000006</v>
      </c>
      <c r="H7">
        <f t="shared" si="0"/>
        <v>98.537000000000006</v>
      </c>
    </row>
    <row r="8" spans="1:11" x14ac:dyDescent="0.3">
      <c r="A8" t="s">
        <v>228</v>
      </c>
      <c r="B8" t="s">
        <v>228</v>
      </c>
      <c r="C8">
        <v>2</v>
      </c>
      <c r="F8">
        <v>98.265000000000001</v>
      </c>
      <c r="G8">
        <f t="shared" si="1"/>
        <v>49.1325</v>
      </c>
      <c r="H8">
        <f t="shared" si="0"/>
        <v>49.1325</v>
      </c>
    </row>
    <row r="9" spans="1:11" x14ac:dyDescent="0.3">
      <c r="A9" t="s">
        <v>228</v>
      </c>
      <c r="B9" t="s">
        <v>228</v>
      </c>
      <c r="C9">
        <v>4</v>
      </c>
      <c r="F9">
        <v>26.344999999999999</v>
      </c>
      <c r="G9">
        <f t="shared" si="1"/>
        <v>6.5862499999999997</v>
      </c>
      <c r="H9">
        <f t="shared" si="0"/>
        <v>6.5862499999999997</v>
      </c>
    </row>
    <row r="10" spans="1:11" x14ac:dyDescent="0.3">
      <c r="A10" t="s">
        <v>228</v>
      </c>
      <c r="B10" t="s">
        <v>228</v>
      </c>
      <c r="C10">
        <v>4</v>
      </c>
      <c r="F10">
        <v>0.16</v>
      </c>
      <c r="G10">
        <f t="shared" si="1"/>
        <v>0.04</v>
      </c>
      <c r="H10">
        <f t="shared" si="0"/>
        <v>0.04</v>
      </c>
    </row>
    <row r="11" spans="1:11" x14ac:dyDescent="0.3">
      <c r="A11" t="s">
        <v>228</v>
      </c>
      <c r="B11" t="s">
        <v>228</v>
      </c>
      <c r="C11">
        <v>1</v>
      </c>
      <c r="F11">
        <v>85.900999999999996</v>
      </c>
      <c r="G11">
        <f t="shared" si="1"/>
        <v>85.900999999999996</v>
      </c>
      <c r="H11">
        <f t="shared" si="0"/>
        <v>85.900999999999996</v>
      </c>
    </row>
    <row r="12" spans="1:11" x14ac:dyDescent="0.3">
      <c r="A12" t="s">
        <v>228</v>
      </c>
      <c r="B12" t="s">
        <v>228</v>
      </c>
      <c r="C12">
        <v>1</v>
      </c>
      <c r="F12">
        <v>0.2</v>
      </c>
      <c r="G12">
        <f t="shared" si="1"/>
        <v>0.2</v>
      </c>
      <c r="H12">
        <f t="shared" si="0"/>
        <v>0.2</v>
      </c>
    </row>
    <row r="13" spans="1:11" x14ac:dyDescent="0.3">
      <c r="A13" t="s">
        <v>228</v>
      </c>
      <c r="B13" t="s">
        <v>228</v>
      </c>
      <c r="C13">
        <v>1</v>
      </c>
      <c r="F13">
        <v>0</v>
      </c>
      <c r="G13">
        <f t="shared" si="1"/>
        <v>0</v>
      </c>
      <c r="H13" t="str">
        <f t="shared" si="0"/>
        <v/>
      </c>
    </row>
    <row r="14" spans="1:11" x14ac:dyDescent="0.3">
      <c r="A14" t="s">
        <v>228</v>
      </c>
      <c r="B14" t="s">
        <v>228</v>
      </c>
      <c r="C14">
        <v>1</v>
      </c>
      <c r="F14">
        <v>117.038</v>
      </c>
      <c r="G14">
        <f t="shared" si="1"/>
        <v>117.038</v>
      </c>
      <c r="H14">
        <f t="shared" si="0"/>
        <v>117.038</v>
      </c>
    </row>
    <row r="15" spans="1:11" x14ac:dyDescent="0.3">
      <c r="A15" t="s">
        <v>228</v>
      </c>
      <c r="B15" t="s">
        <v>228</v>
      </c>
      <c r="C15">
        <v>1</v>
      </c>
      <c r="F15">
        <v>1.1000000000000001</v>
      </c>
      <c r="G15">
        <f t="shared" si="1"/>
        <v>1.1000000000000001</v>
      </c>
      <c r="H15">
        <f t="shared" si="0"/>
        <v>1.1000000000000001</v>
      </c>
    </row>
    <row r="16" spans="1:11" x14ac:dyDescent="0.3">
      <c r="A16" t="s">
        <v>228</v>
      </c>
      <c r="B16" t="s">
        <v>228</v>
      </c>
      <c r="C16">
        <v>10</v>
      </c>
      <c r="F16">
        <v>2.5000000000000001E-2</v>
      </c>
      <c r="G16">
        <f t="shared" si="1"/>
        <v>2.5000000000000001E-3</v>
      </c>
      <c r="H16">
        <f t="shared" si="0"/>
        <v>2.5000000000000001E-3</v>
      </c>
    </row>
    <row r="17" spans="1:8" x14ac:dyDescent="0.3">
      <c r="A17" t="s">
        <v>228</v>
      </c>
      <c r="B17" t="s">
        <v>228</v>
      </c>
      <c r="C17">
        <v>1</v>
      </c>
      <c r="F17">
        <v>0.02</v>
      </c>
      <c r="G17">
        <f t="shared" si="1"/>
        <v>0.02</v>
      </c>
      <c r="H17">
        <f t="shared" si="0"/>
        <v>0.02</v>
      </c>
    </row>
    <row r="18" spans="1:8" x14ac:dyDescent="0.3">
      <c r="A18" t="s">
        <v>228</v>
      </c>
      <c r="B18" t="s">
        <v>228</v>
      </c>
      <c r="C18">
        <v>1</v>
      </c>
      <c r="F18">
        <v>8.5999999999999993E-2</v>
      </c>
      <c r="G18">
        <f t="shared" si="1"/>
        <v>8.5999999999999993E-2</v>
      </c>
      <c r="H18">
        <f t="shared" si="0"/>
        <v>8.5999999999999993E-2</v>
      </c>
    </row>
    <row r="19" spans="1:8" x14ac:dyDescent="0.3">
      <c r="A19" t="s">
        <v>228</v>
      </c>
      <c r="B19" t="s">
        <v>228</v>
      </c>
      <c r="C19">
        <v>2</v>
      </c>
      <c r="F19">
        <v>4.0000000000000001E-3</v>
      </c>
      <c r="G19">
        <f t="shared" si="1"/>
        <v>2E-3</v>
      </c>
      <c r="H19">
        <f t="shared" si="0"/>
        <v>2E-3</v>
      </c>
    </row>
    <row r="20" spans="1:8" x14ac:dyDescent="0.3">
      <c r="A20" t="s">
        <v>228</v>
      </c>
      <c r="B20" t="s">
        <v>228</v>
      </c>
      <c r="C20">
        <v>5</v>
      </c>
      <c r="F20">
        <v>1.9E-2</v>
      </c>
      <c r="G20">
        <f t="shared" si="1"/>
        <v>3.8E-3</v>
      </c>
      <c r="H20">
        <f t="shared" si="0"/>
        <v>3.8E-3</v>
      </c>
    </row>
    <row r="21" spans="1:8" x14ac:dyDescent="0.3">
      <c r="A21" t="s">
        <v>228</v>
      </c>
      <c r="B21" t="s">
        <v>228</v>
      </c>
      <c r="C21">
        <v>3</v>
      </c>
      <c r="F21">
        <v>0.17599999999999999</v>
      </c>
      <c r="G21">
        <f t="shared" si="1"/>
        <v>5.8666666666666666E-2</v>
      </c>
      <c r="H21">
        <f t="shared" si="0"/>
        <v>5.8666666666666666E-2</v>
      </c>
    </row>
    <row r="22" spans="1:8" x14ac:dyDescent="0.3">
      <c r="A22" t="s">
        <v>228</v>
      </c>
      <c r="B22" t="s">
        <v>228</v>
      </c>
      <c r="C22">
        <v>3</v>
      </c>
      <c r="F22">
        <v>0.1</v>
      </c>
      <c r="G22">
        <f t="shared" si="1"/>
        <v>3.3333333333333333E-2</v>
      </c>
      <c r="H22">
        <f t="shared" si="0"/>
        <v>3.3333333333333333E-2</v>
      </c>
    </row>
    <row r="23" spans="1:8" x14ac:dyDescent="0.3">
      <c r="A23" t="s">
        <v>228</v>
      </c>
      <c r="B23" t="s">
        <v>228</v>
      </c>
      <c r="C23">
        <v>4</v>
      </c>
      <c r="F23">
        <v>5.2</v>
      </c>
      <c r="G23">
        <f t="shared" si="1"/>
        <v>1.3</v>
      </c>
      <c r="H23">
        <f t="shared" si="0"/>
        <v>1.3</v>
      </c>
    </row>
    <row r="24" spans="1:8" x14ac:dyDescent="0.3">
      <c r="A24" t="s">
        <v>228</v>
      </c>
      <c r="B24" t="s">
        <v>228</v>
      </c>
      <c r="C24">
        <v>1</v>
      </c>
      <c r="F24">
        <v>0.1</v>
      </c>
      <c r="G24">
        <f t="shared" si="1"/>
        <v>0.1</v>
      </c>
      <c r="H24">
        <f t="shared" si="0"/>
        <v>0.1</v>
      </c>
    </row>
    <row r="25" spans="1:8" x14ac:dyDescent="0.3">
      <c r="A25" t="s">
        <v>228</v>
      </c>
      <c r="B25" t="s">
        <v>228</v>
      </c>
      <c r="C25">
        <v>1</v>
      </c>
      <c r="F25">
        <v>0</v>
      </c>
      <c r="G25">
        <f t="shared" si="1"/>
        <v>0</v>
      </c>
      <c r="H25" t="str">
        <f t="shared" si="0"/>
        <v/>
      </c>
    </row>
    <row r="26" spans="1:8" x14ac:dyDescent="0.3">
      <c r="A26" t="s">
        <v>228</v>
      </c>
      <c r="B26" t="s">
        <v>228</v>
      </c>
      <c r="C26">
        <v>1</v>
      </c>
      <c r="F26">
        <v>0</v>
      </c>
      <c r="G26">
        <f t="shared" si="1"/>
        <v>0</v>
      </c>
      <c r="H26" t="str">
        <f t="shared" si="0"/>
        <v/>
      </c>
    </row>
    <row r="27" spans="1:8" x14ac:dyDescent="0.3">
      <c r="A27" t="s">
        <v>228</v>
      </c>
      <c r="B27" t="s">
        <v>228</v>
      </c>
      <c r="C27">
        <v>4</v>
      </c>
      <c r="F27">
        <v>7.2</v>
      </c>
      <c r="G27">
        <f t="shared" si="1"/>
        <v>1.8</v>
      </c>
      <c r="H27">
        <f t="shared" si="0"/>
        <v>1.8</v>
      </c>
    </row>
    <row r="28" spans="1:8" x14ac:dyDescent="0.3">
      <c r="A28" t="s">
        <v>228</v>
      </c>
      <c r="B28" t="s">
        <v>228</v>
      </c>
      <c r="C28">
        <v>3</v>
      </c>
      <c r="F28">
        <v>69.81</v>
      </c>
      <c r="G28">
        <f t="shared" si="1"/>
        <v>23.27</v>
      </c>
      <c r="H28">
        <f t="shared" si="0"/>
        <v>23.27</v>
      </c>
    </row>
    <row r="29" spans="1:8" x14ac:dyDescent="0.3">
      <c r="A29" t="s">
        <v>228</v>
      </c>
      <c r="B29" t="s">
        <v>228</v>
      </c>
      <c r="C29">
        <v>2</v>
      </c>
      <c r="F29">
        <v>0.189</v>
      </c>
      <c r="G29">
        <f t="shared" si="1"/>
        <v>9.4500000000000001E-2</v>
      </c>
      <c r="H29">
        <f t="shared" si="0"/>
        <v>9.4500000000000001E-2</v>
      </c>
    </row>
    <row r="30" spans="1:8" x14ac:dyDescent="0.3">
      <c r="A30" t="s">
        <v>228</v>
      </c>
      <c r="B30" t="s">
        <v>228</v>
      </c>
      <c r="C30">
        <v>2</v>
      </c>
      <c r="F30">
        <v>0.38400000000000001</v>
      </c>
      <c r="G30">
        <f t="shared" si="1"/>
        <v>0.192</v>
      </c>
      <c r="H30">
        <f t="shared" si="0"/>
        <v>0.192</v>
      </c>
    </row>
    <row r="31" spans="1:8" x14ac:dyDescent="0.3">
      <c r="A31" t="s">
        <v>228</v>
      </c>
      <c r="B31" t="s">
        <v>228</v>
      </c>
      <c r="C31">
        <v>2</v>
      </c>
      <c r="F31">
        <v>0</v>
      </c>
      <c r="G31">
        <f t="shared" si="1"/>
        <v>0</v>
      </c>
      <c r="H31" t="str">
        <f t="shared" si="0"/>
        <v/>
      </c>
    </row>
    <row r="32" spans="1:8" x14ac:dyDescent="0.3">
      <c r="A32" t="s">
        <v>228</v>
      </c>
      <c r="B32" t="s">
        <v>228</v>
      </c>
      <c r="C32">
        <v>13</v>
      </c>
      <c r="F32">
        <v>0</v>
      </c>
      <c r="G32">
        <f t="shared" si="1"/>
        <v>0</v>
      </c>
      <c r="H32" t="str">
        <f t="shared" si="0"/>
        <v/>
      </c>
    </row>
    <row r="33" spans="1:8" x14ac:dyDescent="0.3">
      <c r="A33" t="s">
        <v>228</v>
      </c>
      <c r="B33" t="s">
        <v>228</v>
      </c>
      <c r="C33">
        <v>1</v>
      </c>
      <c r="F33">
        <v>0</v>
      </c>
      <c r="G33">
        <f t="shared" si="1"/>
        <v>0</v>
      </c>
      <c r="H33" t="str">
        <f t="shared" si="0"/>
        <v/>
      </c>
    </row>
    <row r="34" spans="1:8" x14ac:dyDescent="0.3">
      <c r="A34" t="s">
        <v>228</v>
      </c>
      <c r="B34" t="s">
        <v>228</v>
      </c>
      <c r="C34">
        <v>2</v>
      </c>
      <c r="F34">
        <v>104.77</v>
      </c>
      <c r="G34">
        <f t="shared" si="1"/>
        <v>52.384999999999998</v>
      </c>
      <c r="H34">
        <f t="shared" si="0"/>
        <v>52.384999999999998</v>
      </c>
    </row>
    <row r="35" spans="1:8" x14ac:dyDescent="0.3">
      <c r="A35" t="s">
        <v>228</v>
      </c>
      <c r="B35" t="s">
        <v>228</v>
      </c>
      <c r="C35">
        <v>5</v>
      </c>
      <c r="F35">
        <v>90.43</v>
      </c>
      <c r="G35">
        <f t="shared" si="1"/>
        <v>18.086000000000002</v>
      </c>
      <c r="H35">
        <f t="shared" si="0"/>
        <v>18.086000000000002</v>
      </c>
    </row>
    <row r="36" spans="1:8" x14ac:dyDescent="0.3">
      <c r="A36" t="s">
        <v>228</v>
      </c>
      <c r="B36" t="s">
        <v>228</v>
      </c>
      <c r="C36">
        <v>12</v>
      </c>
      <c r="F36">
        <v>147.05000000000001</v>
      </c>
      <c r="G36">
        <f t="shared" si="1"/>
        <v>12.254166666666668</v>
      </c>
      <c r="H36">
        <f t="shared" si="0"/>
        <v>12.254166666666668</v>
      </c>
    </row>
  </sheetData>
  <autoFilter ref="A1:F36" xr:uid="{00000000-0009-0000-0000-000003000000}">
    <sortState xmlns:xlrd2="http://schemas.microsoft.com/office/spreadsheetml/2017/richdata2" ref="A2:F542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0"/>
  <sheetViews>
    <sheetView workbookViewId="0">
      <selection activeCell="I3" sqref="I3"/>
    </sheetView>
  </sheetViews>
  <sheetFormatPr defaultRowHeight="14.4" x14ac:dyDescent="0.3"/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107</v>
      </c>
      <c r="B2" t="s">
        <v>228</v>
      </c>
      <c r="C2">
        <v>1</v>
      </c>
      <c r="F2">
        <v>2.9209999999999998</v>
      </c>
      <c r="G2">
        <f>IF(F2=0,0,F2/C2)</f>
        <v>2.9209999999999998</v>
      </c>
      <c r="H2">
        <f>IF(F2=0,"",F2/C2)</f>
        <v>2.9209999999999998</v>
      </c>
      <c r="I2">
        <f>AVERAGE(G2:G307)</f>
        <v>6.9506369724928065</v>
      </c>
      <c r="J2">
        <f>AVERAGE(H2:H307)</f>
        <v>7.7449954836348409</v>
      </c>
      <c r="K2">
        <f>SUM(C2:C40)</f>
        <v>331</v>
      </c>
    </row>
    <row r="3" spans="1:11" x14ac:dyDescent="0.3">
      <c r="A3" t="s">
        <v>107</v>
      </c>
      <c r="B3" t="s">
        <v>228</v>
      </c>
      <c r="C3">
        <v>4</v>
      </c>
      <c r="F3">
        <v>14.282</v>
      </c>
      <c r="G3">
        <f t="shared" ref="G3:G40" si="0">IF(F3=0,0,F3/C3)</f>
        <v>3.5705</v>
      </c>
      <c r="H3">
        <f t="shared" ref="H3:H40" si="1">IF(F3=0,"",F3/C3)</f>
        <v>3.5705</v>
      </c>
    </row>
    <row r="4" spans="1:11" x14ac:dyDescent="0.3">
      <c r="A4" t="s">
        <v>107</v>
      </c>
      <c r="B4" t="s">
        <v>686</v>
      </c>
      <c r="C4">
        <v>5</v>
      </c>
      <c r="F4">
        <v>399.14</v>
      </c>
      <c r="G4">
        <f t="shared" si="0"/>
        <v>79.828000000000003</v>
      </c>
      <c r="H4">
        <f t="shared" si="1"/>
        <v>79.828000000000003</v>
      </c>
    </row>
    <row r="5" spans="1:11" x14ac:dyDescent="0.3">
      <c r="A5" t="s">
        <v>107</v>
      </c>
      <c r="B5" t="s">
        <v>228</v>
      </c>
      <c r="C5">
        <v>2</v>
      </c>
      <c r="F5">
        <v>58.4</v>
      </c>
      <c r="G5">
        <f t="shared" si="0"/>
        <v>29.2</v>
      </c>
      <c r="H5">
        <f t="shared" si="1"/>
        <v>29.2</v>
      </c>
    </row>
    <row r="6" spans="1:11" x14ac:dyDescent="0.3">
      <c r="A6" t="s">
        <v>107</v>
      </c>
      <c r="B6" t="s">
        <v>228</v>
      </c>
      <c r="C6">
        <v>1</v>
      </c>
      <c r="F6">
        <v>42.475000000000001</v>
      </c>
      <c r="G6">
        <f t="shared" si="0"/>
        <v>42.475000000000001</v>
      </c>
      <c r="H6">
        <f t="shared" si="1"/>
        <v>42.475000000000001</v>
      </c>
    </row>
    <row r="7" spans="1:11" x14ac:dyDescent="0.3">
      <c r="A7" t="s">
        <v>107</v>
      </c>
      <c r="B7" t="s">
        <v>228</v>
      </c>
      <c r="C7">
        <v>1</v>
      </c>
      <c r="F7">
        <v>2.1589999999999998</v>
      </c>
      <c r="G7">
        <f t="shared" si="0"/>
        <v>2.1589999999999998</v>
      </c>
      <c r="H7">
        <f t="shared" si="1"/>
        <v>2.1589999999999998</v>
      </c>
    </row>
    <row r="8" spans="1:11" x14ac:dyDescent="0.3">
      <c r="A8" t="s">
        <v>107</v>
      </c>
      <c r="B8" t="s">
        <v>228</v>
      </c>
      <c r="C8">
        <v>2</v>
      </c>
      <c r="F8">
        <v>8.34</v>
      </c>
      <c r="G8">
        <f t="shared" si="0"/>
        <v>4.17</v>
      </c>
      <c r="H8">
        <f t="shared" si="1"/>
        <v>4.17</v>
      </c>
    </row>
    <row r="9" spans="1:11" x14ac:dyDescent="0.3">
      <c r="A9" t="s">
        <v>107</v>
      </c>
      <c r="B9" t="s">
        <v>228</v>
      </c>
      <c r="C9">
        <v>15</v>
      </c>
      <c r="F9">
        <v>4.0000000000000001E-3</v>
      </c>
      <c r="G9">
        <f t="shared" si="0"/>
        <v>2.6666666666666668E-4</v>
      </c>
      <c r="H9">
        <f t="shared" si="1"/>
        <v>2.6666666666666668E-4</v>
      </c>
    </row>
    <row r="10" spans="1:11" x14ac:dyDescent="0.3">
      <c r="A10" t="s">
        <v>107</v>
      </c>
      <c r="B10" t="s">
        <v>228</v>
      </c>
      <c r="C10">
        <v>12</v>
      </c>
      <c r="F10">
        <v>4.1529999999999996</v>
      </c>
      <c r="G10">
        <f t="shared" si="0"/>
        <v>0.3460833333333333</v>
      </c>
      <c r="H10">
        <f t="shared" si="1"/>
        <v>0.3460833333333333</v>
      </c>
    </row>
    <row r="11" spans="1:11" x14ac:dyDescent="0.3">
      <c r="A11" t="s">
        <v>107</v>
      </c>
      <c r="B11" t="s">
        <v>228</v>
      </c>
      <c r="C11">
        <v>5</v>
      </c>
      <c r="F11">
        <v>6.87</v>
      </c>
      <c r="G11">
        <f t="shared" si="0"/>
        <v>1.3740000000000001</v>
      </c>
      <c r="H11">
        <f t="shared" si="1"/>
        <v>1.3740000000000001</v>
      </c>
    </row>
    <row r="12" spans="1:11" x14ac:dyDescent="0.3">
      <c r="A12" t="s">
        <v>107</v>
      </c>
      <c r="B12" t="s">
        <v>228</v>
      </c>
      <c r="C12">
        <v>23</v>
      </c>
      <c r="F12">
        <v>5.2880000000000003</v>
      </c>
      <c r="G12">
        <f t="shared" si="0"/>
        <v>0.22991304347826089</v>
      </c>
      <c r="H12">
        <f t="shared" si="1"/>
        <v>0.22991304347826089</v>
      </c>
    </row>
    <row r="13" spans="1:11" x14ac:dyDescent="0.3">
      <c r="A13" t="s">
        <v>107</v>
      </c>
      <c r="B13" t="s">
        <v>228</v>
      </c>
      <c r="C13">
        <v>7</v>
      </c>
      <c r="F13">
        <v>1.91</v>
      </c>
      <c r="G13">
        <f t="shared" si="0"/>
        <v>0.27285714285714285</v>
      </c>
      <c r="H13">
        <f t="shared" si="1"/>
        <v>0.27285714285714285</v>
      </c>
    </row>
    <row r="14" spans="1:11" x14ac:dyDescent="0.3">
      <c r="A14" t="s">
        <v>107</v>
      </c>
      <c r="B14" t="s">
        <v>228</v>
      </c>
      <c r="C14">
        <v>11</v>
      </c>
      <c r="F14">
        <v>14.14</v>
      </c>
      <c r="G14">
        <f t="shared" si="0"/>
        <v>1.2854545454545454</v>
      </c>
      <c r="H14">
        <f t="shared" si="1"/>
        <v>1.2854545454545454</v>
      </c>
    </row>
    <row r="15" spans="1:11" x14ac:dyDescent="0.3">
      <c r="A15" t="s">
        <v>107</v>
      </c>
      <c r="B15" t="s">
        <v>228</v>
      </c>
      <c r="C15">
        <v>3</v>
      </c>
      <c r="F15">
        <v>0.08</v>
      </c>
      <c r="G15">
        <f t="shared" si="0"/>
        <v>2.6666666666666668E-2</v>
      </c>
      <c r="H15">
        <f t="shared" si="1"/>
        <v>2.6666666666666668E-2</v>
      </c>
    </row>
    <row r="16" spans="1:11" x14ac:dyDescent="0.3">
      <c r="A16" t="s">
        <v>107</v>
      </c>
      <c r="B16" t="s">
        <v>228</v>
      </c>
      <c r="C16">
        <v>11</v>
      </c>
      <c r="F16">
        <v>27.32</v>
      </c>
      <c r="G16">
        <f t="shared" si="0"/>
        <v>2.4836363636363639</v>
      </c>
      <c r="H16">
        <f t="shared" si="1"/>
        <v>2.4836363636363639</v>
      </c>
    </row>
    <row r="17" spans="1:8" x14ac:dyDescent="0.3">
      <c r="A17" t="s">
        <v>107</v>
      </c>
      <c r="B17" t="s">
        <v>228</v>
      </c>
      <c r="C17">
        <v>11</v>
      </c>
      <c r="F17">
        <v>20.74</v>
      </c>
      <c r="G17">
        <f t="shared" si="0"/>
        <v>1.8854545454545453</v>
      </c>
      <c r="H17">
        <f t="shared" si="1"/>
        <v>1.8854545454545453</v>
      </c>
    </row>
    <row r="18" spans="1:8" x14ac:dyDescent="0.3">
      <c r="A18" t="s">
        <v>107</v>
      </c>
      <c r="B18" t="s">
        <v>228</v>
      </c>
      <c r="C18">
        <v>32</v>
      </c>
      <c r="F18">
        <v>0.01</v>
      </c>
      <c r="G18">
        <f t="shared" si="0"/>
        <v>3.1250000000000001E-4</v>
      </c>
      <c r="H18">
        <f t="shared" si="1"/>
        <v>3.1250000000000001E-4</v>
      </c>
    </row>
    <row r="19" spans="1:8" x14ac:dyDescent="0.3">
      <c r="A19" t="s">
        <v>107</v>
      </c>
      <c r="B19" t="s">
        <v>228</v>
      </c>
      <c r="C19">
        <v>1</v>
      </c>
      <c r="F19">
        <v>4.9000000000000004</v>
      </c>
      <c r="G19">
        <f t="shared" si="0"/>
        <v>4.9000000000000004</v>
      </c>
      <c r="H19">
        <f t="shared" si="1"/>
        <v>4.9000000000000004</v>
      </c>
    </row>
    <row r="20" spans="1:8" x14ac:dyDescent="0.3">
      <c r="A20" t="s">
        <v>107</v>
      </c>
      <c r="B20" t="s">
        <v>228</v>
      </c>
      <c r="C20">
        <v>9</v>
      </c>
      <c r="F20">
        <v>0.4</v>
      </c>
      <c r="G20">
        <f t="shared" si="0"/>
        <v>4.4444444444444446E-2</v>
      </c>
      <c r="H20">
        <f t="shared" si="1"/>
        <v>4.4444444444444446E-2</v>
      </c>
    </row>
    <row r="21" spans="1:8" x14ac:dyDescent="0.3">
      <c r="A21" t="s">
        <v>107</v>
      </c>
      <c r="B21" t="s">
        <v>228</v>
      </c>
      <c r="C21">
        <v>3</v>
      </c>
      <c r="F21">
        <v>7.0999999999999994E-2</v>
      </c>
      <c r="G21">
        <f t="shared" si="0"/>
        <v>2.3666666666666666E-2</v>
      </c>
      <c r="H21">
        <f t="shared" si="1"/>
        <v>2.3666666666666666E-2</v>
      </c>
    </row>
    <row r="22" spans="1:8" x14ac:dyDescent="0.3">
      <c r="A22" t="s">
        <v>107</v>
      </c>
      <c r="B22" t="s">
        <v>228</v>
      </c>
      <c r="C22">
        <v>4</v>
      </c>
      <c r="F22">
        <v>0.5</v>
      </c>
      <c r="G22">
        <f t="shared" si="0"/>
        <v>0.125</v>
      </c>
      <c r="H22">
        <f t="shared" si="1"/>
        <v>0.125</v>
      </c>
    </row>
    <row r="23" spans="1:8" x14ac:dyDescent="0.3">
      <c r="A23" t="s">
        <v>107</v>
      </c>
      <c r="B23" t="s">
        <v>228</v>
      </c>
      <c r="C23">
        <v>1</v>
      </c>
      <c r="F23">
        <v>1.69</v>
      </c>
      <c r="G23">
        <f t="shared" si="0"/>
        <v>1.69</v>
      </c>
      <c r="H23">
        <f t="shared" si="1"/>
        <v>1.69</v>
      </c>
    </row>
    <row r="24" spans="1:8" x14ac:dyDescent="0.3">
      <c r="A24" t="s">
        <v>107</v>
      </c>
      <c r="B24" t="s">
        <v>228</v>
      </c>
      <c r="C24">
        <v>6</v>
      </c>
      <c r="F24">
        <v>0.1</v>
      </c>
      <c r="G24">
        <f t="shared" si="0"/>
        <v>1.6666666666666666E-2</v>
      </c>
      <c r="H24">
        <f t="shared" si="1"/>
        <v>1.6666666666666666E-2</v>
      </c>
    </row>
    <row r="25" spans="1:8" x14ac:dyDescent="0.3">
      <c r="A25" t="s">
        <v>107</v>
      </c>
      <c r="B25" t="s">
        <v>228</v>
      </c>
      <c r="C25">
        <v>22</v>
      </c>
      <c r="F25">
        <v>1.1000000000000001</v>
      </c>
      <c r="G25">
        <f t="shared" si="0"/>
        <v>0.05</v>
      </c>
      <c r="H25">
        <f t="shared" si="1"/>
        <v>0.05</v>
      </c>
    </row>
    <row r="26" spans="1:8" x14ac:dyDescent="0.3">
      <c r="A26" t="s">
        <v>107</v>
      </c>
      <c r="B26" t="s">
        <v>228</v>
      </c>
      <c r="C26">
        <v>2</v>
      </c>
      <c r="F26">
        <v>0</v>
      </c>
      <c r="G26">
        <f t="shared" si="0"/>
        <v>0</v>
      </c>
      <c r="H26" t="str">
        <f t="shared" si="1"/>
        <v/>
      </c>
    </row>
    <row r="27" spans="1:8" x14ac:dyDescent="0.3">
      <c r="A27" t="s">
        <v>107</v>
      </c>
      <c r="B27" t="s">
        <v>228</v>
      </c>
      <c r="C27">
        <v>4</v>
      </c>
      <c r="F27">
        <v>9.5000000000000001E-2</v>
      </c>
      <c r="G27">
        <f t="shared" si="0"/>
        <v>2.375E-2</v>
      </c>
      <c r="H27">
        <f t="shared" si="1"/>
        <v>2.375E-2</v>
      </c>
    </row>
    <row r="28" spans="1:8" x14ac:dyDescent="0.3">
      <c r="A28" t="s">
        <v>107</v>
      </c>
      <c r="B28" t="s">
        <v>228</v>
      </c>
      <c r="C28">
        <v>3</v>
      </c>
      <c r="F28">
        <v>0</v>
      </c>
      <c r="G28">
        <f t="shared" si="0"/>
        <v>0</v>
      </c>
      <c r="H28" t="str">
        <f t="shared" si="1"/>
        <v/>
      </c>
    </row>
    <row r="29" spans="1:8" x14ac:dyDescent="0.3">
      <c r="A29" t="s">
        <v>107</v>
      </c>
      <c r="B29" t="s">
        <v>228</v>
      </c>
      <c r="C29">
        <v>10</v>
      </c>
      <c r="F29">
        <v>1.81</v>
      </c>
      <c r="G29">
        <f t="shared" si="0"/>
        <v>0.18099999999999999</v>
      </c>
      <c r="H29">
        <f t="shared" si="1"/>
        <v>0.18099999999999999</v>
      </c>
    </row>
    <row r="30" spans="1:8" x14ac:dyDescent="0.3">
      <c r="A30" t="s">
        <v>107</v>
      </c>
      <c r="B30" t="s">
        <v>228</v>
      </c>
      <c r="C30">
        <v>14</v>
      </c>
      <c r="F30">
        <v>77.947999999999993</v>
      </c>
      <c r="G30">
        <f t="shared" si="0"/>
        <v>5.5677142857142856</v>
      </c>
      <c r="H30">
        <f t="shared" si="1"/>
        <v>5.5677142857142856</v>
      </c>
    </row>
    <row r="31" spans="1:8" x14ac:dyDescent="0.3">
      <c r="A31" t="s">
        <v>107</v>
      </c>
      <c r="B31" t="s">
        <v>228</v>
      </c>
      <c r="C31">
        <v>89</v>
      </c>
      <c r="F31">
        <v>12.1</v>
      </c>
      <c r="G31">
        <f t="shared" si="0"/>
        <v>0.13595505617977527</v>
      </c>
      <c r="H31">
        <f t="shared" si="1"/>
        <v>0.13595505617977527</v>
      </c>
    </row>
    <row r="32" spans="1:8" x14ac:dyDescent="0.3">
      <c r="A32" t="s">
        <v>107</v>
      </c>
      <c r="B32" t="s">
        <v>228</v>
      </c>
      <c r="C32">
        <v>3</v>
      </c>
      <c r="F32">
        <v>0.1</v>
      </c>
      <c r="G32">
        <f t="shared" si="0"/>
        <v>3.3333333333333333E-2</v>
      </c>
      <c r="H32">
        <f t="shared" si="1"/>
        <v>3.3333333333333333E-2</v>
      </c>
    </row>
    <row r="33" spans="1:8" x14ac:dyDescent="0.3">
      <c r="A33" t="s">
        <v>107</v>
      </c>
      <c r="B33" t="s">
        <v>228</v>
      </c>
      <c r="C33">
        <v>1</v>
      </c>
      <c r="F33">
        <v>3.88</v>
      </c>
      <c r="G33">
        <f t="shared" si="0"/>
        <v>3.88</v>
      </c>
      <c r="H33">
        <f t="shared" si="1"/>
        <v>3.88</v>
      </c>
    </row>
    <row r="34" spans="1:8" x14ac:dyDescent="0.3">
      <c r="A34" t="s">
        <v>107</v>
      </c>
      <c r="B34" t="s">
        <v>228</v>
      </c>
      <c r="C34">
        <v>1</v>
      </c>
      <c r="F34">
        <v>0</v>
      </c>
      <c r="G34">
        <f t="shared" si="0"/>
        <v>0</v>
      </c>
      <c r="H34" t="str">
        <f t="shared" si="1"/>
        <v/>
      </c>
    </row>
    <row r="35" spans="1:8" x14ac:dyDescent="0.3">
      <c r="A35" t="s">
        <v>107</v>
      </c>
      <c r="B35" t="s">
        <v>228</v>
      </c>
      <c r="C35">
        <v>2</v>
      </c>
      <c r="F35">
        <v>1.607</v>
      </c>
      <c r="G35">
        <f t="shared" si="0"/>
        <v>0.80349999999999999</v>
      </c>
      <c r="H35">
        <f t="shared" si="1"/>
        <v>0.80349999999999999</v>
      </c>
    </row>
    <row r="36" spans="1:8" x14ac:dyDescent="0.3">
      <c r="A36" t="s">
        <v>107</v>
      </c>
      <c r="B36" t="s">
        <v>228</v>
      </c>
      <c r="C36">
        <v>1</v>
      </c>
      <c r="F36">
        <v>0</v>
      </c>
      <c r="G36">
        <f t="shared" si="0"/>
        <v>0</v>
      </c>
      <c r="H36" t="str">
        <f t="shared" si="1"/>
        <v/>
      </c>
    </row>
    <row r="37" spans="1:8" x14ac:dyDescent="0.3">
      <c r="A37" t="s">
        <v>107</v>
      </c>
      <c r="B37" t="s">
        <v>228</v>
      </c>
      <c r="C37">
        <v>1</v>
      </c>
      <c r="F37">
        <v>0.43</v>
      </c>
      <c r="G37">
        <f t="shared" si="0"/>
        <v>0.43</v>
      </c>
      <c r="H37">
        <f t="shared" si="1"/>
        <v>0.43</v>
      </c>
    </row>
    <row r="38" spans="1:8" x14ac:dyDescent="0.3">
      <c r="A38" t="s">
        <v>107</v>
      </c>
      <c r="B38" t="s">
        <v>228</v>
      </c>
      <c r="C38">
        <v>4</v>
      </c>
      <c r="F38">
        <v>5.0999999999999996</v>
      </c>
      <c r="G38">
        <f t="shared" si="0"/>
        <v>1.2749999999999999</v>
      </c>
      <c r="H38">
        <f t="shared" si="1"/>
        <v>1.2749999999999999</v>
      </c>
    </row>
    <row r="39" spans="1:8" x14ac:dyDescent="0.3">
      <c r="A39" t="s">
        <v>107</v>
      </c>
      <c r="B39" t="s">
        <v>228</v>
      </c>
      <c r="C39">
        <v>1</v>
      </c>
      <c r="F39">
        <v>79</v>
      </c>
      <c r="G39">
        <f t="shared" si="0"/>
        <v>79</v>
      </c>
      <c r="H39">
        <f t="shared" si="1"/>
        <v>79</v>
      </c>
    </row>
    <row r="40" spans="1:8" x14ac:dyDescent="0.3">
      <c r="A40" t="s">
        <v>107</v>
      </c>
      <c r="B40" t="s">
        <v>228</v>
      </c>
      <c r="C40">
        <v>3</v>
      </c>
      <c r="F40">
        <v>2</v>
      </c>
      <c r="G40">
        <f t="shared" si="0"/>
        <v>0.66666666666666663</v>
      </c>
      <c r="H40">
        <f t="shared" si="1"/>
        <v>0.66666666666666663</v>
      </c>
    </row>
  </sheetData>
  <autoFilter ref="A1:F40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307"/>
  <sheetViews>
    <sheetView topLeftCell="B1" workbookViewId="0">
      <selection activeCell="J3" sqref="J3"/>
    </sheetView>
  </sheetViews>
  <sheetFormatPr defaultRowHeight="14.4" x14ac:dyDescent="0.3"/>
  <cols>
    <col min="1" max="1" width="19.21875" customWidth="1"/>
    <col min="2" max="2" width="21.21875" customWidth="1"/>
    <col min="3" max="3" width="24.21875" customWidth="1"/>
    <col min="4" max="4" width="33.5546875" customWidth="1"/>
    <col min="5" max="5" width="23.44140625" customWidth="1"/>
    <col min="6" max="6" width="24.77734375" customWidth="1"/>
  </cols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854</v>
      </c>
    </row>
    <row r="2" spans="1:11" x14ac:dyDescent="0.3">
      <c r="A2" t="s">
        <v>228</v>
      </c>
      <c r="B2" t="s">
        <v>107</v>
      </c>
      <c r="C2">
        <v>42</v>
      </c>
      <c r="F2">
        <v>0</v>
      </c>
      <c r="G2">
        <f>IF(F2=0,0,F2/C2)</f>
        <v>0</v>
      </c>
      <c r="H2" t="str">
        <f>IF(F2=0,"",F2/C2)</f>
        <v/>
      </c>
      <c r="I2">
        <f>AVERAGE(G2:G307)</f>
        <v>5.3121669363798185</v>
      </c>
      <c r="J2">
        <f>AVERAGE(H2:H307)</f>
        <v>8.8343645789794802</v>
      </c>
      <c r="K2">
        <f>SUM(C2:C307)</f>
        <v>3050</v>
      </c>
    </row>
    <row r="3" spans="1:11" x14ac:dyDescent="0.3">
      <c r="A3" t="s">
        <v>228</v>
      </c>
      <c r="B3" t="s">
        <v>107</v>
      </c>
      <c r="C3">
        <v>1</v>
      </c>
      <c r="F3">
        <v>9.8889999999999993</v>
      </c>
      <c r="G3">
        <f t="shared" ref="G3:G66" si="0">IF(F3=0,0,F3/C3)</f>
        <v>9.8889999999999993</v>
      </c>
      <c r="H3">
        <f t="shared" ref="H3:H66" si="1">IF(F3=0,"",F3/C3)</f>
        <v>9.8889999999999993</v>
      </c>
    </row>
    <row r="4" spans="1:11" x14ac:dyDescent="0.3">
      <c r="A4" t="s">
        <v>228</v>
      </c>
      <c r="B4" t="s">
        <v>107</v>
      </c>
      <c r="C4">
        <v>1</v>
      </c>
      <c r="F4">
        <v>0.26800000000000002</v>
      </c>
      <c r="G4">
        <f t="shared" si="0"/>
        <v>0.26800000000000002</v>
      </c>
      <c r="H4">
        <f t="shared" si="1"/>
        <v>0.26800000000000002</v>
      </c>
    </row>
    <row r="5" spans="1:11" x14ac:dyDescent="0.3">
      <c r="A5" t="s">
        <v>228</v>
      </c>
      <c r="B5" t="s">
        <v>107</v>
      </c>
      <c r="C5">
        <v>1</v>
      </c>
      <c r="F5">
        <v>5.8659999999999997</v>
      </c>
      <c r="G5">
        <f t="shared" si="0"/>
        <v>5.8659999999999997</v>
      </c>
      <c r="H5">
        <f t="shared" si="1"/>
        <v>5.8659999999999997</v>
      </c>
    </row>
    <row r="6" spans="1:11" x14ac:dyDescent="0.3">
      <c r="A6" t="s">
        <v>228</v>
      </c>
      <c r="B6" t="s">
        <v>107</v>
      </c>
      <c r="C6">
        <v>1</v>
      </c>
      <c r="F6">
        <v>0.55500000000000005</v>
      </c>
      <c r="G6">
        <f t="shared" si="0"/>
        <v>0.55500000000000005</v>
      </c>
      <c r="H6">
        <f t="shared" si="1"/>
        <v>0.55500000000000005</v>
      </c>
    </row>
    <row r="7" spans="1:11" x14ac:dyDescent="0.3">
      <c r="A7" t="s">
        <v>228</v>
      </c>
      <c r="B7" t="s">
        <v>107</v>
      </c>
      <c r="C7">
        <v>1</v>
      </c>
      <c r="F7">
        <v>3.5150000000000001</v>
      </c>
      <c r="G7">
        <f t="shared" si="0"/>
        <v>3.5150000000000001</v>
      </c>
      <c r="H7">
        <f t="shared" si="1"/>
        <v>3.5150000000000001</v>
      </c>
    </row>
    <row r="8" spans="1:11" x14ac:dyDescent="0.3">
      <c r="A8" t="s">
        <v>228</v>
      </c>
      <c r="B8" t="s">
        <v>107</v>
      </c>
      <c r="C8">
        <v>1</v>
      </c>
      <c r="F8">
        <v>22.347000000000001</v>
      </c>
      <c r="G8">
        <f t="shared" si="0"/>
        <v>22.347000000000001</v>
      </c>
      <c r="H8">
        <f t="shared" si="1"/>
        <v>22.347000000000001</v>
      </c>
    </row>
    <row r="9" spans="1:11" x14ac:dyDescent="0.3">
      <c r="A9" t="s">
        <v>228</v>
      </c>
      <c r="B9" t="s">
        <v>107</v>
      </c>
      <c r="C9">
        <v>1</v>
      </c>
      <c r="F9">
        <v>0.151</v>
      </c>
      <c r="G9">
        <f t="shared" si="0"/>
        <v>0.151</v>
      </c>
      <c r="H9">
        <f t="shared" si="1"/>
        <v>0.151</v>
      </c>
    </row>
    <row r="10" spans="1:11" x14ac:dyDescent="0.3">
      <c r="A10" t="s">
        <v>228</v>
      </c>
      <c r="B10" t="s">
        <v>107</v>
      </c>
      <c r="C10">
        <v>19</v>
      </c>
      <c r="F10">
        <v>0</v>
      </c>
      <c r="G10">
        <f t="shared" si="0"/>
        <v>0</v>
      </c>
      <c r="H10" t="str">
        <f t="shared" si="1"/>
        <v/>
      </c>
    </row>
    <row r="11" spans="1:11" x14ac:dyDescent="0.3">
      <c r="A11" t="s">
        <v>228</v>
      </c>
      <c r="B11" t="s">
        <v>107</v>
      </c>
      <c r="C11">
        <v>2</v>
      </c>
      <c r="F11">
        <v>1.5149999999999999</v>
      </c>
      <c r="G11">
        <f t="shared" si="0"/>
        <v>0.75749999999999995</v>
      </c>
      <c r="H11">
        <f t="shared" si="1"/>
        <v>0.75749999999999995</v>
      </c>
    </row>
    <row r="12" spans="1:11" x14ac:dyDescent="0.3">
      <c r="A12" t="s">
        <v>228</v>
      </c>
      <c r="B12" t="s">
        <v>107</v>
      </c>
      <c r="C12">
        <v>2</v>
      </c>
      <c r="F12">
        <v>3.65</v>
      </c>
      <c r="G12">
        <f t="shared" si="0"/>
        <v>1.825</v>
      </c>
      <c r="H12">
        <f t="shared" si="1"/>
        <v>1.825</v>
      </c>
    </row>
    <row r="13" spans="1:11" x14ac:dyDescent="0.3">
      <c r="A13" t="s">
        <v>228</v>
      </c>
      <c r="B13" t="s">
        <v>107</v>
      </c>
      <c r="C13">
        <v>2</v>
      </c>
      <c r="F13">
        <v>0</v>
      </c>
      <c r="G13">
        <f t="shared" si="0"/>
        <v>0</v>
      </c>
      <c r="H13" t="str">
        <f t="shared" si="1"/>
        <v/>
      </c>
    </row>
    <row r="14" spans="1:11" x14ac:dyDescent="0.3">
      <c r="A14" t="s">
        <v>228</v>
      </c>
      <c r="B14" t="s">
        <v>107</v>
      </c>
      <c r="C14">
        <v>1</v>
      </c>
      <c r="F14">
        <v>6.71</v>
      </c>
      <c r="G14">
        <f t="shared" si="0"/>
        <v>6.71</v>
      </c>
      <c r="H14">
        <f t="shared" si="1"/>
        <v>6.71</v>
      </c>
    </row>
    <row r="15" spans="1:11" x14ac:dyDescent="0.3">
      <c r="A15" t="s">
        <v>228</v>
      </c>
      <c r="B15" t="s">
        <v>107</v>
      </c>
      <c r="C15">
        <v>1</v>
      </c>
      <c r="F15">
        <v>3.4940000000000002</v>
      </c>
      <c r="G15">
        <f t="shared" si="0"/>
        <v>3.4940000000000002</v>
      </c>
      <c r="H15">
        <f t="shared" si="1"/>
        <v>3.4940000000000002</v>
      </c>
    </row>
    <row r="16" spans="1:11" x14ac:dyDescent="0.3">
      <c r="A16" t="s">
        <v>228</v>
      </c>
      <c r="B16" t="s">
        <v>107</v>
      </c>
      <c r="C16">
        <v>1</v>
      </c>
      <c r="F16">
        <v>0.40300000000000002</v>
      </c>
      <c r="G16">
        <f t="shared" si="0"/>
        <v>0.40300000000000002</v>
      </c>
      <c r="H16">
        <f t="shared" si="1"/>
        <v>0.40300000000000002</v>
      </c>
    </row>
    <row r="17" spans="1:8" x14ac:dyDescent="0.3">
      <c r="A17" t="s">
        <v>228</v>
      </c>
      <c r="B17" t="s">
        <v>107</v>
      </c>
      <c r="C17">
        <v>1</v>
      </c>
      <c r="F17">
        <v>2.3359999999999999</v>
      </c>
      <c r="G17">
        <f t="shared" si="0"/>
        <v>2.3359999999999999</v>
      </c>
      <c r="H17">
        <f t="shared" si="1"/>
        <v>2.3359999999999999</v>
      </c>
    </row>
    <row r="18" spans="1:8" x14ac:dyDescent="0.3">
      <c r="A18" t="s">
        <v>228</v>
      </c>
      <c r="B18" t="s">
        <v>107</v>
      </c>
      <c r="C18">
        <v>1</v>
      </c>
      <c r="F18">
        <v>5.2969999999999997</v>
      </c>
      <c r="G18">
        <f t="shared" si="0"/>
        <v>5.2969999999999997</v>
      </c>
      <c r="H18">
        <f t="shared" si="1"/>
        <v>5.2969999999999997</v>
      </c>
    </row>
    <row r="19" spans="1:8" x14ac:dyDescent="0.3">
      <c r="A19" t="s">
        <v>228</v>
      </c>
      <c r="B19" t="s">
        <v>107</v>
      </c>
      <c r="C19">
        <v>1</v>
      </c>
      <c r="F19">
        <v>6.68</v>
      </c>
      <c r="G19">
        <f t="shared" si="0"/>
        <v>6.68</v>
      </c>
      <c r="H19">
        <f t="shared" si="1"/>
        <v>6.68</v>
      </c>
    </row>
    <row r="20" spans="1:8" x14ac:dyDescent="0.3">
      <c r="A20" t="s">
        <v>228</v>
      </c>
      <c r="B20" t="s">
        <v>107</v>
      </c>
      <c r="C20">
        <v>1</v>
      </c>
      <c r="F20">
        <v>2.9550000000000001</v>
      </c>
      <c r="G20">
        <f t="shared" si="0"/>
        <v>2.9550000000000001</v>
      </c>
      <c r="H20">
        <f t="shared" si="1"/>
        <v>2.9550000000000001</v>
      </c>
    </row>
    <row r="21" spans="1:8" x14ac:dyDescent="0.3">
      <c r="A21" t="s">
        <v>228</v>
      </c>
      <c r="B21" t="s">
        <v>107</v>
      </c>
      <c r="C21">
        <v>1</v>
      </c>
      <c r="F21">
        <v>8.5039999999999996</v>
      </c>
      <c r="G21">
        <f t="shared" si="0"/>
        <v>8.5039999999999996</v>
      </c>
      <c r="H21">
        <f t="shared" si="1"/>
        <v>8.5039999999999996</v>
      </c>
    </row>
    <row r="22" spans="1:8" x14ac:dyDescent="0.3">
      <c r="A22" t="s">
        <v>228</v>
      </c>
      <c r="B22" t="s">
        <v>107</v>
      </c>
      <c r="C22">
        <v>1</v>
      </c>
      <c r="F22">
        <v>11.173999999999999</v>
      </c>
      <c r="G22">
        <f t="shared" si="0"/>
        <v>11.173999999999999</v>
      </c>
      <c r="H22">
        <f t="shared" si="1"/>
        <v>11.173999999999999</v>
      </c>
    </row>
    <row r="23" spans="1:8" x14ac:dyDescent="0.3">
      <c r="A23" t="s">
        <v>228</v>
      </c>
      <c r="B23" t="s">
        <v>107</v>
      </c>
      <c r="C23">
        <v>5</v>
      </c>
      <c r="F23">
        <v>0</v>
      </c>
      <c r="G23">
        <f t="shared" si="0"/>
        <v>0</v>
      </c>
      <c r="H23" t="str">
        <f t="shared" si="1"/>
        <v/>
      </c>
    </row>
    <row r="24" spans="1:8" x14ac:dyDescent="0.3">
      <c r="A24" t="s">
        <v>228</v>
      </c>
      <c r="B24" t="s">
        <v>107</v>
      </c>
      <c r="C24">
        <v>13</v>
      </c>
      <c r="F24">
        <v>4.5140000000000002</v>
      </c>
      <c r="G24">
        <f t="shared" si="0"/>
        <v>0.34723076923076923</v>
      </c>
      <c r="H24">
        <f t="shared" si="1"/>
        <v>0.34723076923076923</v>
      </c>
    </row>
    <row r="25" spans="1:8" x14ac:dyDescent="0.3">
      <c r="A25" t="s">
        <v>228</v>
      </c>
      <c r="B25" t="s">
        <v>107</v>
      </c>
      <c r="C25">
        <v>15</v>
      </c>
      <c r="F25">
        <v>0</v>
      </c>
      <c r="G25">
        <f t="shared" si="0"/>
        <v>0</v>
      </c>
      <c r="H25" t="str">
        <f t="shared" si="1"/>
        <v/>
      </c>
    </row>
    <row r="26" spans="1:8" x14ac:dyDescent="0.3">
      <c r="A26" t="s">
        <v>228</v>
      </c>
      <c r="B26" t="s">
        <v>107</v>
      </c>
      <c r="C26">
        <v>11</v>
      </c>
      <c r="F26">
        <v>24.099</v>
      </c>
      <c r="G26">
        <f t="shared" si="0"/>
        <v>2.190818181818182</v>
      </c>
      <c r="H26">
        <f t="shared" si="1"/>
        <v>2.190818181818182</v>
      </c>
    </row>
    <row r="27" spans="1:8" x14ac:dyDescent="0.3">
      <c r="A27" t="s">
        <v>228</v>
      </c>
      <c r="B27" t="s">
        <v>107</v>
      </c>
      <c r="C27">
        <v>8</v>
      </c>
      <c r="F27">
        <v>0</v>
      </c>
      <c r="G27">
        <f t="shared" si="0"/>
        <v>0</v>
      </c>
      <c r="H27" t="str">
        <f t="shared" si="1"/>
        <v/>
      </c>
    </row>
    <row r="28" spans="1:8" x14ac:dyDescent="0.3">
      <c r="A28" t="s">
        <v>228</v>
      </c>
      <c r="B28" t="s">
        <v>107</v>
      </c>
      <c r="C28">
        <v>22</v>
      </c>
      <c r="F28">
        <v>72.2</v>
      </c>
      <c r="G28">
        <f t="shared" si="0"/>
        <v>3.2818181818181817</v>
      </c>
      <c r="H28">
        <f t="shared" si="1"/>
        <v>3.2818181818181817</v>
      </c>
    </row>
    <row r="29" spans="1:8" x14ac:dyDescent="0.3">
      <c r="A29" t="s">
        <v>228</v>
      </c>
      <c r="B29" t="s">
        <v>107</v>
      </c>
      <c r="C29">
        <v>35</v>
      </c>
      <c r="F29">
        <v>0</v>
      </c>
      <c r="G29">
        <f t="shared" si="0"/>
        <v>0</v>
      </c>
      <c r="H29" t="str">
        <f t="shared" si="1"/>
        <v/>
      </c>
    </row>
    <row r="30" spans="1:8" x14ac:dyDescent="0.3">
      <c r="A30" t="s">
        <v>228</v>
      </c>
      <c r="B30" t="s">
        <v>107</v>
      </c>
      <c r="C30">
        <v>6</v>
      </c>
      <c r="F30">
        <v>4.0599999999999996</v>
      </c>
      <c r="G30">
        <f t="shared" si="0"/>
        <v>0.67666666666666664</v>
      </c>
      <c r="H30">
        <f t="shared" si="1"/>
        <v>0.67666666666666664</v>
      </c>
    </row>
    <row r="31" spans="1:8" x14ac:dyDescent="0.3">
      <c r="A31" t="s">
        <v>228</v>
      </c>
      <c r="B31" t="s">
        <v>107</v>
      </c>
      <c r="C31">
        <v>3</v>
      </c>
      <c r="F31">
        <v>9.3000000000000007</v>
      </c>
      <c r="G31">
        <f t="shared" si="0"/>
        <v>3.1</v>
      </c>
      <c r="H31">
        <f t="shared" si="1"/>
        <v>3.1</v>
      </c>
    </row>
    <row r="32" spans="1:8" x14ac:dyDescent="0.3">
      <c r="A32" t="s">
        <v>228</v>
      </c>
      <c r="B32" t="s">
        <v>107</v>
      </c>
      <c r="C32">
        <v>2</v>
      </c>
      <c r="F32">
        <v>0</v>
      </c>
      <c r="G32">
        <f t="shared" si="0"/>
        <v>0</v>
      </c>
      <c r="H32" t="str">
        <f t="shared" si="1"/>
        <v/>
      </c>
    </row>
    <row r="33" spans="1:8" x14ac:dyDescent="0.3">
      <c r="A33" t="s">
        <v>228</v>
      </c>
      <c r="B33" t="s">
        <v>107</v>
      </c>
      <c r="C33">
        <v>3</v>
      </c>
      <c r="F33">
        <v>0</v>
      </c>
      <c r="G33">
        <f t="shared" si="0"/>
        <v>0</v>
      </c>
      <c r="H33" t="str">
        <f t="shared" si="1"/>
        <v/>
      </c>
    </row>
    <row r="34" spans="1:8" x14ac:dyDescent="0.3">
      <c r="A34" t="s">
        <v>228</v>
      </c>
      <c r="B34" t="s">
        <v>107</v>
      </c>
      <c r="C34">
        <v>7</v>
      </c>
      <c r="F34">
        <v>0</v>
      </c>
      <c r="G34">
        <f t="shared" si="0"/>
        <v>0</v>
      </c>
      <c r="H34" t="str">
        <f t="shared" si="1"/>
        <v/>
      </c>
    </row>
    <row r="35" spans="1:8" x14ac:dyDescent="0.3">
      <c r="A35" t="s">
        <v>228</v>
      </c>
      <c r="B35" t="s">
        <v>107</v>
      </c>
      <c r="C35">
        <v>14</v>
      </c>
      <c r="F35">
        <v>0</v>
      </c>
      <c r="G35">
        <f t="shared" si="0"/>
        <v>0</v>
      </c>
      <c r="H35" t="str">
        <f t="shared" si="1"/>
        <v/>
      </c>
    </row>
    <row r="36" spans="1:8" x14ac:dyDescent="0.3">
      <c r="A36" t="s">
        <v>228</v>
      </c>
      <c r="B36" t="s">
        <v>107</v>
      </c>
      <c r="C36">
        <v>1</v>
      </c>
      <c r="F36">
        <v>0.127</v>
      </c>
      <c r="G36">
        <f t="shared" si="0"/>
        <v>0.127</v>
      </c>
      <c r="H36">
        <f t="shared" si="1"/>
        <v>0.127</v>
      </c>
    </row>
    <row r="37" spans="1:8" x14ac:dyDescent="0.3">
      <c r="A37" t="s">
        <v>228</v>
      </c>
      <c r="B37" t="s">
        <v>107</v>
      </c>
      <c r="C37">
        <v>1</v>
      </c>
      <c r="F37">
        <v>3.3050000000000002</v>
      </c>
      <c r="G37">
        <f t="shared" si="0"/>
        <v>3.3050000000000002</v>
      </c>
      <c r="H37">
        <f t="shared" si="1"/>
        <v>3.3050000000000002</v>
      </c>
    </row>
    <row r="38" spans="1:8" x14ac:dyDescent="0.3">
      <c r="A38" t="s">
        <v>228</v>
      </c>
      <c r="B38" t="s">
        <v>107</v>
      </c>
      <c r="C38">
        <v>1</v>
      </c>
      <c r="F38">
        <v>1.1779999999999999</v>
      </c>
      <c r="G38">
        <f t="shared" si="0"/>
        <v>1.1779999999999999</v>
      </c>
      <c r="H38">
        <f t="shared" si="1"/>
        <v>1.1779999999999999</v>
      </c>
    </row>
    <row r="39" spans="1:8" x14ac:dyDescent="0.3">
      <c r="A39" t="s">
        <v>228</v>
      </c>
      <c r="B39" t="s">
        <v>107</v>
      </c>
      <c r="C39">
        <v>1</v>
      </c>
      <c r="F39">
        <v>0.45</v>
      </c>
      <c r="G39">
        <f t="shared" si="0"/>
        <v>0.45</v>
      </c>
      <c r="H39">
        <f t="shared" si="1"/>
        <v>0.45</v>
      </c>
    </row>
    <row r="40" spans="1:8" x14ac:dyDescent="0.3">
      <c r="A40" t="s">
        <v>228</v>
      </c>
      <c r="B40" t="s">
        <v>107</v>
      </c>
      <c r="C40">
        <v>1</v>
      </c>
      <c r="F40">
        <v>8.9999999999999993E-3</v>
      </c>
      <c r="G40">
        <f t="shared" si="0"/>
        <v>8.9999999999999993E-3</v>
      </c>
      <c r="H40">
        <f t="shared" si="1"/>
        <v>8.9999999999999993E-3</v>
      </c>
    </row>
    <row r="41" spans="1:8" x14ac:dyDescent="0.3">
      <c r="A41" t="s">
        <v>228</v>
      </c>
      <c r="B41" t="s">
        <v>107</v>
      </c>
      <c r="C41">
        <v>1</v>
      </c>
      <c r="F41">
        <v>8.2569999999999997</v>
      </c>
      <c r="G41">
        <f t="shared" si="0"/>
        <v>8.2569999999999997</v>
      </c>
      <c r="H41">
        <f t="shared" si="1"/>
        <v>8.2569999999999997</v>
      </c>
    </row>
    <row r="42" spans="1:8" x14ac:dyDescent="0.3">
      <c r="A42" t="s">
        <v>228</v>
      </c>
      <c r="B42" t="s">
        <v>107</v>
      </c>
      <c r="C42">
        <v>24</v>
      </c>
      <c r="F42">
        <v>173.3</v>
      </c>
      <c r="G42">
        <f t="shared" si="0"/>
        <v>7.2208333333333341</v>
      </c>
      <c r="H42">
        <f t="shared" si="1"/>
        <v>7.2208333333333341</v>
      </c>
    </row>
    <row r="43" spans="1:8" x14ac:dyDescent="0.3">
      <c r="A43" t="s">
        <v>228</v>
      </c>
      <c r="B43" t="s">
        <v>107</v>
      </c>
      <c r="C43">
        <v>41</v>
      </c>
      <c r="F43">
        <v>0</v>
      </c>
      <c r="G43">
        <f t="shared" si="0"/>
        <v>0</v>
      </c>
      <c r="H43" t="str">
        <f t="shared" si="1"/>
        <v/>
      </c>
    </row>
    <row r="44" spans="1:8" x14ac:dyDescent="0.3">
      <c r="A44" t="s">
        <v>228</v>
      </c>
      <c r="B44" t="s">
        <v>107</v>
      </c>
      <c r="C44">
        <v>1</v>
      </c>
      <c r="F44">
        <v>2.7850000000000001</v>
      </c>
      <c r="G44">
        <f t="shared" si="0"/>
        <v>2.7850000000000001</v>
      </c>
      <c r="H44">
        <f t="shared" si="1"/>
        <v>2.7850000000000001</v>
      </c>
    </row>
    <row r="45" spans="1:8" x14ac:dyDescent="0.3">
      <c r="A45" t="s">
        <v>228</v>
      </c>
      <c r="B45" t="s">
        <v>107</v>
      </c>
      <c r="C45">
        <v>1</v>
      </c>
      <c r="F45">
        <v>4.6539999999999999</v>
      </c>
      <c r="G45">
        <f t="shared" si="0"/>
        <v>4.6539999999999999</v>
      </c>
      <c r="H45">
        <f t="shared" si="1"/>
        <v>4.6539999999999999</v>
      </c>
    </row>
    <row r="46" spans="1:8" x14ac:dyDescent="0.3">
      <c r="A46" t="s">
        <v>228</v>
      </c>
      <c r="B46" t="s">
        <v>107</v>
      </c>
      <c r="C46">
        <v>20</v>
      </c>
      <c r="F46">
        <v>0</v>
      </c>
      <c r="G46">
        <f t="shared" si="0"/>
        <v>0</v>
      </c>
      <c r="H46" t="str">
        <f t="shared" si="1"/>
        <v/>
      </c>
    </row>
    <row r="47" spans="1:8" x14ac:dyDescent="0.3">
      <c r="A47" t="s">
        <v>228</v>
      </c>
      <c r="B47" t="s">
        <v>107</v>
      </c>
      <c r="C47">
        <v>9</v>
      </c>
      <c r="F47">
        <v>2.048</v>
      </c>
      <c r="G47">
        <f t="shared" si="0"/>
        <v>0.22755555555555557</v>
      </c>
      <c r="H47">
        <f t="shared" si="1"/>
        <v>0.22755555555555557</v>
      </c>
    </row>
    <row r="48" spans="1:8" x14ac:dyDescent="0.3">
      <c r="A48" t="s">
        <v>228</v>
      </c>
      <c r="B48" t="s">
        <v>107</v>
      </c>
      <c r="C48">
        <v>1</v>
      </c>
      <c r="F48">
        <v>0</v>
      </c>
      <c r="G48">
        <f t="shared" si="0"/>
        <v>0</v>
      </c>
      <c r="H48" t="str">
        <f t="shared" si="1"/>
        <v/>
      </c>
    </row>
    <row r="49" spans="1:8" x14ac:dyDescent="0.3">
      <c r="A49" t="s">
        <v>228</v>
      </c>
      <c r="B49" t="s">
        <v>107</v>
      </c>
      <c r="C49">
        <v>1</v>
      </c>
      <c r="F49">
        <v>0</v>
      </c>
      <c r="G49">
        <f t="shared" si="0"/>
        <v>0</v>
      </c>
      <c r="H49" t="str">
        <f t="shared" si="1"/>
        <v/>
      </c>
    </row>
    <row r="50" spans="1:8" x14ac:dyDescent="0.3">
      <c r="A50" t="s">
        <v>228</v>
      </c>
      <c r="B50" t="s">
        <v>107</v>
      </c>
      <c r="C50">
        <v>1</v>
      </c>
      <c r="F50">
        <v>2.597</v>
      </c>
      <c r="G50">
        <f t="shared" si="0"/>
        <v>2.597</v>
      </c>
      <c r="H50">
        <f t="shared" si="1"/>
        <v>2.597</v>
      </c>
    </row>
    <row r="51" spans="1:8" x14ac:dyDescent="0.3">
      <c r="A51" t="s">
        <v>228</v>
      </c>
      <c r="B51" t="s">
        <v>107</v>
      </c>
      <c r="C51">
        <v>1</v>
      </c>
      <c r="F51">
        <v>13.574999999999999</v>
      </c>
      <c r="G51">
        <f t="shared" si="0"/>
        <v>13.574999999999999</v>
      </c>
      <c r="H51">
        <f t="shared" si="1"/>
        <v>13.574999999999999</v>
      </c>
    </row>
    <row r="52" spans="1:8" x14ac:dyDescent="0.3">
      <c r="A52" t="s">
        <v>228</v>
      </c>
      <c r="B52" t="s">
        <v>107</v>
      </c>
      <c r="C52">
        <v>1</v>
      </c>
      <c r="F52">
        <v>1.9930000000000001</v>
      </c>
      <c r="G52">
        <f t="shared" si="0"/>
        <v>1.9930000000000001</v>
      </c>
      <c r="H52">
        <f t="shared" si="1"/>
        <v>1.9930000000000001</v>
      </c>
    </row>
    <row r="53" spans="1:8" x14ac:dyDescent="0.3">
      <c r="A53" t="s">
        <v>228</v>
      </c>
      <c r="B53" t="s">
        <v>107</v>
      </c>
      <c r="C53">
        <v>1</v>
      </c>
      <c r="F53">
        <v>6.758</v>
      </c>
      <c r="G53">
        <f t="shared" si="0"/>
        <v>6.758</v>
      </c>
      <c r="H53">
        <f t="shared" si="1"/>
        <v>6.758</v>
      </c>
    </row>
    <row r="54" spans="1:8" x14ac:dyDescent="0.3">
      <c r="A54" t="s">
        <v>228</v>
      </c>
      <c r="B54" t="s">
        <v>107</v>
      </c>
      <c r="C54">
        <v>21</v>
      </c>
      <c r="F54">
        <v>0</v>
      </c>
      <c r="G54">
        <f t="shared" si="0"/>
        <v>0</v>
      </c>
      <c r="H54" t="str">
        <f t="shared" si="1"/>
        <v/>
      </c>
    </row>
    <row r="55" spans="1:8" x14ac:dyDescent="0.3">
      <c r="A55" t="s">
        <v>228</v>
      </c>
      <c r="B55" t="s">
        <v>107</v>
      </c>
      <c r="C55">
        <v>24</v>
      </c>
      <c r="F55">
        <v>0</v>
      </c>
      <c r="G55">
        <f t="shared" si="0"/>
        <v>0</v>
      </c>
      <c r="H55" t="str">
        <f t="shared" si="1"/>
        <v/>
      </c>
    </row>
    <row r="56" spans="1:8" x14ac:dyDescent="0.3">
      <c r="A56" t="s">
        <v>228</v>
      </c>
      <c r="B56" t="s">
        <v>107</v>
      </c>
      <c r="C56">
        <v>4</v>
      </c>
      <c r="F56">
        <v>0</v>
      </c>
      <c r="G56">
        <f t="shared" si="0"/>
        <v>0</v>
      </c>
      <c r="H56" t="str">
        <f t="shared" si="1"/>
        <v/>
      </c>
    </row>
    <row r="57" spans="1:8" x14ac:dyDescent="0.3">
      <c r="A57" t="s">
        <v>228</v>
      </c>
      <c r="B57" t="s">
        <v>107</v>
      </c>
      <c r="C57">
        <v>1</v>
      </c>
      <c r="F57">
        <v>4.3849999999999998</v>
      </c>
      <c r="G57">
        <f t="shared" si="0"/>
        <v>4.3849999999999998</v>
      </c>
      <c r="H57">
        <f t="shared" si="1"/>
        <v>4.3849999999999998</v>
      </c>
    </row>
    <row r="58" spans="1:8" x14ac:dyDescent="0.3">
      <c r="A58" t="s">
        <v>228</v>
      </c>
      <c r="B58" t="s">
        <v>107</v>
      </c>
      <c r="C58">
        <v>15</v>
      </c>
      <c r="F58">
        <v>0</v>
      </c>
      <c r="G58">
        <f t="shared" si="0"/>
        <v>0</v>
      </c>
      <c r="H58" t="str">
        <f t="shared" si="1"/>
        <v/>
      </c>
    </row>
    <row r="59" spans="1:8" x14ac:dyDescent="0.3">
      <c r="A59" t="s">
        <v>228</v>
      </c>
      <c r="B59" t="s">
        <v>107</v>
      </c>
      <c r="C59">
        <v>18</v>
      </c>
      <c r="F59">
        <v>0</v>
      </c>
      <c r="G59">
        <f t="shared" si="0"/>
        <v>0</v>
      </c>
      <c r="H59" t="str">
        <f t="shared" si="1"/>
        <v/>
      </c>
    </row>
    <row r="60" spans="1:8" x14ac:dyDescent="0.3">
      <c r="A60" t="s">
        <v>228</v>
      </c>
      <c r="B60" t="s">
        <v>107</v>
      </c>
      <c r="C60">
        <v>4</v>
      </c>
      <c r="F60">
        <v>0</v>
      </c>
      <c r="G60">
        <f t="shared" si="0"/>
        <v>0</v>
      </c>
      <c r="H60" t="str">
        <f t="shared" si="1"/>
        <v/>
      </c>
    </row>
    <row r="61" spans="1:8" x14ac:dyDescent="0.3">
      <c r="A61" t="s">
        <v>228</v>
      </c>
      <c r="B61" t="s">
        <v>107</v>
      </c>
      <c r="C61">
        <v>9</v>
      </c>
      <c r="F61">
        <v>1.03</v>
      </c>
      <c r="G61">
        <f t="shared" si="0"/>
        <v>0.11444444444444445</v>
      </c>
      <c r="H61">
        <f t="shared" si="1"/>
        <v>0.11444444444444445</v>
      </c>
    </row>
    <row r="62" spans="1:8" x14ac:dyDescent="0.3">
      <c r="A62" t="s">
        <v>228</v>
      </c>
      <c r="B62" t="s">
        <v>107</v>
      </c>
      <c r="C62">
        <v>2</v>
      </c>
      <c r="F62">
        <v>0.19</v>
      </c>
      <c r="G62">
        <f t="shared" si="0"/>
        <v>9.5000000000000001E-2</v>
      </c>
      <c r="H62">
        <f t="shared" si="1"/>
        <v>9.5000000000000001E-2</v>
      </c>
    </row>
    <row r="63" spans="1:8" x14ac:dyDescent="0.3">
      <c r="A63" t="s">
        <v>228</v>
      </c>
      <c r="B63" t="s">
        <v>107</v>
      </c>
      <c r="C63">
        <v>7</v>
      </c>
      <c r="F63">
        <v>0.61</v>
      </c>
      <c r="G63">
        <f t="shared" si="0"/>
        <v>8.7142857142857147E-2</v>
      </c>
      <c r="H63">
        <f t="shared" si="1"/>
        <v>8.7142857142857147E-2</v>
      </c>
    </row>
    <row r="64" spans="1:8" x14ac:dyDescent="0.3">
      <c r="A64" t="s">
        <v>228</v>
      </c>
      <c r="B64" t="s">
        <v>107</v>
      </c>
      <c r="C64">
        <v>1</v>
      </c>
      <c r="F64">
        <v>0.04</v>
      </c>
      <c r="G64">
        <f t="shared" si="0"/>
        <v>0.04</v>
      </c>
      <c r="H64">
        <f t="shared" si="1"/>
        <v>0.04</v>
      </c>
    </row>
    <row r="65" spans="1:8" x14ac:dyDescent="0.3">
      <c r="A65" t="s">
        <v>228</v>
      </c>
      <c r="B65" t="s">
        <v>107</v>
      </c>
      <c r="C65">
        <v>25</v>
      </c>
      <c r="F65">
        <v>67.929000000000002</v>
      </c>
      <c r="G65">
        <f t="shared" si="0"/>
        <v>2.7171600000000002</v>
      </c>
      <c r="H65">
        <f t="shared" si="1"/>
        <v>2.7171600000000002</v>
      </c>
    </row>
    <row r="66" spans="1:8" x14ac:dyDescent="0.3">
      <c r="A66" t="s">
        <v>228</v>
      </c>
      <c r="B66" t="s">
        <v>107</v>
      </c>
      <c r="C66">
        <v>16</v>
      </c>
      <c r="F66">
        <v>55.496000000000002</v>
      </c>
      <c r="G66">
        <f t="shared" si="0"/>
        <v>3.4685000000000001</v>
      </c>
      <c r="H66">
        <f t="shared" si="1"/>
        <v>3.4685000000000001</v>
      </c>
    </row>
    <row r="67" spans="1:8" x14ac:dyDescent="0.3">
      <c r="A67" t="s">
        <v>228</v>
      </c>
      <c r="B67" t="s">
        <v>107</v>
      </c>
      <c r="C67">
        <v>1</v>
      </c>
      <c r="F67">
        <v>0</v>
      </c>
      <c r="G67">
        <f t="shared" ref="G67:G130" si="2">IF(F67=0,0,F67/C67)</f>
        <v>0</v>
      </c>
      <c r="H67" t="str">
        <f t="shared" ref="H67:H130" si="3">IF(F67=0,"",F67/C67)</f>
        <v/>
      </c>
    </row>
    <row r="68" spans="1:8" x14ac:dyDescent="0.3">
      <c r="A68" t="s">
        <v>228</v>
      </c>
      <c r="B68" t="s">
        <v>107</v>
      </c>
      <c r="C68">
        <v>5</v>
      </c>
      <c r="F68">
        <v>0</v>
      </c>
      <c r="G68">
        <f t="shared" si="2"/>
        <v>0</v>
      </c>
      <c r="H68" t="str">
        <f t="shared" si="3"/>
        <v/>
      </c>
    </row>
    <row r="69" spans="1:8" x14ac:dyDescent="0.3">
      <c r="A69" t="s">
        <v>228</v>
      </c>
      <c r="B69" t="s">
        <v>107</v>
      </c>
      <c r="C69">
        <v>7</v>
      </c>
      <c r="F69">
        <v>18.466000000000001</v>
      </c>
      <c r="G69">
        <f t="shared" si="2"/>
        <v>2.6380000000000003</v>
      </c>
      <c r="H69">
        <f t="shared" si="3"/>
        <v>2.6380000000000003</v>
      </c>
    </row>
    <row r="70" spans="1:8" x14ac:dyDescent="0.3">
      <c r="A70" t="s">
        <v>228</v>
      </c>
      <c r="B70" t="s">
        <v>107</v>
      </c>
      <c r="C70">
        <v>1</v>
      </c>
      <c r="F70">
        <v>0</v>
      </c>
      <c r="G70">
        <f t="shared" si="2"/>
        <v>0</v>
      </c>
      <c r="H70" t="str">
        <f t="shared" si="3"/>
        <v/>
      </c>
    </row>
    <row r="71" spans="1:8" x14ac:dyDescent="0.3">
      <c r="A71" t="s">
        <v>228</v>
      </c>
      <c r="B71" t="s">
        <v>107</v>
      </c>
      <c r="C71">
        <v>18</v>
      </c>
      <c r="F71">
        <v>182.797</v>
      </c>
      <c r="G71">
        <f t="shared" si="2"/>
        <v>10.155388888888888</v>
      </c>
      <c r="H71">
        <f t="shared" si="3"/>
        <v>10.155388888888888</v>
      </c>
    </row>
    <row r="72" spans="1:8" x14ac:dyDescent="0.3">
      <c r="A72" t="s">
        <v>228</v>
      </c>
      <c r="B72" t="s">
        <v>107</v>
      </c>
      <c r="C72">
        <v>50</v>
      </c>
      <c r="F72">
        <v>4778.8900000000003</v>
      </c>
      <c r="G72">
        <f t="shared" si="2"/>
        <v>95.577800000000011</v>
      </c>
      <c r="H72">
        <f t="shared" si="3"/>
        <v>95.577800000000011</v>
      </c>
    </row>
    <row r="73" spans="1:8" x14ac:dyDescent="0.3">
      <c r="A73" t="s">
        <v>228</v>
      </c>
      <c r="B73" t="s">
        <v>107</v>
      </c>
      <c r="C73">
        <v>1</v>
      </c>
      <c r="F73">
        <v>0</v>
      </c>
      <c r="G73">
        <f t="shared" si="2"/>
        <v>0</v>
      </c>
      <c r="H73" t="str">
        <f t="shared" si="3"/>
        <v/>
      </c>
    </row>
    <row r="74" spans="1:8" x14ac:dyDescent="0.3">
      <c r="A74" t="s">
        <v>228</v>
      </c>
      <c r="B74" t="s">
        <v>107</v>
      </c>
      <c r="C74">
        <v>13</v>
      </c>
      <c r="F74">
        <v>0</v>
      </c>
      <c r="G74">
        <f t="shared" si="2"/>
        <v>0</v>
      </c>
      <c r="H74" t="str">
        <f t="shared" si="3"/>
        <v/>
      </c>
    </row>
    <row r="75" spans="1:8" x14ac:dyDescent="0.3">
      <c r="A75" t="s">
        <v>228</v>
      </c>
      <c r="B75" t="s">
        <v>107</v>
      </c>
      <c r="C75">
        <v>8</v>
      </c>
      <c r="F75">
        <v>0</v>
      </c>
      <c r="G75">
        <f t="shared" si="2"/>
        <v>0</v>
      </c>
      <c r="H75" t="str">
        <f t="shared" si="3"/>
        <v/>
      </c>
    </row>
    <row r="76" spans="1:8" x14ac:dyDescent="0.3">
      <c r="A76" t="s">
        <v>228</v>
      </c>
      <c r="B76" t="s">
        <v>107</v>
      </c>
      <c r="C76">
        <v>2</v>
      </c>
      <c r="F76">
        <v>0</v>
      </c>
      <c r="G76">
        <f t="shared" si="2"/>
        <v>0</v>
      </c>
      <c r="H76" t="str">
        <f t="shared" si="3"/>
        <v/>
      </c>
    </row>
    <row r="77" spans="1:8" x14ac:dyDescent="0.3">
      <c r="A77" t="s">
        <v>228</v>
      </c>
      <c r="B77" t="s">
        <v>107</v>
      </c>
      <c r="C77">
        <v>3</v>
      </c>
      <c r="F77">
        <v>33.497999999999998</v>
      </c>
      <c r="G77">
        <f t="shared" si="2"/>
        <v>11.165999999999999</v>
      </c>
      <c r="H77">
        <f t="shared" si="3"/>
        <v>11.165999999999999</v>
      </c>
    </row>
    <row r="78" spans="1:8" x14ac:dyDescent="0.3">
      <c r="A78" t="s">
        <v>228</v>
      </c>
      <c r="B78" t="s">
        <v>107</v>
      </c>
      <c r="C78">
        <v>30</v>
      </c>
      <c r="F78">
        <v>7.3849999999999998</v>
      </c>
      <c r="G78">
        <f t="shared" si="2"/>
        <v>0.24616666666666667</v>
      </c>
      <c r="H78">
        <f t="shared" si="3"/>
        <v>0.24616666666666667</v>
      </c>
    </row>
    <row r="79" spans="1:8" x14ac:dyDescent="0.3">
      <c r="A79" t="s">
        <v>228</v>
      </c>
      <c r="B79" t="s">
        <v>107</v>
      </c>
      <c r="C79">
        <v>1</v>
      </c>
      <c r="F79">
        <v>3.07</v>
      </c>
      <c r="G79">
        <f t="shared" si="2"/>
        <v>3.07</v>
      </c>
      <c r="H79">
        <f t="shared" si="3"/>
        <v>3.07</v>
      </c>
    </row>
    <row r="80" spans="1:8" x14ac:dyDescent="0.3">
      <c r="A80" t="s">
        <v>228</v>
      </c>
      <c r="B80" t="s">
        <v>107</v>
      </c>
      <c r="C80">
        <v>1</v>
      </c>
      <c r="F80">
        <v>0</v>
      </c>
      <c r="G80">
        <f t="shared" si="2"/>
        <v>0</v>
      </c>
      <c r="H80" t="str">
        <f t="shared" si="3"/>
        <v/>
      </c>
    </row>
    <row r="81" spans="1:8" x14ac:dyDescent="0.3">
      <c r="A81" t="s">
        <v>228</v>
      </c>
      <c r="B81" t="s">
        <v>107</v>
      </c>
      <c r="C81">
        <v>1</v>
      </c>
      <c r="F81">
        <v>0</v>
      </c>
      <c r="G81">
        <f t="shared" si="2"/>
        <v>0</v>
      </c>
      <c r="H81" t="str">
        <f t="shared" si="3"/>
        <v/>
      </c>
    </row>
    <row r="82" spans="1:8" x14ac:dyDescent="0.3">
      <c r="A82" t="s">
        <v>228</v>
      </c>
      <c r="B82" t="s">
        <v>107</v>
      </c>
      <c r="C82">
        <v>1</v>
      </c>
      <c r="F82">
        <v>5.7709999999999999</v>
      </c>
      <c r="G82">
        <f t="shared" si="2"/>
        <v>5.7709999999999999</v>
      </c>
      <c r="H82">
        <f t="shared" si="3"/>
        <v>5.7709999999999999</v>
      </c>
    </row>
    <row r="83" spans="1:8" x14ac:dyDescent="0.3">
      <c r="A83" t="s">
        <v>228</v>
      </c>
      <c r="B83" t="s">
        <v>107</v>
      </c>
      <c r="C83">
        <v>1</v>
      </c>
      <c r="F83">
        <v>5.5170000000000003</v>
      </c>
      <c r="G83">
        <f t="shared" si="2"/>
        <v>5.5170000000000003</v>
      </c>
      <c r="H83">
        <f t="shared" si="3"/>
        <v>5.5170000000000003</v>
      </c>
    </row>
    <row r="84" spans="1:8" x14ac:dyDescent="0.3">
      <c r="A84" t="s">
        <v>228</v>
      </c>
      <c r="B84" t="s">
        <v>107</v>
      </c>
      <c r="C84">
        <v>1</v>
      </c>
      <c r="F84">
        <v>1.839</v>
      </c>
      <c r="G84">
        <f t="shared" si="2"/>
        <v>1.839</v>
      </c>
      <c r="H84">
        <f t="shared" si="3"/>
        <v>1.839</v>
      </c>
    </row>
    <row r="85" spans="1:8" x14ac:dyDescent="0.3">
      <c r="A85" t="s">
        <v>228</v>
      </c>
      <c r="B85" t="s">
        <v>107</v>
      </c>
      <c r="C85">
        <v>1</v>
      </c>
      <c r="F85">
        <v>3.3490000000000002</v>
      </c>
      <c r="G85">
        <f t="shared" si="2"/>
        <v>3.3490000000000002</v>
      </c>
      <c r="H85">
        <f t="shared" si="3"/>
        <v>3.3490000000000002</v>
      </c>
    </row>
    <row r="86" spans="1:8" x14ac:dyDescent="0.3">
      <c r="A86" t="s">
        <v>228</v>
      </c>
      <c r="B86" t="s">
        <v>107</v>
      </c>
      <c r="C86">
        <v>1</v>
      </c>
      <c r="F86">
        <v>2.496</v>
      </c>
      <c r="G86">
        <f t="shared" si="2"/>
        <v>2.496</v>
      </c>
      <c r="H86">
        <f t="shared" si="3"/>
        <v>2.496</v>
      </c>
    </row>
    <row r="87" spans="1:8" x14ac:dyDescent="0.3">
      <c r="A87" t="s">
        <v>228</v>
      </c>
      <c r="B87" t="s">
        <v>107</v>
      </c>
      <c r="C87">
        <v>1</v>
      </c>
      <c r="F87">
        <v>0.98499999999999999</v>
      </c>
      <c r="G87">
        <f t="shared" si="2"/>
        <v>0.98499999999999999</v>
      </c>
      <c r="H87">
        <f t="shared" si="3"/>
        <v>0.98499999999999999</v>
      </c>
    </row>
    <row r="88" spans="1:8" x14ac:dyDescent="0.3">
      <c r="A88" t="s">
        <v>228</v>
      </c>
      <c r="B88" t="s">
        <v>107</v>
      </c>
      <c r="C88">
        <v>1</v>
      </c>
      <c r="F88">
        <v>0</v>
      </c>
      <c r="G88">
        <f t="shared" si="2"/>
        <v>0</v>
      </c>
      <c r="H88" t="str">
        <f t="shared" si="3"/>
        <v/>
      </c>
    </row>
    <row r="89" spans="1:8" x14ac:dyDescent="0.3">
      <c r="A89" t="s">
        <v>228</v>
      </c>
      <c r="B89" t="s">
        <v>107</v>
      </c>
      <c r="C89">
        <v>1</v>
      </c>
      <c r="F89">
        <v>2.7749999999999999</v>
      </c>
      <c r="G89">
        <f t="shared" si="2"/>
        <v>2.7749999999999999</v>
      </c>
      <c r="H89">
        <f t="shared" si="3"/>
        <v>2.7749999999999999</v>
      </c>
    </row>
    <row r="90" spans="1:8" x14ac:dyDescent="0.3">
      <c r="A90" t="s">
        <v>228</v>
      </c>
      <c r="B90" t="s">
        <v>107</v>
      </c>
      <c r="C90">
        <v>1</v>
      </c>
      <c r="F90">
        <v>13.298999999999999</v>
      </c>
      <c r="G90">
        <f t="shared" si="2"/>
        <v>13.298999999999999</v>
      </c>
      <c r="H90">
        <f t="shared" si="3"/>
        <v>13.298999999999999</v>
      </c>
    </row>
    <row r="91" spans="1:8" x14ac:dyDescent="0.3">
      <c r="A91" t="s">
        <v>228</v>
      </c>
      <c r="B91" t="s">
        <v>107</v>
      </c>
      <c r="C91">
        <v>1</v>
      </c>
      <c r="F91">
        <v>21.504999999999999</v>
      </c>
      <c r="G91">
        <f t="shared" si="2"/>
        <v>21.504999999999999</v>
      </c>
      <c r="H91">
        <f t="shared" si="3"/>
        <v>21.504999999999999</v>
      </c>
    </row>
    <row r="92" spans="1:8" x14ac:dyDescent="0.3">
      <c r="A92" t="s">
        <v>228</v>
      </c>
      <c r="B92" t="s">
        <v>107</v>
      </c>
      <c r="C92">
        <v>1</v>
      </c>
      <c r="F92">
        <v>38.427</v>
      </c>
      <c r="G92">
        <f t="shared" si="2"/>
        <v>38.427</v>
      </c>
      <c r="H92">
        <f t="shared" si="3"/>
        <v>38.427</v>
      </c>
    </row>
    <row r="93" spans="1:8" x14ac:dyDescent="0.3">
      <c r="A93" t="s">
        <v>228</v>
      </c>
      <c r="B93" t="s">
        <v>107</v>
      </c>
      <c r="C93">
        <v>1</v>
      </c>
      <c r="F93">
        <v>4.5069999999999997</v>
      </c>
      <c r="G93">
        <f t="shared" si="2"/>
        <v>4.5069999999999997</v>
      </c>
      <c r="H93">
        <f t="shared" si="3"/>
        <v>4.5069999999999997</v>
      </c>
    </row>
    <row r="94" spans="1:8" x14ac:dyDescent="0.3">
      <c r="A94" t="s">
        <v>228</v>
      </c>
      <c r="B94" t="s">
        <v>107</v>
      </c>
      <c r="C94">
        <v>1</v>
      </c>
      <c r="F94">
        <v>4.6500000000000004</v>
      </c>
      <c r="G94">
        <f t="shared" si="2"/>
        <v>4.6500000000000004</v>
      </c>
      <c r="H94">
        <f t="shared" si="3"/>
        <v>4.6500000000000004</v>
      </c>
    </row>
    <row r="95" spans="1:8" x14ac:dyDescent="0.3">
      <c r="A95" t="s">
        <v>228</v>
      </c>
      <c r="B95" t="s">
        <v>107</v>
      </c>
      <c r="C95">
        <v>1</v>
      </c>
      <c r="F95">
        <v>6.7140000000000004</v>
      </c>
      <c r="G95">
        <f t="shared" si="2"/>
        <v>6.7140000000000004</v>
      </c>
      <c r="H95">
        <f t="shared" si="3"/>
        <v>6.7140000000000004</v>
      </c>
    </row>
    <row r="96" spans="1:8" x14ac:dyDescent="0.3">
      <c r="A96" t="s">
        <v>228</v>
      </c>
      <c r="B96" t="s">
        <v>107</v>
      </c>
      <c r="C96">
        <v>1</v>
      </c>
      <c r="F96">
        <v>0.75900000000000001</v>
      </c>
      <c r="G96">
        <f t="shared" si="2"/>
        <v>0.75900000000000001</v>
      </c>
      <c r="H96">
        <f t="shared" si="3"/>
        <v>0.75900000000000001</v>
      </c>
    </row>
    <row r="97" spans="1:8" x14ac:dyDescent="0.3">
      <c r="A97" t="s">
        <v>228</v>
      </c>
      <c r="B97" t="s">
        <v>107</v>
      </c>
      <c r="C97">
        <v>1</v>
      </c>
      <c r="F97">
        <v>8.0039999999999996</v>
      </c>
      <c r="G97">
        <f t="shared" si="2"/>
        <v>8.0039999999999996</v>
      </c>
      <c r="H97">
        <f t="shared" si="3"/>
        <v>8.0039999999999996</v>
      </c>
    </row>
    <row r="98" spans="1:8" x14ac:dyDescent="0.3">
      <c r="A98" t="s">
        <v>228</v>
      </c>
      <c r="B98" t="s">
        <v>107</v>
      </c>
      <c r="C98">
        <v>1</v>
      </c>
      <c r="F98">
        <v>14.941000000000001</v>
      </c>
      <c r="G98">
        <f t="shared" si="2"/>
        <v>14.941000000000001</v>
      </c>
      <c r="H98">
        <f t="shared" si="3"/>
        <v>14.941000000000001</v>
      </c>
    </row>
    <row r="99" spans="1:8" x14ac:dyDescent="0.3">
      <c r="A99" t="s">
        <v>228</v>
      </c>
      <c r="B99" t="s">
        <v>107</v>
      </c>
      <c r="C99">
        <v>1</v>
      </c>
      <c r="F99">
        <v>0.65</v>
      </c>
      <c r="G99">
        <f t="shared" si="2"/>
        <v>0.65</v>
      </c>
      <c r="H99">
        <f t="shared" si="3"/>
        <v>0.65</v>
      </c>
    </row>
    <row r="100" spans="1:8" x14ac:dyDescent="0.3">
      <c r="A100" t="s">
        <v>228</v>
      </c>
      <c r="B100" t="s">
        <v>107</v>
      </c>
      <c r="C100">
        <v>1</v>
      </c>
      <c r="F100">
        <v>10.244999999999999</v>
      </c>
      <c r="G100">
        <f t="shared" si="2"/>
        <v>10.244999999999999</v>
      </c>
      <c r="H100">
        <f t="shared" si="3"/>
        <v>10.244999999999999</v>
      </c>
    </row>
    <row r="101" spans="1:8" x14ac:dyDescent="0.3">
      <c r="A101" t="s">
        <v>228</v>
      </c>
      <c r="B101" t="s">
        <v>107</v>
      </c>
      <c r="C101">
        <v>1</v>
      </c>
      <c r="F101">
        <v>16.189</v>
      </c>
      <c r="G101">
        <f t="shared" si="2"/>
        <v>16.189</v>
      </c>
      <c r="H101">
        <f t="shared" si="3"/>
        <v>16.189</v>
      </c>
    </row>
    <row r="102" spans="1:8" x14ac:dyDescent="0.3">
      <c r="A102" t="s">
        <v>228</v>
      </c>
      <c r="B102" t="s">
        <v>107</v>
      </c>
      <c r="C102">
        <v>1</v>
      </c>
      <c r="F102">
        <v>11.493</v>
      </c>
      <c r="G102">
        <f t="shared" si="2"/>
        <v>11.493</v>
      </c>
      <c r="H102">
        <f t="shared" si="3"/>
        <v>11.493</v>
      </c>
    </row>
    <row r="103" spans="1:8" x14ac:dyDescent="0.3">
      <c r="A103" t="s">
        <v>228</v>
      </c>
      <c r="B103" t="s">
        <v>107</v>
      </c>
      <c r="C103">
        <v>1</v>
      </c>
      <c r="F103">
        <v>13.217000000000001</v>
      </c>
      <c r="G103">
        <f t="shared" si="2"/>
        <v>13.217000000000001</v>
      </c>
      <c r="H103">
        <f t="shared" si="3"/>
        <v>13.217000000000001</v>
      </c>
    </row>
    <row r="104" spans="1:8" x14ac:dyDescent="0.3">
      <c r="A104" t="s">
        <v>228</v>
      </c>
      <c r="B104" t="s">
        <v>107</v>
      </c>
      <c r="C104">
        <v>1</v>
      </c>
      <c r="F104">
        <v>7.5510000000000002</v>
      </c>
      <c r="G104">
        <f t="shared" si="2"/>
        <v>7.5510000000000002</v>
      </c>
      <c r="H104">
        <f t="shared" si="3"/>
        <v>7.5510000000000002</v>
      </c>
    </row>
    <row r="105" spans="1:8" x14ac:dyDescent="0.3">
      <c r="A105" t="s">
        <v>228</v>
      </c>
      <c r="B105" t="s">
        <v>107</v>
      </c>
      <c r="C105">
        <v>9</v>
      </c>
      <c r="F105">
        <v>0</v>
      </c>
      <c r="G105">
        <f t="shared" si="2"/>
        <v>0</v>
      </c>
      <c r="H105" t="str">
        <f t="shared" si="3"/>
        <v/>
      </c>
    </row>
    <row r="106" spans="1:8" x14ac:dyDescent="0.3">
      <c r="A106" t="s">
        <v>228</v>
      </c>
      <c r="B106" t="s">
        <v>107</v>
      </c>
      <c r="C106">
        <v>87</v>
      </c>
      <c r="F106">
        <v>26.78</v>
      </c>
      <c r="G106">
        <f t="shared" si="2"/>
        <v>0.30781609195402299</v>
      </c>
      <c r="H106">
        <f t="shared" si="3"/>
        <v>0.30781609195402299</v>
      </c>
    </row>
    <row r="107" spans="1:8" x14ac:dyDescent="0.3">
      <c r="A107" t="s">
        <v>228</v>
      </c>
      <c r="B107" t="s">
        <v>107</v>
      </c>
      <c r="C107">
        <v>6</v>
      </c>
      <c r="F107">
        <v>64.951999999999998</v>
      </c>
      <c r="G107">
        <f t="shared" si="2"/>
        <v>10.825333333333333</v>
      </c>
      <c r="H107">
        <f t="shared" si="3"/>
        <v>10.825333333333333</v>
      </c>
    </row>
    <row r="108" spans="1:8" x14ac:dyDescent="0.3">
      <c r="A108" t="s">
        <v>228</v>
      </c>
      <c r="B108" t="s">
        <v>107</v>
      </c>
      <c r="C108">
        <v>7</v>
      </c>
      <c r="F108">
        <v>0</v>
      </c>
      <c r="G108">
        <f t="shared" si="2"/>
        <v>0</v>
      </c>
      <c r="H108" t="str">
        <f t="shared" si="3"/>
        <v/>
      </c>
    </row>
    <row r="109" spans="1:8" x14ac:dyDescent="0.3">
      <c r="A109" t="s">
        <v>228</v>
      </c>
      <c r="B109" t="s">
        <v>107</v>
      </c>
      <c r="C109">
        <v>5</v>
      </c>
      <c r="F109">
        <v>105.35899999999999</v>
      </c>
      <c r="G109">
        <f t="shared" si="2"/>
        <v>21.0718</v>
      </c>
      <c r="H109">
        <f t="shared" si="3"/>
        <v>21.0718</v>
      </c>
    </row>
    <row r="110" spans="1:8" x14ac:dyDescent="0.3">
      <c r="A110" t="s">
        <v>228</v>
      </c>
      <c r="B110" t="s">
        <v>107</v>
      </c>
      <c r="C110">
        <v>2</v>
      </c>
      <c r="F110">
        <v>4.9000000000000004</v>
      </c>
      <c r="G110">
        <f t="shared" si="2"/>
        <v>2.4500000000000002</v>
      </c>
      <c r="H110">
        <f t="shared" si="3"/>
        <v>2.4500000000000002</v>
      </c>
    </row>
    <row r="111" spans="1:8" x14ac:dyDescent="0.3">
      <c r="A111" t="s">
        <v>228</v>
      </c>
      <c r="B111" t="s">
        <v>107</v>
      </c>
      <c r="C111">
        <v>18</v>
      </c>
      <c r="F111">
        <v>0</v>
      </c>
      <c r="G111">
        <f t="shared" si="2"/>
        <v>0</v>
      </c>
      <c r="H111" t="str">
        <f t="shared" si="3"/>
        <v/>
      </c>
    </row>
    <row r="112" spans="1:8" x14ac:dyDescent="0.3">
      <c r="A112" t="s">
        <v>228</v>
      </c>
      <c r="B112" t="s">
        <v>107</v>
      </c>
      <c r="C112">
        <v>12</v>
      </c>
      <c r="F112">
        <v>191.66399999999999</v>
      </c>
      <c r="G112">
        <f t="shared" si="2"/>
        <v>15.972</v>
      </c>
      <c r="H112">
        <f t="shared" si="3"/>
        <v>15.972</v>
      </c>
    </row>
    <row r="113" spans="1:8" x14ac:dyDescent="0.3">
      <c r="A113" t="s">
        <v>228</v>
      </c>
      <c r="B113" t="s">
        <v>107</v>
      </c>
      <c r="C113">
        <v>4</v>
      </c>
      <c r="F113">
        <v>6.84</v>
      </c>
      <c r="G113">
        <f t="shared" si="2"/>
        <v>1.71</v>
      </c>
      <c r="H113">
        <f t="shared" si="3"/>
        <v>1.71</v>
      </c>
    </row>
    <row r="114" spans="1:8" x14ac:dyDescent="0.3">
      <c r="A114" t="s">
        <v>228</v>
      </c>
      <c r="B114" t="s">
        <v>107</v>
      </c>
      <c r="C114">
        <v>2</v>
      </c>
      <c r="F114">
        <v>0.14000000000000001</v>
      </c>
      <c r="G114">
        <f t="shared" si="2"/>
        <v>7.0000000000000007E-2</v>
      </c>
      <c r="H114">
        <f t="shared" si="3"/>
        <v>7.0000000000000007E-2</v>
      </c>
    </row>
    <row r="115" spans="1:8" x14ac:dyDescent="0.3">
      <c r="A115" t="s">
        <v>228</v>
      </c>
      <c r="B115" t="s">
        <v>107</v>
      </c>
      <c r="C115">
        <v>6</v>
      </c>
      <c r="F115">
        <v>0</v>
      </c>
      <c r="G115">
        <f t="shared" si="2"/>
        <v>0</v>
      </c>
      <c r="H115" t="str">
        <f t="shared" si="3"/>
        <v/>
      </c>
    </row>
    <row r="116" spans="1:8" x14ac:dyDescent="0.3">
      <c r="A116" t="s">
        <v>228</v>
      </c>
      <c r="B116" t="s">
        <v>107</v>
      </c>
      <c r="C116">
        <v>1</v>
      </c>
      <c r="F116">
        <v>0</v>
      </c>
      <c r="G116">
        <f t="shared" si="2"/>
        <v>0</v>
      </c>
      <c r="H116" t="str">
        <f t="shared" si="3"/>
        <v/>
      </c>
    </row>
    <row r="117" spans="1:8" x14ac:dyDescent="0.3">
      <c r="A117" t="s">
        <v>228</v>
      </c>
      <c r="B117" t="s">
        <v>107</v>
      </c>
      <c r="C117">
        <v>1</v>
      </c>
      <c r="F117">
        <v>0</v>
      </c>
      <c r="G117">
        <f t="shared" si="2"/>
        <v>0</v>
      </c>
      <c r="H117" t="str">
        <f t="shared" si="3"/>
        <v/>
      </c>
    </row>
    <row r="118" spans="1:8" x14ac:dyDescent="0.3">
      <c r="A118" t="s">
        <v>228</v>
      </c>
      <c r="B118" t="s">
        <v>107</v>
      </c>
      <c r="C118">
        <v>17</v>
      </c>
      <c r="F118">
        <v>78.67</v>
      </c>
      <c r="G118">
        <f t="shared" si="2"/>
        <v>4.6276470588235297</v>
      </c>
      <c r="H118">
        <f t="shared" si="3"/>
        <v>4.6276470588235297</v>
      </c>
    </row>
    <row r="119" spans="1:8" x14ac:dyDescent="0.3">
      <c r="A119" t="s">
        <v>228</v>
      </c>
      <c r="B119" t="s">
        <v>107</v>
      </c>
      <c r="C119">
        <v>19</v>
      </c>
      <c r="F119">
        <v>0</v>
      </c>
      <c r="G119">
        <f t="shared" si="2"/>
        <v>0</v>
      </c>
      <c r="H119" t="str">
        <f t="shared" si="3"/>
        <v/>
      </c>
    </row>
    <row r="120" spans="1:8" x14ac:dyDescent="0.3">
      <c r="A120" t="s">
        <v>228</v>
      </c>
      <c r="B120" t="s">
        <v>107</v>
      </c>
      <c r="C120">
        <v>6</v>
      </c>
      <c r="F120">
        <v>55.521000000000001</v>
      </c>
      <c r="G120">
        <f t="shared" si="2"/>
        <v>9.2535000000000007</v>
      </c>
      <c r="H120">
        <f t="shared" si="3"/>
        <v>9.2535000000000007</v>
      </c>
    </row>
    <row r="121" spans="1:8" x14ac:dyDescent="0.3">
      <c r="A121" t="s">
        <v>228</v>
      </c>
      <c r="B121" t="s">
        <v>107</v>
      </c>
      <c r="C121">
        <v>11</v>
      </c>
      <c r="F121">
        <v>37.200000000000003</v>
      </c>
      <c r="G121">
        <f t="shared" si="2"/>
        <v>3.3818181818181823</v>
      </c>
      <c r="H121">
        <f t="shared" si="3"/>
        <v>3.3818181818181823</v>
      </c>
    </row>
    <row r="122" spans="1:8" x14ac:dyDescent="0.3">
      <c r="A122" t="s">
        <v>228</v>
      </c>
      <c r="B122" t="s">
        <v>107</v>
      </c>
      <c r="C122">
        <v>1</v>
      </c>
      <c r="F122">
        <v>0</v>
      </c>
      <c r="G122">
        <f t="shared" si="2"/>
        <v>0</v>
      </c>
      <c r="H122" t="str">
        <f t="shared" si="3"/>
        <v/>
      </c>
    </row>
    <row r="123" spans="1:8" x14ac:dyDescent="0.3">
      <c r="A123" t="s">
        <v>228</v>
      </c>
      <c r="B123" t="s">
        <v>107</v>
      </c>
      <c r="C123">
        <v>1</v>
      </c>
      <c r="F123">
        <v>0.42899999999999999</v>
      </c>
      <c r="G123">
        <f t="shared" si="2"/>
        <v>0.42899999999999999</v>
      </c>
      <c r="H123">
        <f t="shared" si="3"/>
        <v>0.42899999999999999</v>
      </c>
    </row>
    <row r="124" spans="1:8" x14ac:dyDescent="0.3">
      <c r="A124" t="s">
        <v>228</v>
      </c>
      <c r="B124" t="s">
        <v>107</v>
      </c>
      <c r="C124">
        <v>1</v>
      </c>
      <c r="F124">
        <v>0</v>
      </c>
      <c r="G124">
        <f t="shared" si="2"/>
        <v>0</v>
      </c>
      <c r="H124" t="str">
        <f t="shared" si="3"/>
        <v/>
      </c>
    </row>
    <row r="125" spans="1:8" x14ac:dyDescent="0.3">
      <c r="A125" t="s">
        <v>228</v>
      </c>
      <c r="B125" t="s">
        <v>107</v>
      </c>
      <c r="C125">
        <v>1</v>
      </c>
      <c r="F125">
        <v>0</v>
      </c>
      <c r="G125">
        <f t="shared" si="2"/>
        <v>0</v>
      </c>
      <c r="H125" t="str">
        <f t="shared" si="3"/>
        <v/>
      </c>
    </row>
    <row r="126" spans="1:8" x14ac:dyDescent="0.3">
      <c r="A126" t="s">
        <v>228</v>
      </c>
      <c r="B126" t="s">
        <v>107</v>
      </c>
      <c r="C126">
        <v>13</v>
      </c>
      <c r="F126">
        <v>0</v>
      </c>
      <c r="G126">
        <f t="shared" si="2"/>
        <v>0</v>
      </c>
      <c r="H126" t="str">
        <f t="shared" si="3"/>
        <v/>
      </c>
    </row>
    <row r="127" spans="1:8" x14ac:dyDescent="0.3">
      <c r="A127" t="s">
        <v>228</v>
      </c>
      <c r="B127" t="s">
        <v>107</v>
      </c>
      <c r="C127">
        <v>65</v>
      </c>
      <c r="F127">
        <v>0</v>
      </c>
      <c r="G127">
        <f t="shared" si="2"/>
        <v>0</v>
      </c>
      <c r="H127" t="str">
        <f t="shared" si="3"/>
        <v/>
      </c>
    </row>
    <row r="128" spans="1:8" x14ac:dyDescent="0.3">
      <c r="A128" t="s">
        <v>228</v>
      </c>
      <c r="B128" t="s">
        <v>107</v>
      </c>
      <c r="C128">
        <v>1</v>
      </c>
      <c r="F128">
        <v>0.06</v>
      </c>
      <c r="G128">
        <f t="shared" si="2"/>
        <v>0.06</v>
      </c>
      <c r="H128">
        <f t="shared" si="3"/>
        <v>0.06</v>
      </c>
    </row>
    <row r="129" spans="1:8" x14ac:dyDescent="0.3">
      <c r="A129" t="s">
        <v>228</v>
      </c>
      <c r="B129" t="s">
        <v>107</v>
      </c>
      <c r="C129">
        <v>1</v>
      </c>
      <c r="F129">
        <v>0</v>
      </c>
      <c r="G129">
        <f t="shared" si="2"/>
        <v>0</v>
      </c>
      <c r="H129" t="str">
        <f t="shared" si="3"/>
        <v/>
      </c>
    </row>
    <row r="130" spans="1:8" x14ac:dyDescent="0.3">
      <c r="A130" t="s">
        <v>228</v>
      </c>
      <c r="B130" t="s">
        <v>107</v>
      </c>
      <c r="C130">
        <v>3</v>
      </c>
      <c r="F130">
        <v>0</v>
      </c>
      <c r="G130">
        <f t="shared" si="2"/>
        <v>0</v>
      </c>
      <c r="H130" t="str">
        <f t="shared" si="3"/>
        <v/>
      </c>
    </row>
    <row r="131" spans="1:8" x14ac:dyDescent="0.3">
      <c r="A131" t="s">
        <v>228</v>
      </c>
      <c r="B131" t="s">
        <v>107</v>
      </c>
      <c r="C131">
        <v>1</v>
      </c>
      <c r="F131">
        <v>0</v>
      </c>
      <c r="G131">
        <f t="shared" ref="G131:G194" si="4">IF(F131=0,0,F131/C131)</f>
        <v>0</v>
      </c>
      <c r="H131" t="str">
        <f t="shared" ref="H131:H194" si="5">IF(F131=0,"",F131/C131)</f>
        <v/>
      </c>
    </row>
    <row r="132" spans="1:8" x14ac:dyDescent="0.3">
      <c r="A132" t="s">
        <v>228</v>
      </c>
      <c r="B132" t="s">
        <v>107</v>
      </c>
      <c r="C132">
        <v>37</v>
      </c>
      <c r="F132">
        <v>0</v>
      </c>
      <c r="G132">
        <f t="shared" si="4"/>
        <v>0</v>
      </c>
      <c r="H132" t="str">
        <f t="shared" si="5"/>
        <v/>
      </c>
    </row>
    <row r="133" spans="1:8" x14ac:dyDescent="0.3">
      <c r="A133" t="s">
        <v>228</v>
      </c>
      <c r="B133" t="s">
        <v>107</v>
      </c>
      <c r="C133">
        <v>17</v>
      </c>
      <c r="F133">
        <v>0</v>
      </c>
      <c r="G133">
        <f t="shared" si="4"/>
        <v>0</v>
      </c>
      <c r="H133" t="str">
        <f t="shared" si="5"/>
        <v/>
      </c>
    </row>
    <row r="134" spans="1:8" x14ac:dyDescent="0.3">
      <c r="A134" t="s">
        <v>228</v>
      </c>
      <c r="B134" t="s">
        <v>107</v>
      </c>
      <c r="C134">
        <v>7</v>
      </c>
      <c r="F134">
        <v>114.23</v>
      </c>
      <c r="G134">
        <f t="shared" si="4"/>
        <v>16.318571428571428</v>
      </c>
      <c r="H134">
        <f t="shared" si="5"/>
        <v>16.318571428571428</v>
      </c>
    </row>
    <row r="135" spans="1:8" x14ac:dyDescent="0.3">
      <c r="A135" t="s">
        <v>228</v>
      </c>
      <c r="B135" t="s">
        <v>107</v>
      </c>
      <c r="C135">
        <v>4</v>
      </c>
      <c r="F135">
        <v>0</v>
      </c>
      <c r="G135">
        <f t="shared" si="4"/>
        <v>0</v>
      </c>
      <c r="H135" t="str">
        <f t="shared" si="5"/>
        <v/>
      </c>
    </row>
    <row r="136" spans="1:8" x14ac:dyDescent="0.3">
      <c r="A136" t="s">
        <v>228</v>
      </c>
      <c r="B136" t="s">
        <v>107</v>
      </c>
      <c r="C136">
        <v>50</v>
      </c>
      <c r="F136">
        <v>0</v>
      </c>
      <c r="G136">
        <f t="shared" si="4"/>
        <v>0</v>
      </c>
      <c r="H136" t="str">
        <f t="shared" si="5"/>
        <v/>
      </c>
    </row>
    <row r="137" spans="1:8" x14ac:dyDescent="0.3">
      <c r="A137" t="s">
        <v>228</v>
      </c>
      <c r="B137" t="s">
        <v>107</v>
      </c>
      <c r="C137">
        <v>5</v>
      </c>
      <c r="F137">
        <v>0</v>
      </c>
      <c r="G137">
        <f t="shared" si="4"/>
        <v>0</v>
      </c>
      <c r="H137" t="str">
        <f t="shared" si="5"/>
        <v/>
      </c>
    </row>
    <row r="138" spans="1:8" x14ac:dyDescent="0.3">
      <c r="A138" t="s">
        <v>228</v>
      </c>
      <c r="B138" t="s">
        <v>107</v>
      </c>
      <c r="C138">
        <v>19</v>
      </c>
      <c r="F138">
        <v>0</v>
      </c>
      <c r="G138">
        <f t="shared" si="4"/>
        <v>0</v>
      </c>
      <c r="H138" t="str">
        <f t="shared" si="5"/>
        <v/>
      </c>
    </row>
    <row r="139" spans="1:8" x14ac:dyDescent="0.3">
      <c r="A139" t="s">
        <v>228</v>
      </c>
      <c r="B139" t="s">
        <v>107</v>
      </c>
      <c r="C139">
        <v>12</v>
      </c>
      <c r="F139">
        <v>0</v>
      </c>
      <c r="G139">
        <f t="shared" si="4"/>
        <v>0</v>
      </c>
      <c r="H139" t="str">
        <f t="shared" si="5"/>
        <v/>
      </c>
    </row>
    <row r="140" spans="1:8" x14ac:dyDescent="0.3">
      <c r="A140" t="s">
        <v>228</v>
      </c>
      <c r="B140" t="s">
        <v>107</v>
      </c>
      <c r="C140">
        <v>7</v>
      </c>
      <c r="F140">
        <v>0</v>
      </c>
      <c r="G140">
        <f t="shared" si="4"/>
        <v>0</v>
      </c>
      <c r="H140" t="str">
        <f t="shared" si="5"/>
        <v/>
      </c>
    </row>
    <row r="141" spans="1:8" x14ac:dyDescent="0.3">
      <c r="A141" t="s">
        <v>228</v>
      </c>
      <c r="B141" t="s">
        <v>107</v>
      </c>
      <c r="C141">
        <v>23</v>
      </c>
      <c r="F141">
        <v>0</v>
      </c>
      <c r="G141">
        <f t="shared" si="4"/>
        <v>0</v>
      </c>
      <c r="H141" t="str">
        <f t="shared" si="5"/>
        <v/>
      </c>
    </row>
    <row r="142" spans="1:8" x14ac:dyDescent="0.3">
      <c r="A142" t="s">
        <v>228</v>
      </c>
      <c r="B142" t="s">
        <v>107</v>
      </c>
      <c r="C142">
        <v>16</v>
      </c>
      <c r="F142">
        <v>0</v>
      </c>
      <c r="G142">
        <f t="shared" si="4"/>
        <v>0</v>
      </c>
      <c r="H142" t="str">
        <f t="shared" si="5"/>
        <v/>
      </c>
    </row>
    <row r="143" spans="1:8" x14ac:dyDescent="0.3">
      <c r="A143" t="s">
        <v>228</v>
      </c>
      <c r="B143" t="s">
        <v>107</v>
      </c>
      <c r="C143">
        <v>68</v>
      </c>
      <c r="F143">
        <v>1909.14</v>
      </c>
      <c r="G143">
        <f t="shared" si="4"/>
        <v>28.07558823529412</v>
      </c>
      <c r="H143">
        <f t="shared" si="5"/>
        <v>28.07558823529412</v>
      </c>
    </row>
    <row r="144" spans="1:8" x14ac:dyDescent="0.3">
      <c r="A144" t="s">
        <v>228</v>
      </c>
      <c r="B144" t="s">
        <v>107</v>
      </c>
      <c r="C144">
        <v>2</v>
      </c>
      <c r="F144">
        <v>0.84199999999999997</v>
      </c>
      <c r="G144">
        <f t="shared" si="4"/>
        <v>0.42099999999999999</v>
      </c>
      <c r="H144">
        <f t="shared" si="5"/>
        <v>0.42099999999999999</v>
      </c>
    </row>
    <row r="145" spans="1:8" x14ac:dyDescent="0.3">
      <c r="A145" t="s">
        <v>228</v>
      </c>
      <c r="B145" t="s">
        <v>107</v>
      </c>
      <c r="C145">
        <v>1</v>
      </c>
      <c r="F145">
        <v>0</v>
      </c>
      <c r="G145">
        <f t="shared" si="4"/>
        <v>0</v>
      </c>
      <c r="H145" t="str">
        <f t="shared" si="5"/>
        <v/>
      </c>
    </row>
    <row r="146" spans="1:8" x14ac:dyDescent="0.3">
      <c r="A146" t="s">
        <v>228</v>
      </c>
      <c r="B146" t="s">
        <v>107</v>
      </c>
      <c r="C146">
        <v>2</v>
      </c>
      <c r="F146">
        <v>0</v>
      </c>
      <c r="G146">
        <f t="shared" si="4"/>
        <v>0</v>
      </c>
      <c r="H146" t="str">
        <f t="shared" si="5"/>
        <v/>
      </c>
    </row>
    <row r="147" spans="1:8" x14ac:dyDescent="0.3">
      <c r="A147" t="s">
        <v>228</v>
      </c>
      <c r="B147" t="s">
        <v>107</v>
      </c>
      <c r="C147">
        <v>1</v>
      </c>
      <c r="F147">
        <v>0</v>
      </c>
      <c r="G147">
        <f t="shared" si="4"/>
        <v>0</v>
      </c>
      <c r="H147" t="str">
        <f t="shared" si="5"/>
        <v/>
      </c>
    </row>
    <row r="148" spans="1:8" x14ac:dyDescent="0.3">
      <c r="A148" t="s">
        <v>228</v>
      </c>
      <c r="B148" t="s">
        <v>107</v>
      </c>
      <c r="C148">
        <v>11</v>
      </c>
      <c r="F148">
        <v>0</v>
      </c>
      <c r="G148">
        <f t="shared" si="4"/>
        <v>0</v>
      </c>
      <c r="H148" t="str">
        <f t="shared" si="5"/>
        <v/>
      </c>
    </row>
    <row r="149" spans="1:8" x14ac:dyDescent="0.3">
      <c r="A149" t="s">
        <v>228</v>
      </c>
      <c r="B149" t="s">
        <v>107</v>
      </c>
      <c r="C149">
        <v>1</v>
      </c>
      <c r="F149">
        <v>0</v>
      </c>
      <c r="G149">
        <f t="shared" si="4"/>
        <v>0</v>
      </c>
      <c r="H149" t="str">
        <f t="shared" si="5"/>
        <v/>
      </c>
    </row>
    <row r="150" spans="1:8" x14ac:dyDescent="0.3">
      <c r="A150" t="s">
        <v>228</v>
      </c>
      <c r="B150" t="s">
        <v>107</v>
      </c>
      <c r="C150">
        <v>28</v>
      </c>
      <c r="F150">
        <v>0</v>
      </c>
      <c r="G150">
        <f t="shared" si="4"/>
        <v>0</v>
      </c>
      <c r="H150" t="str">
        <f t="shared" si="5"/>
        <v/>
      </c>
    </row>
    <row r="151" spans="1:8" x14ac:dyDescent="0.3">
      <c r="A151" t="s">
        <v>228</v>
      </c>
      <c r="B151" t="s">
        <v>107</v>
      </c>
      <c r="C151">
        <v>10</v>
      </c>
      <c r="F151">
        <v>0</v>
      </c>
      <c r="G151">
        <f t="shared" si="4"/>
        <v>0</v>
      </c>
      <c r="H151" t="str">
        <f t="shared" si="5"/>
        <v/>
      </c>
    </row>
    <row r="152" spans="1:8" x14ac:dyDescent="0.3">
      <c r="A152" t="s">
        <v>228</v>
      </c>
      <c r="B152" t="s">
        <v>107</v>
      </c>
      <c r="C152">
        <v>5</v>
      </c>
      <c r="F152">
        <v>0</v>
      </c>
      <c r="G152">
        <f t="shared" si="4"/>
        <v>0</v>
      </c>
      <c r="H152" t="str">
        <f t="shared" si="5"/>
        <v/>
      </c>
    </row>
    <row r="153" spans="1:8" x14ac:dyDescent="0.3">
      <c r="A153" t="s">
        <v>228</v>
      </c>
      <c r="B153" t="s">
        <v>107</v>
      </c>
      <c r="C153">
        <v>3</v>
      </c>
      <c r="F153">
        <v>12.06</v>
      </c>
      <c r="G153">
        <f t="shared" si="4"/>
        <v>4.0200000000000005</v>
      </c>
      <c r="H153">
        <f t="shared" si="5"/>
        <v>4.0200000000000005</v>
      </c>
    </row>
    <row r="154" spans="1:8" x14ac:dyDescent="0.3">
      <c r="A154" t="s">
        <v>228</v>
      </c>
      <c r="B154" t="s">
        <v>107</v>
      </c>
      <c r="C154">
        <v>1</v>
      </c>
      <c r="F154">
        <v>24.327999999999999</v>
      </c>
      <c r="G154">
        <f t="shared" si="4"/>
        <v>24.327999999999999</v>
      </c>
      <c r="H154">
        <f t="shared" si="5"/>
        <v>24.327999999999999</v>
      </c>
    </row>
    <row r="155" spans="1:8" x14ac:dyDescent="0.3">
      <c r="A155" t="s">
        <v>228</v>
      </c>
      <c r="B155" t="s">
        <v>107</v>
      </c>
      <c r="C155">
        <v>1</v>
      </c>
      <c r="F155">
        <v>0.12</v>
      </c>
      <c r="G155">
        <f t="shared" si="4"/>
        <v>0.12</v>
      </c>
      <c r="H155">
        <f t="shared" si="5"/>
        <v>0.12</v>
      </c>
    </row>
    <row r="156" spans="1:8" x14ac:dyDescent="0.3">
      <c r="A156" t="s">
        <v>228</v>
      </c>
      <c r="B156" t="s">
        <v>107</v>
      </c>
      <c r="C156">
        <v>5</v>
      </c>
      <c r="F156">
        <v>10.89</v>
      </c>
      <c r="G156">
        <f t="shared" si="4"/>
        <v>2.1779999999999999</v>
      </c>
      <c r="H156">
        <f t="shared" si="5"/>
        <v>2.1779999999999999</v>
      </c>
    </row>
    <row r="157" spans="1:8" x14ac:dyDescent="0.3">
      <c r="A157" t="s">
        <v>228</v>
      </c>
      <c r="B157" t="s">
        <v>107</v>
      </c>
      <c r="C157">
        <v>1</v>
      </c>
      <c r="F157">
        <v>0</v>
      </c>
      <c r="G157">
        <f t="shared" si="4"/>
        <v>0</v>
      </c>
      <c r="H157" t="str">
        <f t="shared" si="5"/>
        <v/>
      </c>
    </row>
    <row r="158" spans="1:8" x14ac:dyDescent="0.3">
      <c r="A158" t="s">
        <v>228</v>
      </c>
      <c r="B158" t="s">
        <v>107</v>
      </c>
      <c r="C158">
        <v>1</v>
      </c>
      <c r="F158">
        <v>0</v>
      </c>
      <c r="G158">
        <f t="shared" si="4"/>
        <v>0</v>
      </c>
      <c r="H158" t="str">
        <f t="shared" si="5"/>
        <v/>
      </c>
    </row>
    <row r="159" spans="1:8" x14ac:dyDescent="0.3">
      <c r="A159" t="s">
        <v>228</v>
      </c>
      <c r="B159" t="s">
        <v>107</v>
      </c>
      <c r="C159">
        <v>40</v>
      </c>
      <c r="F159">
        <v>337.36700000000002</v>
      </c>
      <c r="G159">
        <f t="shared" si="4"/>
        <v>8.4341749999999998</v>
      </c>
      <c r="H159">
        <f t="shared" si="5"/>
        <v>8.4341749999999998</v>
      </c>
    </row>
    <row r="160" spans="1:8" x14ac:dyDescent="0.3">
      <c r="A160" t="s">
        <v>228</v>
      </c>
      <c r="B160" t="s">
        <v>107</v>
      </c>
      <c r="C160">
        <v>4</v>
      </c>
      <c r="F160">
        <v>8.2449999999999992</v>
      </c>
      <c r="G160">
        <f t="shared" si="4"/>
        <v>2.0612499999999998</v>
      </c>
      <c r="H160">
        <f t="shared" si="5"/>
        <v>2.0612499999999998</v>
      </c>
    </row>
    <row r="161" spans="1:8" x14ac:dyDescent="0.3">
      <c r="A161" t="s">
        <v>228</v>
      </c>
      <c r="B161" t="s">
        <v>107</v>
      </c>
      <c r="C161">
        <v>1</v>
      </c>
      <c r="F161">
        <v>0.48099999999999998</v>
      </c>
      <c r="G161">
        <f t="shared" si="4"/>
        <v>0.48099999999999998</v>
      </c>
      <c r="H161">
        <f t="shared" si="5"/>
        <v>0.48099999999999998</v>
      </c>
    </row>
    <row r="162" spans="1:8" x14ac:dyDescent="0.3">
      <c r="A162" t="s">
        <v>228</v>
      </c>
      <c r="B162" t="s">
        <v>107</v>
      </c>
      <c r="C162">
        <v>4</v>
      </c>
      <c r="F162">
        <v>0</v>
      </c>
      <c r="G162">
        <f t="shared" si="4"/>
        <v>0</v>
      </c>
      <c r="H162" t="str">
        <f t="shared" si="5"/>
        <v/>
      </c>
    </row>
    <row r="163" spans="1:8" x14ac:dyDescent="0.3">
      <c r="A163" t="s">
        <v>228</v>
      </c>
      <c r="B163" t="s">
        <v>107</v>
      </c>
      <c r="C163">
        <v>3</v>
      </c>
      <c r="F163">
        <v>25.184999999999999</v>
      </c>
      <c r="G163">
        <f t="shared" si="4"/>
        <v>8.3949999999999996</v>
      </c>
      <c r="H163">
        <f t="shared" si="5"/>
        <v>8.3949999999999996</v>
      </c>
    </row>
    <row r="164" spans="1:8" x14ac:dyDescent="0.3">
      <c r="A164" t="s">
        <v>228</v>
      </c>
      <c r="B164" t="s">
        <v>107</v>
      </c>
      <c r="C164">
        <v>3</v>
      </c>
      <c r="F164">
        <v>49.420999999999999</v>
      </c>
      <c r="G164">
        <f t="shared" si="4"/>
        <v>16.473666666666666</v>
      </c>
      <c r="H164">
        <f t="shared" si="5"/>
        <v>16.473666666666666</v>
      </c>
    </row>
    <row r="165" spans="1:8" x14ac:dyDescent="0.3">
      <c r="A165" t="s">
        <v>228</v>
      </c>
      <c r="B165" t="s">
        <v>107</v>
      </c>
      <c r="C165">
        <v>1</v>
      </c>
      <c r="F165">
        <v>0.28299999999999997</v>
      </c>
      <c r="G165">
        <f t="shared" si="4"/>
        <v>0.28299999999999997</v>
      </c>
      <c r="H165">
        <f t="shared" si="5"/>
        <v>0.28299999999999997</v>
      </c>
    </row>
    <row r="166" spans="1:8" x14ac:dyDescent="0.3">
      <c r="A166" t="s">
        <v>228</v>
      </c>
      <c r="B166" t="s">
        <v>107</v>
      </c>
      <c r="C166">
        <v>1</v>
      </c>
      <c r="F166">
        <v>0</v>
      </c>
      <c r="G166">
        <f t="shared" si="4"/>
        <v>0</v>
      </c>
      <c r="H166" t="str">
        <f t="shared" si="5"/>
        <v/>
      </c>
    </row>
    <row r="167" spans="1:8" x14ac:dyDescent="0.3">
      <c r="A167" t="s">
        <v>228</v>
      </c>
      <c r="B167" t="s">
        <v>107</v>
      </c>
      <c r="C167">
        <v>1</v>
      </c>
      <c r="F167">
        <v>0</v>
      </c>
      <c r="G167">
        <f t="shared" si="4"/>
        <v>0</v>
      </c>
      <c r="H167" t="str">
        <f t="shared" si="5"/>
        <v/>
      </c>
    </row>
    <row r="168" spans="1:8" x14ac:dyDescent="0.3">
      <c r="A168" t="s">
        <v>228</v>
      </c>
      <c r="B168" t="s">
        <v>107</v>
      </c>
      <c r="C168">
        <v>10</v>
      </c>
      <c r="F168">
        <v>0</v>
      </c>
      <c r="G168">
        <f t="shared" si="4"/>
        <v>0</v>
      </c>
      <c r="H168" t="str">
        <f t="shared" si="5"/>
        <v/>
      </c>
    </row>
    <row r="169" spans="1:8" x14ac:dyDescent="0.3">
      <c r="A169" t="s">
        <v>228</v>
      </c>
      <c r="B169" t="s">
        <v>107</v>
      </c>
      <c r="C169">
        <v>11</v>
      </c>
      <c r="F169">
        <v>11.62</v>
      </c>
      <c r="G169">
        <f t="shared" si="4"/>
        <v>1.0563636363636364</v>
      </c>
      <c r="H169">
        <f t="shared" si="5"/>
        <v>1.0563636363636364</v>
      </c>
    </row>
    <row r="170" spans="1:8" x14ac:dyDescent="0.3">
      <c r="A170" t="s">
        <v>228</v>
      </c>
      <c r="B170" t="s">
        <v>107</v>
      </c>
      <c r="C170">
        <v>6</v>
      </c>
      <c r="F170">
        <v>0</v>
      </c>
      <c r="G170">
        <f t="shared" si="4"/>
        <v>0</v>
      </c>
      <c r="H170" t="str">
        <f t="shared" si="5"/>
        <v/>
      </c>
    </row>
    <row r="171" spans="1:8" x14ac:dyDescent="0.3">
      <c r="A171" t="s">
        <v>228</v>
      </c>
      <c r="B171" t="s">
        <v>107</v>
      </c>
      <c r="C171">
        <v>38</v>
      </c>
      <c r="F171">
        <v>242.94900000000001</v>
      </c>
      <c r="G171">
        <f t="shared" si="4"/>
        <v>6.3933947368421054</v>
      </c>
      <c r="H171">
        <f t="shared" si="5"/>
        <v>6.3933947368421054</v>
      </c>
    </row>
    <row r="172" spans="1:8" x14ac:dyDescent="0.3">
      <c r="A172" t="s">
        <v>228</v>
      </c>
      <c r="B172" t="s">
        <v>107</v>
      </c>
      <c r="C172">
        <v>5</v>
      </c>
      <c r="F172">
        <v>0</v>
      </c>
      <c r="G172">
        <f t="shared" si="4"/>
        <v>0</v>
      </c>
      <c r="H172" t="str">
        <f t="shared" si="5"/>
        <v/>
      </c>
    </row>
    <row r="173" spans="1:8" x14ac:dyDescent="0.3">
      <c r="A173" t="s">
        <v>228</v>
      </c>
      <c r="B173" t="s">
        <v>107</v>
      </c>
      <c r="C173">
        <v>1</v>
      </c>
      <c r="F173">
        <v>0</v>
      </c>
      <c r="G173">
        <f t="shared" si="4"/>
        <v>0</v>
      </c>
      <c r="H173" t="str">
        <f t="shared" si="5"/>
        <v/>
      </c>
    </row>
    <row r="174" spans="1:8" x14ac:dyDescent="0.3">
      <c r="A174" t="s">
        <v>228</v>
      </c>
      <c r="B174" t="s">
        <v>107</v>
      </c>
      <c r="C174">
        <v>4</v>
      </c>
      <c r="F174">
        <v>2.306</v>
      </c>
      <c r="G174">
        <f t="shared" si="4"/>
        <v>0.57650000000000001</v>
      </c>
      <c r="H174">
        <f t="shared" si="5"/>
        <v>0.57650000000000001</v>
      </c>
    </row>
    <row r="175" spans="1:8" x14ac:dyDescent="0.3">
      <c r="A175" t="s">
        <v>228</v>
      </c>
      <c r="B175" t="s">
        <v>107</v>
      </c>
      <c r="C175">
        <v>4</v>
      </c>
      <c r="F175">
        <v>0</v>
      </c>
      <c r="G175">
        <f t="shared" si="4"/>
        <v>0</v>
      </c>
      <c r="H175" t="str">
        <f t="shared" si="5"/>
        <v/>
      </c>
    </row>
    <row r="176" spans="1:8" x14ac:dyDescent="0.3">
      <c r="A176" t="s">
        <v>228</v>
      </c>
      <c r="B176" t="s">
        <v>107</v>
      </c>
      <c r="C176">
        <v>4</v>
      </c>
      <c r="F176">
        <v>0</v>
      </c>
      <c r="G176">
        <f t="shared" si="4"/>
        <v>0</v>
      </c>
      <c r="H176" t="str">
        <f t="shared" si="5"/>
        <v/>
      </c>
    </row>
    <row r="177" spans="1:8" x14ac:dyDescent="0.3">
      <c r="A177" t="s">
        <v>228</v>
      </c>
      <c r="B177" t="s">
        <v>107</v>
      </c>
      <c r="C177">
        <v>8</v>
      </c>
      <c r="F177">
        <v>0</v>
      </c>
      <c r="G177">
        <f t="shared" si="4"/>
        <v>0</v>
      </c>
      <c r="H177" t="str">
        <f t="shared" si="5"/>
        <v/>
      </c>
    </row>
    <row r="178" spans="1:8" x14ac:dyDescent="0.3">
      <c r="A178" t="s">
        <v>228</v>
      </c>
      <c r="B178" t="s">
        <v>107</v>
      </c>
      <c r="C178">
        <v>14</v>
      </c>
      <c r="F178">
        <v>0</v>
      </c>
      <c r="G178">
        <f t="shared" si="4"/>
        <v>0</v>
      </c>
      <c r="H178" t="str">
        <f t="shared" si="5"/>
        <v/>
      </c>
    </row>
    <row r="179" spans="1:8" x14ac:dyDescent="0.3">
      <c r="A179" t="s">
        <v>228</v>
      </c>
      <c r="B179" t="s">
        <v>107</v>
      </c>
      <c r="C179">
        <v>18</v>
      </c>
      <c r="F179">
        <v>0</v>
      </c>
      <c r="G179">
        <f t="shared" si="4"/>
        <v>0</v>
      </c>
      <c r="H179" t="str">
        <f t="shared" si="5"/>
        <v/>
      </c>
    </row>
    <row r="180" spans="1:8" x14ac:dyDescent="0.3">
      <c r="A180" t="s">
        <v>228</v>
      </c>
      <c r="B180" t="s">
        <v>107</v>
      </c>
      <c r="C180">
        <v>31</v>
      </c>
      <c r="F180">
        <v>125.739</v>
      </c>
      <c r="G180">
        <f t="shared" si="4"/>
        <v>4.0560967741935485</v>
      </c>
      <c r="H180">
        <f t="shared" si="5"/>
        <v>4.0560967741935485</v>
      </c>
    </row>
    <row r="181" spans="1:8" x14ac:dyDescent="0.3">
      <c r="A181" t="s">
        <v>228</v>
      </c>
      <c r="B181" t="s">
        <v>107</v>
      </c>
      <c r="C181">
        <v>10</v>
      </c>
      <c r="F181">
        <v>0</v>
      </c>
      <c r="G181">
        <f t="shared" si="4"/>
        <v>0</v>
      </c>
      <c r="H181" t="str">
        <f t="shared" si="5"/>
        <v/>
      </c>
    </row>
    <row r="182" spans="1:8" x14ac:dyDescent="0.3">
      <c r="A182" t="s">
        <v>228</v>
      </c>
      <c r="B182" t="s">
        <v>107</v>
      </c>
      <c r="C182">
        <v>1</v>
      </c>
      <c r="F182">
        <v>0</v>
      </c>
      <c r="G182">
        <f t="shared" si="4"/>
        <v>0</v>
      </c>
      <c r="H182" t="str">
        <f t="shared" si="5"/>
        <v/>
      </c>
    </row>
    <row r="183" spans="1:8" x14ac:dyDescent="0.3">
      <c r="A183" t="s">
        <v>228</v>
      </c>
      <c r="B183" t="s">
        <v>107</v>
      </c>
      <c r="C183">
        <v>5</v>
      </c>
      <c r="F183">
        <v>0</v>
      </c>
      <c r="G183">
        <f t="shared" si="4"/>
        <v>0</v>
      </c>
      <c r="H183" t="str">
        <f t="shared" si="5"/>
        <v/>
      </c>
    </row>
    <row r="184" spans="1:8" x14ac:dyDescent="0.3">
      <c r="A184" t="s">
        <v>228</v>
      </c>
      <c r="B184" t="s">
        <v>107</v>
      </c>
      <c r="C184">
        <v>4</v>
      </c>
      <c r="F184">
        <v>3.4750000000000001</v>
      </c>
      <c r="G184">
        <f t="shared" si="4"/>
        <v>0.86875000000000002</v>
      </c>
      <c r="H184">
        <f t="shared" si="5"/>
        <v>0.86875000000000002</v>
      </c>
    </row>
    <row r="185" spans="1:8" x14ac:dyDescent="0.3">
      <c r="A185" t="s">
        <v>228</v>
      </c>
      <c r="B185" t="s">
        <v>107</v>
      </c>
      <c r="C185">
        <v>14</v>
      </c>
      <c r="F185">
        <v>174.029</v>
      </c>
      <c r="G185">
        <f t="shared" si="4"/>
        <v>12.430642857142857</v>
      </c>
      <c r="H185">
        <f t="shared" si="5"/>
        <v>12.430642857142857</v>
      </c>
    </row>
    <row r="186" spans="1:8" x14ac:dyDescent="0.3">
      <c r="A186" t="s">
        <v>228</v>
      </c>
      <c r="B186" t="s">
        <v>107</v>
      </c>
      <c r="C186">
        <v>10</v>
      </c>
      <c r="F186">
        <v>84.465000000000003</v>
      </c>
      <c r="G186">
        <f t="shared" si="4"/>
        <v>8.4465000000000003</v>
      </c>
      <c r="H186">
        <f t="shared" si="5"/>
        <v>8.4465000000000003</v>
      </c>
    </row>
    <row r="187" spans="1:8" x14ac:dyDescent="0.3">
      <c r="A187" t="s">
        <v>228</v>
      </c>
      <c r="B187" t="s">
        <v>107</v>
      </c>
      <c r="C187">
        <v>1</v>
      </c>
      <c r="F187">
        <v>0</v>
      </c>
      <c r="G187">
        <f t="shared" si="4"/>
        <v>0</v>
      </c>
      <c r="H187" t="str">
        <f t="shared" si="5"/>
        <v/>
      </c>
    </row>
    <row r="188" spans="1:8" x14ac:dyDescent="0.3">
      <c r="A188" t="s">
        <v>228</v>
      </c>
      <c r="B188" t="s">
        <v>107</v>
      </c>
      <c r="C188">
        <v>1</v>
      </c>
      <c r="F188">
        <v>0.01</v>
      </c>
      <c r="G188">
        <f t="shared" si="4"/>
        <v>0.01</v>
      </c>
      <c r="H188">
        <f t="shared" si="5"/>
        <v>0.01</v>
      </c>
    </row>
    <row r="189" spans="1:8" x14ac:dyDescent="0.3">
      <c r="A189" t="s">
        <v>228</v>
      </c>
      <c r="B189" t="s">
        <v>107</v>
      </c>
      <c r="C189">
        <v>4</v>
      </c>
      <c r="F189">
        <v>0.11</v>
      </c>
      <c r="G189">
        <f t="shared" si="4"/>
        <v>2.75E-2</v>
      </c>
      <c r="H189">
        <f t="shared" si="5"/>
        <v>2.75E-2</v>
      </c>
    </row>
    <row r="190" spans="1:8" x14ac:dyDescent="0.3">
      <c r="A190" t="s">
        <v>228</v>
      </c>
      <c r="B190" t="s">
        <v>107</v>
      </c>
      <c r="C190">
        <v>2</v>
      </c>
      <c r="F190">
        <v>10.132</v>
      </c>
      <c r="G190">
        <f t="shared" si="4"/>
        <v>5.0659999999999998</v>
      </c>
      <c r="H190">
        <f t="shared" si="5"/>
        <v>5.0659999999999998</v>
      </c>
    </row>
    <row r="191" spans="1:8" x14ac:dyDescent="0.3">
      <c r="A191" t="s">
        <v>228</v>
      </c>
      <c r="B191" t="s">
        <v>107</v>
      </c>
      <c r="C191">
        <v>30</v>
      </c>
      <c r="F191">
        <v>7.0000000000000007E-2</v>
      </c>
      <c r="G191">
        <f t="shared" si="4"/>
        <v>2.3333333333333335E-3</v>
      </c>
      <c r="H191">
        <f t="shared" si="5"/>
        <v>2.3333333333333335E-3</v>
      </c>
    </row>
    <row r="192" spans="1:8" x14ac:dyDescent="0.3">
      <c r="A192" t="s">
        <v>228</v>
      </c>
      <c r="B192" t="s">
        <v>107</v>
      </c>
      <c r="C192">
        <v>1</v>
      </c>
      <c r="F192">
        <v>0</v>
      </c>
      <c r="G192">
        <f t="shared" si="4"/>
        <v>0</v>
      </c>
      <c r="H192" t="str">
        <f t="shared" si="5"/>
        <v/>
      </c>
    </row>
    <row r="193" spans="1:8" x14ac:dyDescent="0.3">
      <c r="A193" t="s">
        <v>228</v>
      </c>
      <c r="B193" t="s">
        <v>107</v>
      </c>
      <c r="C193">
        <v>4</v>
      </c>
      <c r="F193">
        <v>0</v>
      </c>
      <c r="G193">
        <f t="shared" si="4"/>
        <v>0</v>
      </c>
      <c r="H193" t="str">
        <f t="shared" si="5"/>
        <v/>
      </c>
    </row>
    <row r="194" spans="1:8" x14ac:dyDescent="0.3">
      <c r="A194" t="s">
        <v>228</v>
      </c>
      <c r="B194" t="s">
        <v>107</v>
      </c>
      <c r="C194">
        <v>2</v>
      </c>
      <c r="F194">
        <v>0.05</v>
      </c>
      <c r="G194">
        <f t="shared" si="4"/>
        <v>2.5000000000000001E-2</v>
      </c>
      <c r="H194">
        <f t="shared" si="5"/>
        <v>2.5000000000000001E-2</v>
      </c>
    </row>
    <row r="195" spans="1:8" x14ac:dyDescent="0.3">
      <c r="A195" t="s">
        <v>228</v>
      </c>
      <c r="B195" t="s">
        <v>107</v>
      </c>
      <c r="C195">
        <v>12</v>
      </c>
      <c r="F195">
        <v>0</v>
      </c>
      <c r="G195">
        <f t="shared" ref="G195:G258" si="6">IF(F195=0,0,F195/C195)</f>
        <v>0</v>
      </c>
      <c r="H195" t="str">
        <f t="shared" ref="H195:H258" si="7">IF(F195=0,"",F195/C195)</f>
        <v/>
      </c>
    </row>
    <row r="196" spans="1:8" x14ac:dyDescent="0.3">
      <c r="A196" t="s">
        <v>228</v>
      </c>
      <c r="B196" t="s">
        <v>107</v>
      </c>
      <c r="C196">
        <v>1</v>
      </c>
      <c r="F196">
        <v>0.03</v>
      </c>
      <c r="G196">
        <f t="shared" si="6"/>
        <v>0.03</v>
      </c>
      <c r="H196">
        <f t="shared" si="7"/>
        <v>0.03</v>
      </c>
    </row>
    <row r="197" spans="1:8" x14ac:dyDescent="0.3">
      <c r="A197" t="s">
        <v>228</v>
      </c>
      <c r="B197" t="s">
        <v>107</v>
      </c>
      <c r="C197">
        <v>1</v>
      </c>
      <c r="F197">
        <v>12.351000000000001</v>
      </c>
      <c r="G197">
        <f t="shared" si="6"/>
        <v>12.351000000000001</v>
      </c>
      <c r="H197">
        <f t="shared" si="7"/>
        <v>12.351000000000001</v>
      </c>
    </row>
    <row r="198" spans="1:8" x14ac:dyDescent="0.3">
      <c r="A198" t="s">
        <v>228</v>
      </c>
      <c r="B198" t="s">
        <v>107</v>
      </c>
      <c r="C198">
        <v>2</v>
      </c>
      <c r="F198">
        <v>16.544</v>
      </c>
      <c r="G198">
        <f t="shared" si="6"/>
        <v>8.2720000000000002</v>
      </c>
      <c r="H198">
        <f t="shared" si="7"/>
        <v>8.2720000000000002</v>
      </c>
    </row>
    <row r="199" spans="1:8" x14ac:dyDescent="0.3">
      <c r="A199" t="s">
        <v>228</v>
      </c>
      <c r="B199" t="s">
        <v>107</v>
      </c>
      <c r="C199">
        <v>3</v>
      </c>
      <c r="F199">
        <v>0.44</v>
      </c>
      <c r="G199">
        <f t="shared" si="6"/>
        <v>0.14666666666666667</v>
      </c>
      <c r="H199">
        <f t="shared" si="7"/>
        <v>0.14666666666666667</v>
      </c>
    </row>
    <row r="200" spans="1:8" x14ac:dyDescent="0.3">
      <c r="A200" t="s">
        <v>228</v>
      </c>
      <c r="B200" t="s">
        <v>107</v>
      </c>
      <c r="C200">
        <v>1</v>
      </c>
      <c r="F200">
        <v>1.98</v>
      </c>
      <c r="G200">
        <f t="shared" si="6"/>
        <v>1.98</v>
      </c>
      <c r="H200">
        <f t="shared" si="7"/>
        <v>1.98</v>
      </c>
    </row>
    <row r="201" spans="1:8" x14ac:dyDescent="0.3">
      <c r="A201" t="s">
        <v>228</v>
      </c>
      <c r="B201" t="s">
        <v>107</v>
      </c>
      <c r="C201">
        <v>1</v>
      </c>
      <c r="F201">
        <v>0.09</v>
      </c>
      <c r="G201">
        <f t="shared" si="6"/>
        <v>0.09</v>
      </c>
      <c r="H201">
        <f t="shared" si="7"/>
        <v>0.09</v>
      </c>
    </row>
    <row r="202" spans="1:8" x14ac:dyDescent="0.3">
      <c r="A202" t="s">
        <v>228</v>
      </c>
      <c r="B202" t="s">
        <v>107</v>
      </c>
      <c r="C202">
        <v>1</v>
      </c>
      <c r="F202">
        <v>0</v>
      </c>
      <c r="G202">
        <f t="shared" si="6"/>
        <v>0</v>
      </c>
      <c r="H202" t="str">
        <f t="shared" si="7"/>
        <v/>
      </c>
    </row>
    <row r="203" spans="1:8" x14ac:dyDescent="0.3">
      <c r="A203" t="s">
        <v>228</v>
      </c>
      <c r="B203" t="s">
        <v>107</v>
      </c>
      <c r="C203">
        <v>1</v>
      </c>
      <c r="F203">
        <v>0.03</v>
      </c>
      <c r="G203">
        <f t="shared" si="6"/>
        <v>0.03</v>
      </c>
      <c r="H203">
        <f t="shared" si="7"/>
        <v>0.03</v>
      </c>
    </row>
    <row r="204" spans="1:8" x14ac:dyDescent="0.3">
      <c r="A204" t="s">
        <v>228</v>
      </c>
      <c r="B204" t="s">
        <v>107</v>
      </c>
      <c r="C204">
        <v>1</v>
      </c>
      <c r="F204">
        <v>0.61</v>
      </c>
      <c r="G204">
        <f t="shared" si="6"/>
        <v>0.61</v>
      </c>
      <c r="H204">
        <f t="shared" si="7"/>
        <v>0.61</v>
      </c>
    </row>
    <row r="205" spans="1:8" x14ac:dyDescent="0.3">
      <c r="A205" t="s">
        <v>228</v>
      </c>
      <c r="B205" t="s">
        <v>107</v>
      </c>
      <c r="C205">
        <v>1</v>
      </c>
      <c r="F205">
        <v>102.64100000000001</v>
      </c>
      <c r="G205">
        <f t="shared" si="6"/>
        <v>102.64100000000001</v>
      </c>
      <c r="H205">
        <f t="shared" si="7"/>
        <v>102.64100000000001</v>
      </c>
    </row>
    <row r="206" spans="1:8" x14ac:dyDescent="0.3">
      <c r="A206" t="s">
        <v>228</v>
      </c>
      <c r="B206" t="s">
        <v>107</v>
      </c>
      <c r="C206">
        <v>14</v>
      </c>
      <c r="F206">
        <v>22.658000000000001</v>
      </c>
      <c r="G206">
        <f t="shared" si="6"/>
        <v>1.6184285714285715</v>
      </c>
      <c r="H206">
        <f t="shared" si="7"/>
        <v>1.6184285714285715</v>
      </c>
    </row>
    <row r="207" spans="1:8" x14ac:dyDescent="0.3">
      <c r="A207" t="s">
        <v>228</v>
      </c>
      <c r="B207" t="s">
        <v>107</v>
      </c>
      <c r="C207">
        <v>1</v>
      </c>
      <c r="F207">
        <v>0</v>
      </c>
      <c r="G207">
        <f t="shared" si="6"/>
        <v>0</v>
      </c>
      <c r="H207" t="str">
        <f t="shared" si="7"/>
        <v/>
      </c>
    </row>
    <row r="208" spans="1:8" x14ac:dyDescent="0.3">
      <c r="A208" t="s">
        <v>228</v>
      </c>
      <c r="B208" t="s">
        <v>107</v>
      </c>
      <c r="C208">
        <v>1</v>
      </c>
      <c r="F208">
        <v>0</v>
      </c>
      <c r="G208">
        <f t="shared" si="6"/>
        <v>0</v>
      </c>
      <c r="H208" t="str">
        <f t="shared" si="7"/>
        <v/>
      </c>
    </row>
    <row r="209" spans="1:8" x14ac:dyDescent="0.3">
      <c r="A209" t="s">
        <v>228</v>
      </c>
      <c r="B209" t="s">
        <v>107</v>
      </c>
      <c r="C209">
        <v>12</v>
      </c>
      <c r="F209">
        <v>449.07400000000001</v>
      </c>
      <c r="G209">
        <f t="shared" si="6"/>
        <v>37.422833333333337</v>
      </c>
      <c r="H209">
        <f t="shared" si="7"/>
        <v>37.422833333333337</v>
      </c>
    </row>
    <row r="210" spans="1:8" x14ac:dyDescent="0.3">
      <c r="A210" t="s">
        <v>228</v>
      </c>
      <c r="B210" t="s">
        <v>107</v>
      </c>
      <c r="C210">
        <v>53</v>
      </c>
      <c r="F210">
        <v>437.642</v>
      </c>
      <c r="G210">
        <f t="shared" si="6"/>
        <v>8.2573962264150946</v>
      </c>
      <c r="H210">
        <f t="shared" si="7"/>
        <v>8.2573962264150946</v>
      </c>
    </row>
    <row r="211" spans="1:8" x14ac:dyDescent="0.3">
      <c r="A211" t="s">
        <v>228</v>
      </c>
      <c r="B211" t="s">
        <v>107</v>
      </c>
      <c r="C211">
        <v>2</v>
      </c>
      <c r="F211">
        <v>2.8420000000000001</v>
      </c>
      <c r="G211">
        <f t="shared" si="6"/>
        <v>1.421</v>
      </c>
      <c r="H211">
        <f t="shared" si="7"/>
        <v>1.421</v>
      </c>
    </row>
    <row r="212" spans="1:8" x14ac:dyDescent="0.3">
      <c r="A212" t="s">
        <v>228</v>
      </c>
      <c r="B212" t="s">
        <v>107</v>
      </c>
      <c r="C212">
        <v>49</v>
      </c>
      <c r="F212">
        <v>704.05700000000002</v>
      </c>
      <c r="G212">
        <f t="shared" si="6"/>
        <v>14.368510204081632</v>
      </c>
      <c r="H212">
        <f t="shared" si="7"/>
        <v>14.368510204081632</v>
      </c>
    </row>
    <row r="213" spans="1:8" x14ac:dyDescent="0.3">
      <c r="A213" t="s">
        <v>228</v>
      </c>
      <c r="B213" t="s">
        <v>107</v>
      </c>
      <c r="C213">
        <v>2</v>
      </c>
      <c r="F213">
        <v>4.55</v>
      </c>
      <c r="G213">
        <f t="shared" si="6"/>
        <v>2.2749999999999999</v>
      </c>
      <c r="H213">
        <f t="shared" si="7"/>
        <v>2.2749999999999999</v>
      </c>
    </row>
    <row r="214" spans="1:8" x14ac:dyDescent="0.3">
      <c r="A214" t="s">
        <v>228</v>
      </c>
      <c r="B214" t="s">
        <v>107</v>
      </c>
      <c r="C214">
        <v>3</v>
      </c>
      <c r="F214">
        <v>27.978000000000002</v>
      </c>
      <c r="G214">
        <f t="shared" si="6"/>
        <v>9.3260000000000005</v>
      </c>
      <c r="H214">
        <f t="shared" si="7"/>
        <v>9.3260000000000005</v>
      </c>
    </row>
    <row r="215" spans="1:8" x14ac:dyDescent="0.3">
      <c r="A215" t="s">
        <v>228</v>
      </c>
      <c r="B215" t="s">
        <v>107</v>
      </c>
      <c r="C215">
        <v>9</v>
      </c>
      <c r="F215">
        <v>0</v>
      </c>
      <c r="G215">
        <f t="shared" si="6"/>
        <v>0</v>
      </c>
      <c r="H215" t="str">
        <f t="shared" si="7"/>
        <v/>
      </c>
    </row>
    <row r="216" spans="1:8" x14ac:dyDescent="0.3">
      <c r="A216" t="s">
        <v>228</v>
      </c>
      <c r="B216" t="s">
        <v>107</v>
      </c>
      <c r="C216">
        <v>11</v>
      </c>
      <c r="F216">
        <v>35.014000000000003</v>
      </c>
      <c r="G216">
        <f t="shared" si="6"/>
        <v>3.1830909090909092</v>
      </c>
      <c r="H216">
        <f t="shared" si="7"/>
        <v>3.1830909090909092</v>
      </c>
    </row>
    <row r="217" spans="1:8" x14ac:dyDescent="0.3">
      <c r="A217" t="s">
        <v>228</v>
      </c>
      <c r="B217" t="s">
        <v>107</v>
      </c>
      <c r="C217">
        <v>2</v>
      </c>
      <c r="F217">
        <v>0.01</v>
      </c>
      <c r="G217">
        <f t="shared" si="6"/>
        <v>5.0000000000000001E-3</v>
      </c>
      <c r="H217">
        <f t="shared" si="7"/>
        <v>5.0000000000000001E-3</v>
      </c>
    </row>
    <row r="218" spans="1:8" x14ac:dyDescent="0.3">
      <c r="A218" t="s">
        <v>228</v>
      </c>
      <c r="B218" t="s">
        <v>107</v>
      </c>
      <c r="C218">
        <v>6</v>
      </c>
      <c r="F218">
        <v>279.584</v>
      </c>
      <c r="G218">
        <f t="shared" si="6"/>
        <v>46.597333333333331</v>
      </c>
      <c r="H218">
        <f t="shared" si="7"/>
        <v>46.597333333333331</v>
      </c>
    </row>
    <row r="219" spans="1:8" x14ac:dyDescent="0.3">
      <c r="A219" t="s">
        <v>228</v>
      </c>
      <c r="B219" t="s">
        <v>107</v>
      </c>
      <c r="C219">
        <v>5</v>
      </c>
      <c r="F219">
        <v>0.1</v>
      </c>
      <c r="G219">
        <f t="shared" si="6"/>
        <v>0.02</v>
      </c>
      <c r="H219">
        <f t="shared" si="7"/>
        <v>0.02</v>
      </c>
    </row>
    <row r="220" spans="1:8" x14ac:dyDescent="0.3">
      <c r="A220" t="s">
        <v>228</v>
      </c>
      <c r="B220" t="s">
        <v>107</v>
      </c>
      <c r="C220">
        <v>3</v>
      </c>
      <c r="F220">
        <v>0</v>
      </c>
      <c r="G220">
        <f t="shared" si="6"/>
        <v>0</v>
      </c>
      <c r="H220" t="str">
        <f t="shared" si="7"/>
        <v/>
      </c>
    </row>
    <row r="221" spans="1:8" x14ac:dyDescent="0.3">
      <c r="A221" t="s">
        <v>228</v>
      </c>
      <c r="B221" t="s">
        <v>107</v>
      </c>
      <c r="C221">
        <v>4</v>
      </c>
      <c r="F221">
        <v>52.64</v>
      </c>
      <c r="G221">
        <f t="shared" si="6"/>
        <v>13.16</v>
      </c>
      <c r="H221">
        <f t="shared" si="7"/>
        <v>13.16</v>
      </c>
    </row>
    <row r="222" spans="1:8" x14ac:dyDescent="0.3">
      <c r="A222" t="s">
        <v>228</v>
      </c>
      <c r="B222" t="s">
        <v>107</v>
      </c>
      <c r="C222">
        <v>2</v>
      </c>
      <c r="F222">
        <v>18.59</v>
      </c>
      <c r="G222">
        <f t="shared" si="6"/>
        <v>9.2949999999999999</v>
      </c>
      <c r="H222">
        <f t="shared" si="7"/>
        <v>9.2949999999999999</v>
      </c>
    </row>
    <row r="223" spans="1:8" x14ac:dyDescent="0.3">
      <c r="A223" t="s">
        <v>228</v>
      </c>
      <c r="B223" t="s">
        <v>107</v>
      </c>
      <c r="C223">
        <v>1</v>
      </c>
      <c r="F223">
        <v>0.93700000000000006</v>
      </c>
      <c r="G223">
        <f t="shared" si="6"/>
        <v>0.93700000000000006</v>
      </c>
      <c r="H223">
        <f t="shared" si="7"/>
        <v>0.93700000000000006</v>
      </c>
    </row>
    <row r="224" spans="1:8" x14ac:dyDescent="0.3">
      <c r="A224" t="s">
        <v>228</v>
      </c>
      <c r="B224" t="s">
        <v>107</v>
      </c>
      <c r="C224">
        <v>5</v>
      </c>
      <c r="F224">
        <v>0</v>
      </c>
      <c r="G224">
        <f t="shared" si="6"/>
        <v>0</v>
      </c>
      <c r="H224" t="str">
        <f t="shared" si="7"/>
        <v/>
      </c>
    </row>
    <row r="225" spans="1:8" x14ac:dyDescent="0.3">
      <c r="A225" t="s">
        <v>228</v>
      </c>
      <c r="B225" t="s">
        <v>107</v>
      </c>
      <c r="C225">
        <v>1</v>
      </c>
      <c r="F225">
        <v>2.9000000000000001E-2</v>
      </c>
      <c r="G225">
        <f t="shared" si="6"/>
        <v>2.9000000000000001E-2</v>
      </c>
      <c r="H225">
        <f t="shared" si="7"/>
        <v>2.9000000000000001E-2</v>
      </c>
    </row>
    <row r="226" spans="1:8" x14ac:dyDescent="0.3">
      <c r="A226" t="s">
        <v>228</v>
      </c>
      <c r="B226" t="s">
        <v>107</v>
      </c>
      <c r="C226">
        <v>86</v>
      </c>
      <c r="F226">
        <v>15.955</v>
      </c>
      <c r="G226">
        <f t="shared" si="6"/>
        <v>0.18552325581395349</v>
      </c>
      <c r="H226">
        <f t="shared" si="7"/>
        <v>0.18552325581395349</v>
      </c>
    </row>
    <row r="227" spans="1:8" x14ac:dyDescent="0.3">
      <c r="A227" t="s">
        <v>228</v>
      </c>
      <c r="B227" t="s">
        <v>107</v>
      </c>
      <c r="C227">
        <v>116</v>
      </c>
      <c r="F227">
        <v>25.853000000000002</v>
      </c>
      <c r="G227">
        <f t="shared" si="6"/>
        <v>0.22287068965517243</v>
      </c>
      <c r="H227">
        <f t="shared" si="7"/>
        <v>0.22287068965517243</v>
      </c>
    </row>
    <row r="228" spans="1:8" x14ac:dyDescent="0.3">
      <c r="A228" t="s">
        <v>228</v>
      </c>
      <c r="B228" t="s">
        <v>107</v>
      </c>
      <c r="C228">
        <v>107</v>
      </c>
      <c r="F228">
        <v>0</v>
      </c>
      <c r="G228">
        <f t="shared" si="6"/>
        <v>0</v>
      </c>
      <c r="H228" t="str">
        <f t="shared" si="7"/>
        <v/>
      </c>
    </row>
    <row r="229" spans="1:8" x14ac:dyDescent="0.3">
      <c r="A229" t="s">
        <v>228</v>
      </c>
      <c r="B229" t="s">
        <v>107</v>
      </c>
      <c r="C229">
        <v>41</v>
      </c>
      <c r="F229">
        <v>99.171999999999997</v>
      </c>
      <c r="G229">
        <f t="shared" si="6"/>
        <v>2.4188292682926829</v>
      </c>
      <c r="H229">
        <f t="shared" si="7"/>
        <v>2.4188292682926829</v>
      </c>
    </row>
    <row r="230" spans="1:8" x14ac:dyDescent="0.3">
      <c r="A230" t="s">
        <v>228</v>
      </c>
      <c r="B230" t="s">
        <v>107</v>
      </c>
      <c r="C230">
        <v>13</v>
      </c>
      <c r="F230">
        <v>348.69900000000001</v>
      </c>
      <c r="G230">
        <f t="shared" si="6"/>
        <v>26.823</v>
      </c>
      <c r="H230">
        <f t="shared" si="7"/>
        <v>26.823</v>
      </c>
    </row>
    <row r="231" spans="1:8" x14ac:dyDescent="0.3">
      <c r="A231" t="s">
        <v>228</v>
      </c>
      <c r="B231" t="s">
        <v>107</v>
      </c>
      <c r="C231">
        <v>8</v>
      </c>
      <c r="F231">
        <v>74.450999999999993</v>
      </c>
      <c r="G231">
        <f t="shared" si="6"/>
        <v>9.3063749999999992</v>
      </c>
      <c r="H231">
        <f t="shared" si="7"/>
        <v>9.3063749999999992</v>
      </c>
    </row>
    <row r="232" spans="1:8" x14ac:dyDescent="0.3">
      <c r="A232" t="s">
        <v>228</v>
      </c>
      <c r="B232" t="s">
        <v>107</v>
      </c>
      <c r="C232">
        <v>36</v>
      </c>
      <c r="F232">
        <v>493.23599999999999</v>
      </c>
      <c r="G232">
        <f t="shared" si="6"/>
        <v>13.701000000000001</v>
      </c>
      <c r="H232">
        <f t="shared" si="7"/>
        <v>13.701000000000001</v>
      </c>
    </row>
    <row r="233" spans="1:8" x14ac:dyDescent="0.3">
      <c r="A233" t="s">
        <v>228</v>
      </c>
      <c r="B233" t="s">
        <v>107</v>
      </c>
      <c r="C233">
        <v>4</v>
      </c>
      <c r="F233">
        <v>30.178000000000001</v>
      </c>
      <c r="G233">
        <f t="shared" si="6"/>
        <v>7.5445000000000002</v>
      </c>
      <c r="H233">
        <f t="shared" si="7"/>
        <v>7.5445000000000002</v>
      </c>
    </row>
    <row r="234" spans="1:8" x14ac:dyDescent="0.3">
      <c r="A234" t="s">
        <v>228</v>
      </c>
      <c r="B234" t="s">
        <v>107</v>
      </c>
      <c r="C234">
        <v>3</v>
      </c>
      <c r="F234">
        <v>12.744999999999999</v>
      </c>
      <c r="G234">
        <f t="shared" si="6"/>
        <v>4.2483333333333331</v>
      </c>
      <c r="H234">
        <f t="shared" si="7"/>
        <v>4.2483333333333331</v>
      </c>
    </row>
    <row r="235" spans="1:8" x14ac:dyDescent="0.3">
      <c r="A235" t="s">
        <v>228</v>
      </c>
      <c r="B235" t="s">
        <v>107</v>
      </c>
      <c r="C235">
        <v>1</v>
      </c>
      <c r="F235">
        <v>10.125</v>
      </c>
      <c r="G235">
        <f t="shared" si="6"/>
        <v>10.125</v>
      </c>
      <c r="H235">
        <f t="shared" si="7"/>
        <v>10.125</v>
      </c>
    </row>
    <row r="236" spans="1:8" x14ac:dyDescent="0.3">
      <c r="A236" t="s">
        <v>228</v>
      </c>
      <c r="B236" t="s">
        <v>107</v>
      </c>
      <c r="C236">
        <v>2</v>
      </c>
      <c r="F236">
        <v>131.19300000000001</v>
      </c>
      <c r="G236">
        <f t="shared" si="6"/>
        <v>65.596500000000006</v>
      </c>
      <c r="H236">
        <f t="shared" si="7"/>
        <v>65.596500000000006</v>
      </c>
    </row>
    <row r="237" spans="1:8" x14ac:dyDescent="0.3">
      <c r="A237" t="s">
        <v>228</v>
      </c>
      <c r="B237" t="s">
        <v>107</v>
      </c>
      <c r="C237">
        <v>3</v>
      </c>
      <c r="F237">
        <v>42.104999999999997</v>
      </c>
      <c r="G237">
        <f t="shared" si="6"/>
        <v>14.034999999999998</v>
      </c>
      <c r="H237">
        <f t="shared" si="7"/>
        <v>14.034999999999998</v>
      </c>
    </row>
    <row r="238" spans="1:8" x14ac:dyDescent="0.3">
      <c r="A238" t="s">
        <v>228</v>
      </c>
      <c r="B238" t="s">
        <v>107</v>
      </c>
      <c r="C238">
        <v>1</v>
      </c>
      <c r="F238">
        <v>15.795</v>
      </c>
      <c r="G238">
        <f t="shared" si="6"/>
        <v>15.795</v>
      </c>
      <c r="H238">
        <f t="shared" si="7"/>
        <v>15.795</v>
      </c>
    </row>
    <row r="239" spans="1:8" x14ac:dyDescent="0.3">
      <c r="A239" t="s">
        <v>228</v>
      </c>
      <c r="B239" t="s">
        <v>107</v>
      </c>
      <c r="C239">
        <v>1</v>
      </c>
      <c r="F239">
        <v>21.5</v>
      </c>
      <c r="G239">
        <f t="shared" si="6"/>
        <v>21.5</v>
      </c>
      <c r="H239">
        <f t="shared" si="7"/>
        <v>21.5</v>
      </c>
    </row>
    <row r="240" spans="1:8" x14ac:dyDescent="0.3">
      <c r="A240" t="s">
        <v>228</v>
      </c>
      <c r="B240" t="s">
        <v>107</v>
      </c>
      <c r="C240">
        <v>24</v>
      </c>
      <c r="F240">
        <v>198.02600000000001</v>
      </c>
      <c r="G240">
        <f t="shared" si="6"/>
        <v>8.2510833333333338</v>
      </c>
      <c r="H240">
        <f t="shared" si="7"/>
        <v>8.2510833333333338</v>
      </c>
    </row>
    <row r="241" spans="1:8" x14ac:dyDescent="0.3">
      <c r="A241" t="s">
        <v>228</v>
      </c>
      <c r="B241" t="s">
        <v>107</v>
      </c>
      <c r="C241">
        <v>17</v>
      </c>
      <c r="F241">
        <v>307.12</v>
      </c>
      <c r="G241">
        <f t="shared" si="6"/>
        <v>18.065882352941177</v>
      </c>
      <c r="H241">
        <f t="shared" si="7"/>
        <v>18.065882352941177</v>
      </c>
    </row>
    <row r="242" spans="1:8" x14ac:dyDescent="0.3">
      <c r="A242" t="s">
        <v>228</v>
      </c>
      <c r="B242" t="s">
        <v>107</v>
      </c>
      <c r="C242">
        <v>1</v>
      </c>
      <c r="F242">
        <v>6.5</v>
      </c>
      <c r="G242">
        <f t="shared" si="6"/>
        <v>6.5</v>
      </c>
      <c r="H242">
        <f t="shared" si="7"/>
        <v>6.5</v>
      </c>
    </row>
    <row r="243" spans="1:8" x14ac:dyDescent="0.3">
      <c r="A243" t="s">
        <v>228</v>
      </c>
      <c r="B243" t="s">
        <v>107</v>
      </c>
      <c r="C243">
        <v>1</v>
      </c>
      <c r="F243">
        <v>2.931</v>
      </c>
      <c r="G243">
        <f t="shared" si="6"/>
        <v>2.931</v>
      </c>
      <c r="H243">
        <f t="shared" si="7"/>
        <v>2.931</v>
      </c>
    </row>
    <row r="244" spans="1:8" x14ac:dyDescent="0.3">
      <c r="A244" t="s">
        <v>228</v>
      </c>
      <c r="B244" t="s">
        <v>107</v>
      </c>
      <c r="C244">
        <v>3</v>
      </c>
      <c r="F244">
        <v>0</v>
      </c>
      <c r="G244">
        <f t="shared" si="6"/>
        <v>0</v>
      </c>
      <c r="H244" t="str">
        <f t="shared" si="7"/>
        <v/>
      </c>
    </row>
    <row r="245" spans="1:8" x14ac:dyDescent="0.3">
      <c r="A245" t="s">
        <v>228</v>
      </c>
      <c r="B245" t="s">
        <v>107</v>
      </c>
      <c r="C245">
        <v>1</v>
      </c>
      <c r="F245">
        <v>0</v>
      </c>
      <c r="G245">
        <f t="shared" si="6"/>
        <v>0</v>
      </c>
      <c r="H245" t="str">
        <f t="shared" si="7"/>
        <v/>
      </c>
    </row>
    <row r="246" spans="1:8" x14ac:dyDescent="0.3">
      <c r="A246" t="s">
        <v>228</v>
      </c>
      <c r="B246" t="s">
        <v>107</v>
      </c>
      <c r="C246">
        <v>1</v>
      </c>
      <c r="F246">
        <v>0.03</v>
      </c>
      <c r="G246">
        <f t="shared" si="6"/>
        <v>0.03</v>
      </c>
      <c r="H246">
        <f t="shared" si="7"/>
        <v>0.03</v>
      </c>
    </row>
    <row r="247" spans="1:8" x14ac:dyDescent="0.3">
      <c r="A247" t="s">
        <v>228</v>
      </c>
      <c r="B247" t="s">
        <v>107</v>
      </c>
      <c r="C247">
        <v>1</v>
      </c>
      <c r="F247">
        <v>0</v>
      </c>
      <c r="G247">
        <f t="shared" si="6"/>
        <v>0</v>
      </c>
      <c r="H247" t="str">
        <f t="shared" si="7"/>
        <v/>
      </c>
    </row>
    <row r="248" spans="1:8" x14ac:dyDescent="0.3">
      <c r="A248" t="s">
        <v>228</v>
      </c>
      <c r="B248" t="s">
        <v>107</v>
      </c>
      <c r="C248">
        <v>6</v>
      </c>
      <c r="F248">
        <v>0.1</v>
      </c>
      <c r="G248">
        <f t="shared" si="6"/>
        <v>1.6666666666666666E-2</v>
      </c>
      <c r="H248">
        <f t="shared" si="7"/>
        <v>1.6666666666666666E-2</v>
      </c>
    </row>
    <row r="249" spans="1:8" x14ac:dyDescent="0.3">
      <c r="A249" t="s">
        <v>228</v>
      </c>
      <c r="B249" t="s">
        <v>107</v>
      </c>
      <c r="C249">
        <v>6</v>
      </c>
      <c r="F249">
        <v>35.479999999999997</v>
      </c>
      <c r="G249">
        <f t="shared" si="6"/>
        <v>5.9133333333333331</v>
      </c>
      <c r="H249">
        <f t="shared" si="7"/>
        <v>5.9133333333333331</v>
      </c>
    </row>
    <row r="250" spans="1:8" x14ac:dyDescent="0.3">
      <c r="A250" t="s">
        <v>228</v>
      </c>
      <c r="B250" t="s">
        <v>107</v>
      </c>
      <c r="C250">
        <v>35</v>
      </c>
      <c r="F250">
        <v>77.36</v>
      </c>
      <c r="G250">
        <f t="shared" si="6"/>
        <v>2.2102857142857144</v>
      </c>
      <c r="H250">
        <f t="shared" si="7"/>
        <v>2.2102857142857144</v>
      </c>
    </row>
    <row r="251" spans="1:8" x14ac:dyDescent="0.3">
      <c r="A251" t="s">
        <v>228</v>
      </c>
      <c r="B251" t="s">
        <v>107</v>
      </c>
      <c r="C251">
        <v>74</v>
      </c>
      <c r="F251">
        <v>0</v>
      </c>
      <c r="G251">
        <f t="shared" si="6"/>
        <v>0</v>
      </c>
      <c r="H251" t="str">
        <f t="shared" si="7"/>
        <v/>
      </c>
    </row>
    <row r="252" spans="1:8" x14ac:dyDescent="0.3">
      <c r="A252" t="s">
        <v>228</v>
      </c>
      <c r="B252" t="s">
        <v>107</v>
      </c>
      <c r="C252">
        <v>3</v>
      </c>
      <c r="F252">
        <v>0</v>
      </c>
      <c r="G252">
        <f t="shared" si="6"/>
        <v>0</v>
      </c>
      <c r="H252" t="str">
        <f t="shared" si="7"/>
        <v/>
      </c>
    </row>
    <row r="253" spans="1:8" x14ac:dyDescent="0.3">
      <c r="A253" t="s">
        <v>228</v>
      </c>
      <c r="B253" t="s">
        <v>107</v>
      </c>
      <c r="C253">
        <v>9</v>
      </c>
      <c r="F253">
        <v>5.657</v>
      </c>
      <c r="G253">
        <f t="shared" si="6"/>
        <v>0.62855555555555553</v>
      </c>
      <c r="H253">
        <f t="shared" si="7"/>
        <v>0.62855555555555553</v>
      </c>
    </row>
    <row r="254" spans="1:8" x14ac:dyDescent="0.3">
      <c r="A254" t="s">
        <v>228</v>
      </c>
      <c r="B254" t="s">
        <v>107</v>
      </c>
      <c r="C254">
        <v>24</v>
      </c>
      <c r="F254">
        <v>0</v>
      </c>
      <c r="G254">
        <f t="shared" si="6"/>
        <v>0</v>
      </c>
      <c r="H254" t="str">
        <f t="shared" si="7"/>
        <v/>
      </c>
    </row>
    <row r="255" spans="1:8" x14ac:dyDescent="0.3">
      <c r="A255" t="s">
        <v>228</v>
      </c>
      <c r="B255" t="s">
        <v>107</v>
      </c>
      <c r="C255">
        <v>1</v>
      </c>
      <c r="F255">
        <v>0</v>
      </c>
      <c r="G255">
        <f t="shared" si="6"/>
        <v>0</v>
      </c>
      <c r="H255" t="str">
        <f t="shared" si="7"/>
        <v/>
      </c>
    </row>
    <row r="256" spans="1:8" x14ac:dyDescent="0.3">
      <c r="A256" t="s">
        <v>228</v>
      </c>
      <c r="B256" t="s">
        <v>107</v>
      </c>
      <c r="C256">
        <v>35</v>
      </c>
      <c r="F256">
        <v>44.923000000000002</v>
      </c>
      <c r="G256">
        <f t="shared" si="6"/>
        <v>1.2835142857142858</v>
      </c>
      <c r="H256">
        <f t="shared" si="7"/>
        <v>1.2835142857142858</v>
      </c>
    </row>
    <row r="257" spans="1:8" x14ac:dyDescent="0.3">
      <c r="A257" t="s">
        <v>228</v>
      </c>
      <c r="B257" t="s">
        <v>107</v>
      </c>
      <c r="C257">
        <v>4</v>
      </c>
      <c r="F257">
        <v>2.6230000000000002</v>
      </c>
      <c r="G257">
        <f t="shared" si="6"/>
        <v>0.65575000000000006</v>
      </c>
      <c r="H257">
        <f t="shared" si="7"/>
        <v>0.65575000000000006</v>
      </c>
    </row>
    <row r="258" spans="1:8" x14ac:dyDescent="0.3">
      <c r="A258" t="s">
        <v>228</v>
      </c>
      <c r="B258" t="s">
        <v>107</v>
      </c>
      <c r="C258">
        <v>56</v>
      </c>
      <c r="F258">
        <v>0</v>
      </c>
      <c r="G258">
        <f t="shared" si="6"/>
        <v>0</v>
      </c>
      <c r="H258" t="str">
        <f t="shared" si="7"/>
        <v/>
      </c>
    </row>
    <row r="259" spans="1:8" x14ac:dyDescent="0.3">
      <c r="A259" t="s">
        <v>228</v>
      </c>
      <c r="B259" t="s">
        <v>107</v>
      </c>
      <c r="C259">
        <v>58</v>
      </c>
      <c r="F259">
        <v>0</v>
      </c>
      <c r="G259">
        <f t="shared" ref="G259:G307" si="8">IF(F259=0,0,F259/C259)</f>
        <v>0</v>
      </c>
      <c r="H259" t="str">
        <f t="shared" ref="H259:H307" si="9">IF(F259=0,"",F259/C259)</f>
        <v/>
      </c>
    </row>
    <row r="260" spans="1:8" x14ac:dyDescent="0.3">
      <c r="A260" t="s">
        <v>228</v>
      </c>
      <c r="B260" t="s">
        <v>107</v>
      </c>
      <c r="C260">
        <v>71</v>
      </c>
      <c r="F260">
        <v>0</v>
      </c>
      <c r="G260">
        <f t="shared" si="8"/>
        <v>0</v>
      </c>
      <c r="H260" t="str">
        <f t="shared" si="9"/>
        <v/>
      </c>
    </row>
    <row r="261" spans="1:8" x14ac:dyDescent="0.3">
      <c r="A261" t="s">
        <v>228</v>
      </c>
      <c r="B261" t="s">
        <v>107</v>
      </c>
      <c r="C261">
        <v>2</v>
      </c>
      <c r="F261">
        <v>81.311000000000007</v>
      </c>
      <c r="G261">
        <f t="shared" si="8"/>
        <v>40.655500000000004</v>
      </c>
      <c r="H261">
        <f t="shared" si="9"/>
        <v>40.655500000000004</v>
      </c>
    </row>
    <row r="262" spans="1:8" x14ac:dyDescent="0.3">
      <c r="A262" t="s">
        <v>228</v>
      </c>
      <c r="B262" t="s">
        <v>107</v>
      </c>
      <c r="C262">
        <v>3</v>
      </c>
      <c r="F262">
        <v>0</v>
      </c>
      <c r="G262">
        <f t="shared" si="8"/>
        <v>0</v>
      </c>
      <c r="H262" t="str">
        <f t="shared" si="9"/>
        <v/>
      </c>
    </row>
    <row r="263" spans="1:8" x14ac:dyDescent="0.3">
      <c r="A263" t="s">
        <v>228</v>
      </c>
      <c r="B263" t="s">
        <v>107</v>
      </c>
      <c r="C263">
        <v>29</v>
      </c>
      <c r="F263">
        <v>0</v>
      </c>
      <c r="G263">
        <f t="shared" si="8"/>
        <v>0</v>
      </c>
      <c r="H263" t="str">
        <f t="shared" si="9"/>
        <v/>
      </c>
    </row>
    <row r="264" spans="1:8" x14ac:dyDescent="0.3">
      <c r="A264" t="s">
        <v>228</v>
      </c>
      <c r="B264" t="s">
        <v>107</v>
      </c>
      <c r="C264">
        <v>44</v>
      </c>
      <c r="F264">
        <v>0</v>
      </c>
      <c r="G264">
        <f t="shared" si="8"/>
        <v>0</v>
      </c>
      <c r="H264" t="str">
        <f t="shared" si="9"/>
        <v/>
      </c>
    </row>
    <row r="265" spans="1:8" x14ac:dyDescent="0.3">
      <c r="A265" t="s">
        <v>228</v>
      </c>
      <c r="B265" t="s">
        <v>107</v>
      </c>
      <c r="C265">
        <v>3</v>
      </c>
      <c r="F265">
        <v>22.6</v>
      </c>
      <c r="G265">
        <f t="shared" si="8"/>
        <v>7.5333333333333341</v>
      </c>
      <c r="H265">
        <f t="shared" si="9"/>
        <v>7.5333333333333341</v>
      </c>
    </row>
    <row r="266" spans="1:8" x14ac:dyDescent="0.3">
      <c r="A266" t="s">
        <v>228</v>
      </c>
      <c r="B266" t="s">
        <v>107</v>
      </c>
      <c r="C266">
        <v>3</v>
      </c>
      <c r="F266">
        <v>7.2190000000000003</v>
      </c>
      <c r="G266">
        <f t="shared" si="8"/>
        <v>2.4063333333333334</v>
      </c>
      <c r="H266">
        <f t="shared" si="9"/>
        <v>2.4063333333333334</v>
      </c>
    </row>
    <row r="267" spans="1:8" x14ac:dyDescent="0.3">
      <c r="A267" t="s">
        <v>228</v>
      </c>
      <c r="B267" t="s">
        <v>107</v>
      </c>
      <c r="C267">
        <v>6</v>
      </c>
      <c r="F267">
        <v>0.45</v>
      </c>
      <c r="G267">
        <f t="shared" si="8"/>
        <v>7.4999999999999997E-2</v>
      </c>
      <c r="H267">
        <f t="shared" si="9"/>
        <v>7.4999999999999997E-2</v>
      </c>
    </row>
    <row r="268" spans="1:8" x14ac:dyDescent="0.3">
      <c r="A268" t="s">
        <v>228</v>
      </c>
      <c r="B268" t="s">
        <v>107</v>
      </c>
      <c r="C268">
        <v>8</v>
      </c>
      <c r="F268">
        <v>12.034000000000001</v>
      </c>
      <c r="G268">
        <f t="shared" si="8"/>
        <v>1.5042500000000001</v>
      </c>
      <c r="H268">
        <f t="shared" si="9"/>
        <v>1.5042500000000001</v>
      </c>
    </row>
    <row r="269" spans="1:8" x14ac:dyDescent="0.3">
      <c r="A269" t="s">
        <v>228</v>
      </c>
      <c r="B269" t="s">
        <v>107</v>
      </c>
      <c r="C269">
        <v>24</v>
      </c>
      <c r="F269">
        <v>0</v>
      </c>
      <c r="G269">
        <f t="shared" si="8"/>
        <v>0</v>
      </c>
      <c r="H269" t="str">
        <f t="shared" si="9"/>
        <v/>
      </c>
    </row>
    <row r="270" spans="1:8" x14ac:dyDescent="0.3">
      <c r="A270" t="s">
        <v>228</v>
      </c>
      <c r="B270" t="s">
        <v>107</v>
      </c>
      <c r="C270">
        <v>8</v>
      </c>
      <c r="F270">
        <v>25.324000000000002</v>
      </c>
      <c r="G270">
        <f t="shared" si="8"/>
        <v>3.1655000000000002</v>
      </c>
      <c r="H270">
        <f t="shared" si="9"/>
        <v>3.1655000000000002</v>
      </c>
    </row>
    <row r="271" spans="1:8" x14ac:dyDescent="0.3">
      <c r="A271" t="s">
        <v>228</v>
      </c>
      <c r="B271" t="s">
        <v>107</v>
      </c>
      <c r="C271">
        <v>1</v>
      </c>
      <c r="F271">
        <v>0</v>
      </c>
      <c r="G271">
        <f t="shared" si="8"/>
        <v>0</v>
      </c>
      <c r="H271" t="str">
        <f t="shared" si="9"/>
        <v/>
      </c>
    </row>
    <row r="272" spans="1:8" x14ac:dyDescent="0.3">
      <c r="A272" t="s">
        <v>228</v>
      </c>
      <c r="B272" t="s">
        <v>107</v>
      </c>
      <c r="C272">
        <v>4</v>
      </c>
      <c r="F272">
        <v>102.134</v>
      </c>
      <c r="G272">
        <f t="shared" si="8"/>
        <v>25.5335</v>
      </c>
      <c r="H272">
        <f t="shared" si="9"/>
        <v>25.5335</v>
      </c>
    </row>
    <row r="273" spans="1:8" x14ac:dyDescent="0.3">
      <c r="A273" t="s">
        <v>228</v>
      </c>
      <c r="B273" t="s">
        <v>107</v>
      </c>
      <c r="C273">
        <v>1</v>
      </c>
      <c r="F273">
        <v>6.5</v>
      </c>
      <c r="G273">
        <f t="shared" si="8"/>
        <v>6.5</v>
      </c>
      <c r="H273">
        <f t="shared" si="9"/>
        <v>6.5</v>
      </c>
    </row>
    <row r="274" spans="1:8" x14ac:dyDescent="0.3">
      <c r="A274" t="s">
        <v>228</v>
      </c>
      <c r="B274" t="s">
        <v>107</v>
      </c>
      <c r="C274">
        <v>4</v>
      </c>
      <c r="F274">
        <v>151.5</v>
      </c>
      <c r="G274">
        <f t="shared" si="8"/>
        <v>37.875</v>
      </c>
      <c r="H274">
        <f t="shared" si="9"/>
        <v>37.875</v>
      </c>
    </row>
    <row r="275" spans="1:8" x14ac:dyDescent="0.3">
      <c r="A275" t="s">
        <v>228</v>
      </c>
      <c r="B275" t="s">
        <v>107</v>
      </c>
      <c r="C275">
        <v>1</v>
      </c>
      <c r="F275">
        <v>10.1</v>
      </c>
      <c r="G275">
        <f t="shared" si="8"/>
        <v>10.1</v>
      </c>
      <c r="H275">
        <f t="shared" si="9"/>
        <v>10.1</v>
      </c>
    </row>
    <row r="276" spans="1:8" x14ac:dyDescent="0.3">
      <c r="A276" t="s">
        <v>228</v>
      </c>
      <c r="B276" t="s">
        <v>107</v>
      </c>
      <c r="C276">
        <v>1</v>
      </c>
      <c r="F276">
        <v>0</v>
      </c>
      <c r="G276">
        <f t="shared" si="8"/>
        <v>0</v>
      </c>
      <c r="H276" t="str">
        <f t="shared" si="9"/>
        <v/>
      </c>
    </row>
    <row r="277" spans="1:8" x14ac:dyDescent="0.3">
      <c r="A277" t="s">
        <v>228</v>
      </c>
      <c r="B277" t="s">
        <v>107</v>
      </c>
      <c r="C277">
        <v>1</v>
      </c>
      <c r="F277">
        <v>1.1000000000000001</v>
      </c>
      <c r="G277">
        <f t="shared" si="8"/>
        <v>1.1000000000000001</v>
      </c>
      <c r="H277">
        <f t="shared" si="9"/>
        <v>1.1000000000000001</v>
      </c>
    </row>
    <row r="278" spans="1:8" x14ac:dyDescent="0.3">
      <c r="A278" t="s">
        <v>228</v>
      </c>
      <c r="B278" t="s">
        <v>107</v>
      </c>
      <c r="C278">
        <v>7</v>
      </c>
      <c r="F278">
        <v>157.18299999999999</v>
      </c>
      <c r="G278">
        <f t="shared" si="8"/>
        <v>22.454714285714285</v>
      </c>
      <c r="H278">
        <f t="shared" si="9"/>
        <v>22.454714285714285</v>
      </c>
    </row>
    <row r="279" spans="1:8" x14ac:dyDescent="0.3">
      <c r="A279" t="s">
        <v>228</v>
      </c>
      <c r="B279" t="s">
        <v>107</v>
      </c>
      <c r="C279">
        <v>12</v>
      </c>
      <c r="F279">
        <v>142.458</v>
      </c>
      <c r="G279">
        <f t="shared" si="8"/>
        <v>11.871499999999999</v>
      </c>
      <c r="H279">
        <f t="shared" si="9"/>
        <v>11.871499999999999</v>
      </c>
    </row>
    <row r="280" spans="1:8" x14ac:dyDescent="0.3">
      <c r="A280" t="s">
        <v>228</v>
      </c>
      <c r="B280" t="s">
        <v>107</v>
      </c>
      <c r="C280">
        <v>2</v>
      </c>
      <c r="F280">
        <v>0.54400000000000004</v>
      </c>
      <c r="G280">
        <f t="shared" si="8"/>
        <v>0.27200000000000002</v>
      </c>
      <c r="H280">
        <f t="shared" si="9"/>
        <v>0.27200000000000002</v>
      </c>
    </row>
    <row r="281" spans="1:8" x14ac:dyDescent="0.3">
      <c r="A281" t="s">
        <v>228</v>
      </c>
      <c r="B281" t="s">
        <v>107</v>
      </c>
      <c r="C281">
        <v>7</v>
      </c>
      <c r="F281">
        <v>2.7450000000000001</v>
      </c>
      <c r="G281">
        <f t="shared" si="8"/>
        <v>0.39214285714285718</v>
      </c>
      <c r="H281">
        <f t="shared" si="9"/>
        <v>0.39214285714285718</v>
      </c>
    </row>
    <row r="282" spans="1:8" x14ac:dyDescent="0.3">
      <c r="A282" t="s">
        <v>228</v>
      </c>
      <c r="B282" t="s">
        <v>107</v>
      </c>
      <c r="C282">
        <v>3</v>
      </c>
      <c r="F282">
        <v>4.3789999999999996</v>
      </c>
      <c r="G282">
        <f t="shared" si="8"/>
        <v>1.4596666666666664</v>
      </c>
      <c r="H282">
        <f t="shared" si="9"/>
        <v>1.4596666666666664</v>
      </c>
    </row>
    <row r="283" spans="1:8" x14ac:dyDescent="0.3">
      <c r="A283" t="s">
        <v>228</v>
      </c>
      <c r="B283" t="s">
        <v>107</v>
      </c>
      <c r="C283">
        <v>21</v>
      </c>
      <c r="F283">
        <v>30.125</v>
      </c>
      <c r="G283">
        <f t="shared" si="8"/>
        <v>1.4345238095238095</v>
      </c>
      <c r="H283">
        <f t="shared" si="9"/>
        <v>1.4345238095238095</v>
      </c>
    </row>
    <row r="284" spans="1:8" x14ac:dyDescent="0.3">
      <c r="A284" t="s">
        <v>228</v>
      </c>
      <c r="B284" t="s">
        <v>107</v>
      </c>
      <c r="C284">
        <v>2</v>
      </c>
      <c r="F284">
        <v>68.3</v>
      </c>
      <c r="G284">
        <f t="shared" si="8"/>
        <v>34.15</v>
      </c>
      <c r="H284">
        <f t="shared" si="9"/>
        <v>34.15</v>
      </c>
    </row>
    <row r="285" spans="1:8" x14ac:dyDescent="0.3">
      <c r="A285" t="s">
        <v>228</v>
      </c>
      <c r="B285" t="s">
        <v>107</v>
      </c>
      <c r="C285">
        <v>2</v>
      </c>
      <c r="F285">
        <v>67.45</v>
      </c>
      <c r="G285">
        <f t="shared" si="8"/>
        <v>33.725000000000001</v>
      </c>
      <c r="H285">
        <f t="shared" si="9"/>
        <v>33.725000000000001</v>
      </c>
    </row>
    <row r="286" spans="1:8" x14ac:dyDescent="0.3">
      <c r="A286" t="s">
        <v>228</v>
      </c>
      <c r="B286" t="s">
        <v>107</v>
      </c>
      <c r="C286">
        <v>1</v>
      </c>
      <c r="F286">
        <v>0</v>
      </c>
      <c r="G286">
        <f t="shared" si="8"/>
        <v>0</v>
      </c>
      <c r="H286" t="str">
        <f t="shared" si="9"/>
        <v/>
      </c>
    </row>
    <row r="287" spans="1:8" x14ac:dyDescent="0.3">
      <c r="A287" t="s">
        <v>228</v>
      </c>
      <c r="B287" t="s">
        <v>107</v>
      </c>
      <c r="C287">
        <v>3</v>
      </c>
      <c r="F287">
        <v>0</v>
      </c>
      <c r="G287">
        <f t="shared" si="8"/>
        <v>0</v>
      </c>
      <c r="H287" t="str">
        <f t="shared" si="9"/>
        <v/>
      </c>
    </row>
    <row r="288" spans="1:8" x14ac:dyDescent="0.3">
      <c r="A288" t="s">
        <v>228</v>
      </c>
      <c r="B288" t="s">
        <v>107</v>
      </c>
      <c r="C288">
        <v>3</v>
      </c>
      <c r="F288">
        <v>1.83</v>
      </c>
      <c r="G288">
        <f t="shared" si="8"/>
        <v>0.61</v>
      </c>
      <c r="H288">
        <f t="shared" si="9"/>
        <v>0.61</v>
      </c>
    </row>
    <row r="289" spans="1:8" x14ac:dyDescent="0.3">
      <c r="A289" t="s">
        <v>228</v>
      </c>
      <c r="B289" t="s">
        <v>107</v>
      </c>
      <c r="C289">
        <v>1</v>
      </c>
      <c r="F289">
        <v>0</v>
      </c>
      <c r="G289">
        <f t="shared" si="8"/>
        <v>0</v>
      </c>
      <c r="H289" t="str">
        <f t="shared" si="9"/>
        <v/>
      </c>
    </row>
    <row r="290" spans="1:8" x14ac:dyDescent="0.3">
      <c r="A290" t="s">
        <v>228</v>
      </c>
      <c r="B290" t="s">
        <v>107</v>
      </c>
      <c r="C290">
        <v>3</v>
      </c>
      <c r="F290">
        <v>6.1</v>
      </c>
      <c r="G290">
        <f t="shared" si="8"/>
        <v>2.0333333333333332</v>
      </c>
      <c r="H290">
        <f t="shared" si="9"/>
        <v>2.0333333333333332</v>
      </c>
    </row>
    <row r="291" spans="1:8" x14ac:dyDescent="0.3">
      <c r="A291" t="s">
        <v>228</v>
      </c>
      <c r="B291" t="s">
        <v>107</v>
      </c>
      <c r="C291">
        <v>1</v>
      </c>
      <c r="F291">
        <v>0</v>
      </c>
      <c r="G291">
        <f t="shared" si="8"/>
        <v>0</v>
      </c>
      <c r="H291" t="str">
        <f t="shared" si="9"/>
        <v/>
      </c>
    </row>
    <row r="292" spans="1:8" x14ac:dyDescent="0.3">
      <c r="A292" t="s">
        <v>228</v>
      </c>
      <c r="B292" t="s">
        <v>107</v>
      </c>
      <c r="C292">
        <v>7</v>
      </c>
      <c r="F292">
        <v>701.4</v>
      </c>
      <c r="G292">
        <f t="shared" si="8"/>
        <v>100.2</v>
      </c>
      <c r="H292">
        <f t="shared" si="9"/>
        <v>100.2</v>
      </c>
    </row>
    <row r="293" spans="1:8" x14ac:dyDescent="0.3">
      <c r="A293" t="s">
        <v>228</v>
      </c>
      <c r="B293" t="s">
        <v>107</v>
      </c>
      <c r="C293">
        <v>1</v>
      </c>
      <c r="F293">
        <v>0.4</v>
      </c>
      <c r="G293">
        <f t="shared" si="8"/>
        <v>0.4</v>
      </c>
      <c r="H293">
        <f t="shared" si="9"/>
        <v>0.4</v>
      </c>
    </row>
    <row r="294" spans="1:8" x14ac:dyDescent="0.3">
      <c r="A294" t="s">
        <v>228</v>
      </c>
      <c r="B294" t="s">
        <v>107</v>
      </c>
      <c r="C294">
        <v>2</v>
      </c>
      <c r="F294">
        <v>0</v>
      </c>
      <c r="G294">
        <f t="shared" si="8"/>
        <v>0</v>
      </c>
      <c r="H294" t="str">
        <f t="shared" si="9"/>
        <v/>
      </c>
    </row>
    <row r="295" spans="1:8" x14ac:dyDescent="0.3">
      <c r="A295" t="s">
        <v>228</v>
      </c>
      <c r="B295" t="s">
        <v>107</v>
      </c>
      <c r="C295">
        <v>4</v>
      </c>
      <c r="F295">
        <v>0</v>
      </c>
      <c r="G295">
        <f t="shared" si="8"/>
        <v>0</v>
      </c>
      <c r="H295" t="str">
        <f t="shared" si="9"/>
        <v/>
      </c>
    </row>
    <row r="296" spans="1:8" x14ac:dyDescent="0.3">
      <c r="A296" t="s">
        <v>228</v>
      </c>
      <c r="B296" t="s">
        <v>107</v>
      </c>
      <c r="C296">
        <v>1</v>
      </c>
      <c r="F296">
        <v>0.93</v>
      </c>
      <c r="G296">
        <f t="shared" si="8"/>
        <v>0.93</v>
      </c>
      <c r="H296">
        <f t="shared" si="9"/>
        <v>0.93</v>
      </c>
    </row>
    <row r="297" spans="1:8" x14ac:dyDescent="0.3">
      <c r="A297" t="s">
        <v>228</v>
      </c>
      <c r="B297" t="s">
        <v>107</v>
      </c>
      <c r="C297">
        <v>7</v>
      </c>
      <c r="F297">
        <v>0</v>
      </c>
      <c r="G297">
        <f t="shared" si="8"/>
        <v>0</v>
      </c>
      <c r="H297" t="str">
        <f t="shared" si="9"/>
        <v/>
      </c>
    </row>
    <row r="298" spans="1:8" x14ac:dyDescent="0.3">
      <c r="A298" t="s">
        <v>228</v>
      </c>
      <c r="B298" t="s">
        <v>107</v>
      </c>
      <c r="C298">
        <v>8</v>
      </c>
      <c r="F298">
        <v>5.306</v>
      </c>
      <c r="G298">
        <f t="shared" si="8"/>
        <v>0.66325000000000001</v>
      </c>
      <c r="H298">
        <f t="shared" si="9"/>
        <v>0.66325000000000001</v>
      </c>
    </row>
    <row r="299" spans="1:8" x14ac:dyDescent="0.3">
      <c r="A299" t="s">
        <v>228</v>
      </c>
      <c r="B299" t="s">
        <v>107</v>
      </c>
      <c r="C299">
        <v>2</v>
      </c>
      <c r="F299">
        <v>84.468000000000004</v>
      </c>
      <c r="G299">
        <f t="shared" si="8"/>
        <v>42.234000000000002</v>
      </c>
      <c r="H299">
        <f t="shared" si="9"/>
        <v>42.234000000000002</v>
      </c>
    </row>
    <row r="300" spans="1:8" x14ac:dyDescent="0.3">
      <c r="A300" t="s">
        <v>228</v>
      </c>
      <c r="B300" t="s">
        <v>107</v>
      </c>
      <c r="C300">
        <v>1</v>
      </c>
      <c r="F300">
        <v>19.38</v>
      </c>
      <c r="G300">
        <f t="shared" si="8"/>
        <v>19.38</v>
      </c>
      <c r="H300">
        <f t="shared" si="9"/>
        <v>19.38</v>
      </c>
    </row>
    <row r="301" spans="1:8" x14ac:dyDescent="0.3">
      <c r="A301" t="s">
        <v>228</v>
      </c>
      <c r="B301" t="s">
        <v>107</v>
      </c>
      <c r="C301">
        <v>20</v>
      </c>
      <c r="F301">
        <v>0</v>
      </c>
      <c r="G301">
        <f t="shared" si="8"/>
        <v>0</v>
      </c>
      <c r="H301" t="str">
        <f t="shared" si="9"/>
        <v/>
      </c>
    </row>
    <row r="302" spans="1:8" x14ac:dyDescent="0.3">
      <c r="A302" t="s">
        <v>228</v>
      </c>
      <c r="B302" t="s">
        <v>107</v>
      </c>
      <c r="C302">
        <v>3</v>
      </c>
      <c r="F302">
        <v>0</v>
      </c>
      <c r="G302">
        <f t="shared" si="8"/>
        <v>0</v>
      </c>
      <c r="H302" t="str">
        <f t="shared" si="9"/>
        <v/>
      </c>
    </row>
    <row r="303" spans="1:8" x14ac:dyDescent="0.3">
      <c r="A303" t="s">
        <v>228</v>
      </c>
      <c r="B303" t="s">
        <v>107</v>
      </c>
      <c r="C303">
        <v>62</v>
      </c>
      <c r="F303">
        <v>0</v>
      </c>
      <c r="G303">
        <f t="shared" si="8"/>
        <v>0</v>
      </c>
      <c r="H303" t="str">
        <f t="shared" si="9"/>
        <v/>
      </c>
    </row>
    <row r="304" spans="1:8" x14ac:dyDescent="0.3">
      <c r="A304" t="s">
        <v>228</v>
      </c>
      <c r="B304" t="s">
        <v>107</v>
      </c>
      <c r="C304">
        <v>52</v>
      </c>
      <c r="F304">
        <v>0</v>
      </c>
      <c r="G304">
        <f t="shared" si="8"/>
        <v>0</v>
      </c>
      <c r="H304" t="str">
        <f t="shared" si="9"/>
        <v/>
      </c>
    </row>
    <row r="305" spans="1:8" x14ac:dyDescent="0.3">
      <c r="A305" t="s">
        <v>228</v>
      </c>
      <c r="B305" t="s">
        <v>107</v>
      </c>
      <c r="C305">
        <v>6</v>
      </c>
      <c r="F305">
        <v>0</v>
      </c>
      <c r="G305">
        <f t="shared" si="8"/>
        <v>0</v>
      </c>
      <c r="H305" t="str">
        <f t="shared" si="9"/>
        <v/>
      </c>
    </row>
    <row r="306" spans="1:8" x14ac:dyDescent="0.3">
      <c r="A306" t="s">
        <v>228</v>
      </c>
      <c r="B306" t="s">
        <v>107</v>
      </c>
      <c r="C306">
        <v>11</v>
      </c>
      <c r="F306">
        <v>0</v>
      </c>
      <c r="G306">
        <f t="shared" si="8"/>
        <v>0</v>
      </c>
      <c r="H306" t="str">
        <f t="shared" si="9"/>
        <v/>
      </c>
    </row>
    <row r="307" spans="1:8" x14ac:dyDescent="0.3">
      <c r="A307" t="s">
        <v>228</v>
      </c>
      <c r="B307" t="s">
        <v>107</v>
      </c>
      <c r="C307">
        <v>1</v>
      </c>
      <c r="F307">
        <v>0</v>
      </c>
      <c r="G307">
        <f t="shared" si="8"/>
        <v>0</v>
      </c>
      <c r="H307" t="str">
        <f t="shared" si="9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62"/>
  <sheetViews>
    <sheetView workbookViewId="0">
      <selection activeCell="I3" sqref="I3"/>
    </sheetView>
  </sheetViews>
  <sheetFormatPr defaultRowHeight="14.4" x14ac:dyDescent="0.3"/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107</v>
      </c>
      <c r="B2" t="s">
        <v>107</v>
      </c>
      <c r="C2">
        <v>3</v>
      </c>
      <c r="F2">
        <v>2E-3</v>
      </c>
      <c r="G2">
        <f>IF(F2=0,0,F2/C2)</f>
        <v>6.6666666666666664E-4</v>
      </c>
      <c r="H2">
        <f>IF(F2=0,"",F2/C2)</f>
        <v>6.6666666666666664E-4</v>
      </c>
      <c r="I2">
        <f>AVERAGE(G2:G307)</f>
        <v>5.2706846889690215</v>
      </c>
      <c r="J2">
        <f>AVERAGE(H2:H307)</f>
        <v>5.657201566160083</v>
      </c>
      <c r="K2">
        <f>SUM(C2:C162)</f>
        <v>1793</v>
      </c>
    </row>
    <row r="3" spans="1:11" x14ac:dyDescent="0.3">
      <c r="A3" t="s">
        <v>107</v>
      </c>
      <c r="B3" t="s">
        <v>107</v>
      </c>
      <c r="C3">
        <v>2</v>
      </c>
      <c r="F3">
        <v>1.859</v>
      </c>
      <c r="G3">
        <f t="shared" ref="G3:G66" si="0">IF(F3=0,0,F3/C3)</f>
        <v>0.92949999999999999</v>
      </c>
      <c r="H3">
        <f t="shared" ref="H3:H66" si="1">IF(F3=0,"",F3/C3)</f>
        <v>0.92949999999999999</v>
      </c>
    </row>
    <row r="4" spans="1:11" x14ac:dyDescent="0.3">
      <c r="A4" t="s">
        <v>107</v>
      </c>
      <c r="B4" t="s">
        <v>107</v>
      </c>
      <c r="C4">
        <v>15</v>
      </c>
      <c r="F4">
        <v>1E-3</v>
      </c>
      <c r="G4">
        <f t="shared" si="0"/>
        <v>6.666666666666667E-5</v>
      </c>
      <c r="H4">
        <f t="shared" si="1"/>
        <v>6.666666666666667E-5</v>
      </c>
    </row>
    <row r="5" spans="1:11" x14ac:dyDescent="0.3">
      <c r="A5" t="s">
        <v>107</v>
      </c>
      <c r="B5" t="s">
        <v>107</v>
      </c>
      <c r="C5">
        <v>14</v>
      </c>
      <c r="F5">
        <v>32.296999999999997</v>
      </c>
      <c r="G5">
        <f t="shared" si="0"/>
        <v>2.3069285714285712</v>
      </c>
      <c r="H5">
        <f t="shared" si="1"/>
        <v>2.3069285714285712</v>
      </c>
    </row>
    <row r="6" spans="1:11" x14ac:dyDescent="0.3">
      <c r="A6" t="s">
        <v>107</v>
      </c>
      <c r="B6" t="s">
        <v>107</v>
      </c>
      <c r="C6">
        <v>2</v>
      </c>
      <c r="F6">
        <v>0.36</v>
      </c>
      <c r="G6">
        <f t="shared" si="0"/>
        <v>0.18</v>
      </c>
      <c r="H6">
        <f t="shared" si="1"/>
        <v>0.18</v>
      </c>
    </row>
    <row r="7" spans="1:11" x14ac:dyDescent="0.3">
      <c r="A7" t="s">
        <v>107</v>
      </c>
      <c r="B7" t="s">
        <v>107</v>
      </c>
      <c r="C7">
        <v>1</v>
      </c>
      <c r="F7">
        <v>0.1</v>
      </c>
      <c r="G7">
        <f t="shared" si="0"/>
        <v>0.1</v>
      </c>
      <c r="H7">
        <f t="shared" si="1"/>
        <v>0.1</v>
      </c>
    </row>
    <row r="8" spans="1:11" x14ac:dyDescent="0.3">
      <c r="A8" t="s">
        <v>107</v>
      </c>
      <c r="B8" t="s">
        <v>107</v>
      </c>
      <c r="C8">
        <v>1</v>
      </c>
      <c r="F8">
        <v>0.34</v>
      </c>
      <c r="G8">
        <f t="shared" si="0"/>
        <v>0.34</v>
      </c>
      <c r="H8">
        <f t="shared" si="1"/>
        <v>0.34</v>
      </c>
    </row>
    <row r="9" spans="1:11" x14ac:dyDescent="0.3">
      <c r="A9" t="s">
        <v>107</v>
      </c>
      <c r="B9" t="s">
        <v>107</v>
      </c>
      <c r="C9">
        <v>32</v>
      </c>
      <c r="F9">
        <v>3.62</v>
      </c>
      <c r="G9">
        <f t="shared" si="0"/>
        <v>0.113125</v>
      </c>
      <c r="H9">
        <f t="shared" si="1"/>
        <v>0.113125</v>
      </c>
    </row>
    <row r="10" spans="1:11" x14ac:dyDescent="0.3">
      <c r="A10" t="s">
        <v>107</v>
      </c>
      <c r="B10" t="s">
        <v>107</v>
      </c>
      <c r="C10">
        <v>4</v>
      </c>
      <c r="F10">
        <v>2.71</v>
      </c>
      <c r="G10">
        <f t="shared" si="0"/>
        <v>0.67749999999999999</v>
      </c>
      <c r="H10">
        <f t="shared" si="1"/>
        <v>0.67749999999999999</v>
      </c>
    </row>
    <row r="11" spans="1:11" x14ac:dyDescent="0.3">
      <c r="A11" t="s">
        <v>107</v>
      </c>
      <c r="B11" t="s">
        <v>107</v>
      </c>
      <c r="C11">
        <v>28</v>
      </c>
      <c r="F11">
        <v>19.611000000000001</v>
      </c>
      <c r="G11">
        <f t="shared" si="0"/>
        <v>0.70039285714285715</v>
      </c>
      <c r="H11">
        <f t="shared" si="1"/>
        <v>0.70039285714285715</v>
      </c>
    </row>
    <row r="12" spans="1:11" x14ac:dyDescent="0.3">
      <c r="A12" t="s">
        <v>107</v>
      </c>
      <c r="B12" t="s">
        <v>107</v>
      </c>
      <c r="C12">
        <v>12</v>
      </c>
      <c r="F12">
        <v>21.72</v>
      </c>
      <c r="G12">
        <f t="shared" si="0"/>
        <v>1.8099999999999998</v>
      </c>
      <c r="H12">
        <f t="shared" si="1"/>
        <v>1.8099999999999998</v>
      </c>
    </row>
    <row r="13" spans="1:11" x14ac:dyDescent="0.3">
      <c r="A13" t="s">
        <v>107</v>
      </c>
      <c r="B13" t="s">
        <v>107</v>
      </c>
      <c r="C13">
        <v>5</v>
      </c>
      <c r="F13">
        <v>0</v>
      </c>
      <c r="G13">
        <f t="shared" si="0"/>
        <v>0</v>
      </c>
      <c r="H13" t="str">
        <f t="shared" si="1"/>
        <v/>
      </c>
    </row>
    <row r="14" spans="1:11" x14ac:dyDescent="0.3">
      <c r="A14" t="s">
        <v>107</v>
      </c>
      <c r="B14" t="s">
        <v>107</v>
      </c>
      <c r="C14">
        <v>15</v>
      </c>
      <c r="F14">
        <v>3.258</v>
      </c>
      <c r="G14">
        <f t="shared" si="0"/>
        <v>0.2172</v>
      </c>
      <c r="H14">
        <f t="shared" si="1"/>
        <v>0.2172</v>
      </c>
    </row>
    <row r="15" spans="1:11" x14ac:dyDescent="0.3">
      <c r="A15" t="s">
        <v>107</v>
      </c>
      <c r="B15" t="s">
        <v>107</v>
      </c>
      <c r="C15">
        <v>7</v>
      </c>
      <c r="F15">
        <v>0.40699999999999997</v>
      </c>
      <c r="G15">
        <f t="shared" si="0"/>
        <v>5.8142857142857142E-2</v>
      </c>
      <c r="H15">
        <f t="shared" si="1"/>
        <v>5.8142857142857142E-2</v>
      </c>
    </row>
    <row r="16" spans="1:11" x14ac:dyDescent="0.3">
      <c r="A16" t="s">
        <v>107</v>
      </c>
      <c r="B16" t="s">
        <v>107</v>
      </c>
      <c r="C16">
        <v>11</v>
      </c>
      <c r="F16">
        <v>0</v>
      </c>
      <c r="G16">
        <f t="shared" si="0"/>
        <v>0</v>
      </c>
      <c r="H16" t="str">
        <f t="shared" si="1"/>
        <v/>
      </c>
    </row>
    <row r="17" spans="1:8" x14ac:dyDescent="0.3">
      <c r="A17" t="s">
        <v>107</v>
      </c>
      <c r="B17" t="s">
        <v>107</v>
      </c>
      <c r="C17">
        <v>1</v>
      </c>
      <c r="F17">
        <v>0.28999999999999998</v>
      </c>
      <c r="G17">
        <f t="shared" si="0"/>
        <v>0.28999999999999998</v>
      </c>
      <c r="H17">
        <f t="shared" si="1"/>
        <v>0.28999999999999998</v>
      </c>
    </row>
    <row r="18" spans="1:8" x14ac:dyDescent="0.3">
      <c r="A18" t="s">
        <v>107</v>
      </c>
      <c r="B18" t="s">
        <v>107</v>
      </c>
      <c r="C18">
        <v>25</v>
      </c>
      <c r="F18">
        <v>33.975000000000001</v>
      </c>
      <c r="G18">
        <f t="shared" si="0"/>
        <v>1.359</v>
      </c>
      <c r="H18">
        <f t="shared" si="1"/>
        <v>1.359</v>
      </c>
    </row>
    <row r="19" spans="1:8" x14ac:dyDescent="0.3">
      <c r="A19" t="s">
        <v>107</v>
      </c>
      <c r="B19" t="s">
        <v>107</v>
      </c>
      <c r="C19">
        <v>15</v>
      </c>
      <c r="F19">
        <v>14.725</v>
      </c>
      <c r="G19">
        <f t="shared" si="0"/>
        <v>0.98166666666666669</v>
      </c>
      <c r="H19">
        <f t="shared" si="1"/>
        <v>0.98166666666666669</v>
      </c>
    </row>
    <row r="20" spans="1:8" x14ac:dyDescent="0.3">
      <c r="A20" t="s">
        <v>107</v>
      </c>
      <c r="B20" t="s">
        <v>107</v>
      </c>
      <c r="C20">
        <v>10</v>
      </c>
      <c r="F20">
        <v>15.371</v>
      </c>
      <c r="G20">
        <f t="shared" si="0"/>
        <v>1.5371000000000001</v>
      </c>
      <c r="H20">
        <f t="shared" si="1"/>
        <v>1.5371000000000001</v>
      </c>
    </row>
    <row r="21" spans="1:8" x14ac:dyDescent="0.3">
      <c r="A21" t="s">
        <v>107</v>
      </c>
      <c r="B21" t="s">
        <v>107</v>
      </c>
      <c r="C21">
        <v>11</v>
      </c>
      <c r="F21">
        <v>5.97</v>
      </c>
      <c r="G21">
        <f t="shared" si="0"/>
        <v>0.54272727272727272</v>
      </c>
      <c r="H21">
        <f t="shared" si="1"/>
        <v>0.54272727272727272</v>
      </c>
    </row>
    <row r="22" spans="1:8" x14ac:dyDescent="0.3">
      <c r="A22" t="s">
        <v>107</v>
      </c>
      <c r="B22" t="s">
        <v>107</v>
      </c>
      <c r="C22">
        <v>21</v>
      </c>
      <c r="F22">
        <v>156.4</v>
      </c>
      <c r="G22">
        <f t="shared" si="0"/>
        <v>7.4476190476190478</v>
      </c>
      <c r="H22">
        <f t="shared" si="1"/>
        <v>7.4476190476190478</v>
      </c>
    </row>
    <row r="23" spans="1:8" x14ac:dyDescent="0.3">
      <c r="A23" t="s">
        <v>107</v>
      </c>
      <c r="B23" t="s">
        <v>107</v>
      </c>
      <c r="C23">
        <v>4</v>
      </c>
      <c r="F23">
        <v>252.59</v>
      </c>
      <c r="G23">
        <f t="shared" si="0"/>
        <v>63.147500000000001</v>
      </c>
      <c r="H23">
        <f t="shared" si="1"/>
        <v>63.147500000000001</v>
      </c>
    </row>
    <row r="24" spans="1:8" x14ac:dyDescent="0.3">
      <c r="A24" t="s">
        <v>107</v>
      </c>
      <c r="B24" t="s">
        <v>107</v>
      </c>
      <c r="C24">
        <v>14</v>
      </c>
      <c r="F24">
        <v>24.04</v>
      </c>
      <c r="G24">
        <f t="shared" si="0"/>
        <v>1.7171428571428571</v>
      </c>
      <c r="H24">
        <f t="shared" si="1"/>
        <v>1.7171428571428571</v>
      </c>
    </row>
    <row r="25" spans="1:8" x14ac:dyDescent="0.3">
      <c r="A25" t="s">
        <v>107</v>
      </c>
      <c r="B25" t="s">
        <v>107</v>
      </c>
      <c r="C25">
        <v>2</v>
      </c>
      <c r="F25">
        <v>75.8</v>
      </c>
      <c r="G25">
        <f t="shared" si="0"/>
        <v>37.9</v>
      </c>
      <c r="H25">
        <f t="shared" si="1"/>
        <v>37.9</v>
      </c>
    </row>
    <row r="26" spans="1:8" x14ac:dyDescent="0.3">
      <c r="A26" t="s">
        <v>107</v>
      </c>
      <c r="B26" t="s">
        <v>107</v>
      </c>
      <c r="C26">
        <v>9</v>
      </c>
      <c r="F26">
        <v>31.417000000000002</v>
      </c>
      <c r="G26">
        <f t="shared" si="0"/>
        <v>3.4907777777777778</v>
      </c>
      <c r="H26">
        <f t="shared" si="1"/>
        <v>3.4907777777777778</v>
      </c>
    </row>
    <row r="27" spans="1:8" x14ac:dyDescent="0.3">
      <c r="A27" t="s">
        <v>107</v>
      </c>
      <c r="B27" t="s">
        <v>107</v>
      </c>
      <c r="C27">
        <v>16</v>
      </c>
      <c r="F27">
        <v>2.8</v>
      </c>
      <c r="G27">
        <f t="shared" si="0"/>
        <v>0.17499999999999999</v>
      </c>
      <c r="H27">
        <f t="shared" si="1"/>
        <v>0.17499999999999999</v>
      </c>
    </row>
    <row r="28" spans="1:8" x14ac:dyDescent="0.3">
      <c r="A28" t="s">
        <v>107</v>
      </c>
      <c r="B28" t="s">
        <v>107</v>
      </c>
      <c r="C28">
        <v>1</v>
      </c>
      <c r="F28">
        <v>0.73599999999999999</v>
      </c>
      <c r="G28">
        <f t="shared" si="0"/>
        <v>0.73599999999999999</v>
      </c>
      <c r="H28">
        <f t="shared" si="1"/>
        <v>0.73599999999999999</v>
      </c>
    </row>
    <row r="29" spans="1:8" x14ac:dyDescent="0.3">
      <c r="A29" t="s">
        <v>107</v>
      </c>
      <c r="B29" t="s">
        <v>107</v>
      </c>
      <c r="C29">
        <v>1</v>
      </c>
      <c r="F29">
        <v>0.15</v>
      </c>
      <c r="G29">
        <f t="shared" si="0"/>
        <v>0.15</v>
      </c>
      <c r="H29">
        <f t="shared" si="1"/>
        <v>0.15</v>
      </c>
    </row>
    <row r="30" spans="1:8" x14ac:dyDescent="0.3">
      <c r="A30" t="s">
        <v>107</v>
      </c>
      <c r="B30" t="s">
        <v>107</v>
      </c>
      <c r="C30">
        <v>2</v>
      </c>
      <c r="F30">
        <v>0.16</v>
      </c>
      <c r="G30">
        <f t="shared" si="0"/>
        <v>0.08</v>
      </c>
      <c r="H30">
        <f t="shared" si="1"/>
        <v>0.08</v>
      </c>
    </row>
    <row r="31" spans="1:8" x14ac:dyDescent="0.3">
      <c r="A31" t="s">
        <v>107</v>
      </c>
      <c r="B31" t="s">
        <v>107</v>
      </c>
      <c r="C31">
        <v>4</v>
      </c>
      <c r="F31">
        <v>0.246</v>
      </c>
      <c r="G31">
        <f t="shared" si="0"/>
        <v>6.1499999999999999E-2</v>
      </c>
      <c r="H31">
        <f t="shared" si="1"/>
        <v>6.1499999999999999E-2</v>
      </c>
    </row>
    <row r="32" spans="1:8" x14ac:dyDescent="0.3">
      <c r="A32" t="s">
        <v>107</v>
      </c>
      <c r="B32" t="s">
        <v>107</v>
      </c>
      <c r="C32">
        <v>6</v>
      </c>
      <c r="F32">
        <v>20.026</v>
      </c>
      <c r="G32">
        <f t="shared" si="0"/>
        <v>3.3376666666666668</v>
      </c>
      <c r="H32">
        <f t="shared" si="1"/>
        <v>3.3376666666666668</v>
      </c>
    </row>
    <row r="33" spans="1:8" x14ac:dyDescent="0.3">
      <c r="A33" t="s">
        <v>701</v>
      </c>
      <c r="B33" t="s">
        <v>107</v>
      </c>
      <c r="C33">
        <v>1</v>
      </c>
      <c r="F33">
        <v>0.33900000000000002</v>
      </c>
      <c r="G33">
        <f t="shared" si="0"/>
        <v>0.33900000000000002</v>
      </c>
      <c r="H33">
        <f t="shared" si="1"/>
        <v>0.33900000000000002</v>
      </c>
    </row>
    <row r="34" spans="1:8" x14ac:dyDescent="0.3">
      <c r="A34" t="s">
        <v>107</v>
      </c>
      <c r="B34" t="s">
        <v>107</v>
      </c>
      <c r="C34">
        <v>32</v>
      </c>
      <c r="F34">
        <v>1E-3</v>
      </c>
      <c r="G34">
        <f t="shared" si="0"/>
        <v>3.1250000000000001E-5</v>
      </c>
      <c r="H34">
        <f t="shared" si="1"/>
        <v>3.1250000000000001E-5</v>
      </c>
    </row>
    <row r="35" spans="1:8" x14ac:dyDescent="0.3">
      <c r="A35" t="s">
        <v>107</v>
      </c>
      <c r="B35" t="s">
        <v>107</v>
      </c>
      <c r="C35">
        <v>12</v>
      </c>
      <c r="F35">
        <v>302.88499999999999</v>
      </c>
      <c r="G35">
        <f t="shared" si="0"/>
        <v>25.240416666666665</v>
      </c>
      <c r="H35">
        <f t="shared" si="1"/>
        <v>25.240416666666665</v>
      </c>
    </row>
    <row r="36" spans="1:8" x14ac:dyDescent="0.3">
      <c r="A36" t="s">
        <v>107</v>
      </c>
      <c r="B36" t="s">
        <v>107</v>
      </c>
      <c r="C36">
        <v>171</v>
      </c>
      <c r="F36">
        <v>93.41</v>
      </c>
      <c r="G36">
        <f t="shared" si="0"/>
        <v>0.54625730994152044</v>
      </c>
      <c r="H36">
        <f t="shared" si="1"/>
        <v>0.54625730994152044</v>
      </c>
    </row>
    <row r="37" spans="1:8" x14ac:dyDescent="0.3">
      <c r="A37" t="s">
        <v>107</v>
      </c>
      <c r="B37" t="s">
        <v>107</v>
      </c>
      <c r="C37">
        <v>4</v>
      </c>
      <c r="F37">
        <v>2.39</v>
      </c>
      <c r="G37">
        <f t="shared" si="0"/>
        <v>0.59750000000000003</v>
      </c>
      <c r="H37">
        <f t="shared" si="1"/>
        <v>0.59750000000000003</v>
      </c>
    </row>
    <row r="38" spans="1:8" x14ac:dyDescent="0.3">
      <c r="A38" t="s">
        <v>107</v>
      </c>
      <c r="B38" t="s">
        <v>107</v>
      </c>
      <c r="C38">
        <v>1</v>
      </c>
      <c r="F38">
        <v>0.33900000000000002</v>
      </c>
      <c r="G38">
        <f t="shared" si="0"/>
        <v>0.33900000000000002</v>
      </c>
      <c r="H38">
        <f t="shared" si="1"/>
        <v>0.33900000000000002</v>
      </c>
    </row>
    <row r="39" spans="1:8" x14ac:dyDescent="0.3">
      <c r="A39" t="s">
        <v>107</v>
      </c>
      <c r="B39" t="s">
        <v>107</v>
      </c>
      <c r="C39">
        <v>1</v>
      </c>
      <c r="F39">
        <v>0.30299999999999999</v>
      </c>
      <c r="G39">
        <f t="shared" si="0"/>
        <v>0.30299999999999999</v>
      </c>
      <c r="H39">
        <f t="shared" si="1"/>
        <v>0.30299999999999999</v>
      </c>
    </row>
    <row r="40" spans="1:8" x14ac:dyDescent="0.3">
      <c r="A40" t="s">
        <v>107</v>
      </c>
      <c r="B40" t="s">
        <v>107</v>
      </c>
      <c r="C40">
        <v>1</v>
      </c>
      <c r="F40">
        <v>0.20799999999999999</v>
      </c>
      <c r="G40">
        <f t="shared" si="0"/>
        <v>0.20799999999999999</v>
      </c>
      <c r="H40">
        <f t="shared" si="1"/>
        <v>0.20799999999999999</v>
      </c>
    </row>
    <row r="41" spans="1:8" x14ac:dyDescent="0.3">
      <c r="A41" t="s">
        <v>107</v>
      </c>
      <c r="B41" t="s">
        <v>107</v>
      </c>
      <c r="C41">
        <v>1</v>
      </c>
      <c r="F41">
        <v>9.0999999999999998E-2</v>
      </c>
      <c r="G41">
        <f t="shared" si="0"/>
        <v>9.0999999999999998E-2</v>
      </c>
      <c r="H41">
        <f t="shared" si="1"/>
        <v>9.0999999999999998E-2</v>
      </c>
    </row>
    <row r="42" spans="1:8" x14ac:dyDescent="0.3">
      <c r="A42" t="s">
        <v>107</v>
      </c>
      <c r="B42" t="s">
        <v>107</v>
      </c>
      <c r="C42">
        <v>1</v>
      </c>
      <c r="F42">
        <v>8.8999999999999996E-2</v>
      </c>
      <c r="G42">
        <f t="shared" si="0"/>
        <v>8.8999999999999996E-2</v>
      </c>
      <c r="H42">
        <f t="shared" si="1"/>
        <v>8.8999999999999996E-2</v>
      </c>
    </row>
    <row r="43" spans="1:8" x14ac:dyDescent="0.3">
      <c r="A43" t="s">
        <v>107</v>
      </c>
      <c r="B43" t="s">
        <v>107</v>
      </c>
      <c r="C43">
        <v>1</v>
      </c>
      <c r="F43">
        <v>8.7999999999999995E-2</v>
      </c>
      <c r="G43">
        <f t="shared" si="0"/>
        <v>8.7999999999999995E-2</v>
      </c>
      <c r="H43">
        <f t="shared" si="1"/>
        <v>8.7999999999999995E-2</v>
      </c>
    </row>
    <row r="44" spans="1:8" x14ac:dyDescent="0.3">
      <c r="A44" t="s">
        <v>107</v>
      </c>
      <c r="B44" t="s">
        <v>107</v>
      </c>
      <c r="C44">
        <v>1</v>
      </c>
      <c r="F44">
        <v>7.1999999999999995E-2</v>
      </c>
      <c r="G44">
        <f t="shared" si="0"/>
        <v>7.1999999999999995E-2</v>
      </c>
      <c r="H44">
        <f t="shared" si="1"/>
        <v>7.1999999999999995E-2</v>
      </c>
    </row>
    <row r="45" spans="1:8" x14ac:dyDescent="0.3">
      <c r="A45" t="s">
        <v>107</v>
      </c>
      <c r="B45" t="s">
        <v>107</v>
      </c>
      <c r="C45">
        <v>1</v>
      </c>
      <c r="F45">
        <v>4.2000000000000003E-2</v>
      </c>
      <c r="G45">
        <f t="shared" si="0"/>
        <v>4.2000000000000003E-2</v>
      </c>
      <c r="H45">
        <f t="shared" si="1"/>
        <v>4.2000000000000003E-2</v>
      </c>
    </row>
    <row r="46" spans="1:8" x14ac:dyDescent="0.3">
      <c r="A46" t="s">
        <v>107</v>
      </c>
      <c r="B46" t="s">
        <v>107</v>
      </c>
      <c r="C46">
        <v>1</v>
      </c>
      <c r="F46">
        <v>3.5999999999999997E-2</v>
      </c>
      <c r="G46">
        <f t="shared" si="0"/>
        <v>3.5999999999999997E-2</v>
      </c>
      <c r="H46">
        <f t="shared" si="1"/>
        <v>3.5999999999999997E-2</v>
      </c>
    </row>
    <row r="47" spans="1:8" x14ac:dyDescent="0.3">
      <c r="A47" t="s">
        <v>107</v>
      </c>
      <c r="B47" t="s">
        <v>107</v>
      </c>
      <c r="C47">
        <v>1</v>
      </c>
      <c r="F47">
        <v>2.7E-2</v>
      </c>
      <c r="G47">
        <f t="shared" si="0"/>
        <v>2.7E-2</v>
      </c>
      <c r="H47">
        <f t="shared" si="1"/>
        <v>2.7E-2</v>
      </c>
    </row>
    <row r="48" spans="1:8" x14ac:dyDescent="0.3">
      <c r="A48" t="s">
        <v>107</v>
      </c>
      <c r="B48" t="s">
        <v>107</v>
      </c>
      <c r="C48">
        <v>1</v>
      </c>
      <c r="F48">
        <v>2.7E-2</v>
      </c>
      <c r="G48">
        <f t="shared" si="0"/>
        <v>2.7E-2</v>
      </c>
      <c r="H48">
        <f t="shared" si="1"/>
        <v>2.7E-2</v>
      </c>
    </row>
    <row r="49" spans="1:8" x14ac:dyDescent="0.3">
      <c r="A49" t="s">
        <v>107</v>
      </c>
      <c r="B49" t="s">
        <v>107</v>
      </c>
      <c r="C49">
        <v>1</v>
      </c>
      <c r="F49">
        <v>2.5000000000000001E-2</v>
      </c>
      <c r="G49">
        <f t="shared" si="0"/>
        <v>2.5000000000000001E-2</v>
      </c>
      <c r="H49">
        <f t="shared" si="1"/>
        <v>2.5000000000000001E-2</v>
      </c>
    </row>
    <row r="50" spans="1:8" x14ac:dyDescent="0.3">
      <c r="A50" t="s">
        <v>107</v>
      </c>
      <c r="B50" t="s">
        <v>107</v>
      </c>
      <c r="C50">
        <v>1</v>
      </c>
      <c r="F50">
        <v>2.3E-2</v>
      </c>
      <c r="G50">
        <f t="shared" si="0"/>
        <v>2.3E-2</v>
      </c>
      <c r="H50">
        <f t="shared" si="1"/>
        <v>2.3E-2</v>
      </c>
    </row>
    <row r="51" spans="1:8" x14ac:dyDescent="0.3">
      <c r="A51" t="s">
        <v>107</v>
      </c>
      <c r="B51" t="s">
        <v>107</v>
      </c>
      <c r="C51">
        <v>1</v>
      </c>
      <c r="F51">
        <v>1.7999999999999999E-2</v>
      </c>
      <c r="G51">
        <f t="shared" si="0"/>
        <v>1.7999999999999999E-2</v>
      </c>
      <c r="H51">
        <f t="shared" si="1"/>
        <v>1.7999999999999999E-2</v>
      </c>
    </row>
    <row r="52" spans="1:8" x14ac:dyDescent="0.3">
      <c r="A52" t="s">
        <v>107</v>
      </c>
      <c r="B52" t="s">
        <v>107</v>
      </c>
      <c r="C52">
        <v>1</v>
      </c>
      <c r="F52">
        <v>1.7999999999999999E-2</v>
      </c>
      <c r="G52">
        <f t="shared" si="0"/>
        <v>1.7999999999999999E-2</v>
      </c>
      <c r="H52">
        <f t="shared" si="1"/>
        <v>1.7999999999999999E-2</v>
      </c>
    </row>
    <row r="53" spans="1:8" x14ac:dyDescent="0.3">
      <c r="A53" t="s">
        <v>107</v>
      </c>
      <c r="B53" t="s">
        <v>107</v>
      </c>
      <c r="C53">
        <v>1</v>
      </c>
      <c r="F53">
        <v>1.7000000000000001E-2</v>
      </c>
      <c r="G53">
        <f t="shared" si="0"/>
        <v>1.7000000000000001E-2</v>
      </c>
      <c r="H53">
        <f t="shared" si="1"/>
        <v>1.7000000000000001E-2</v>
      </c>
    </row>
    <row r="54" spans="1:8" x14ac:dyDescent="0.3">
      <c r="A54" t="s">
        <v>107</v>
      </c>
      <c r="B54" t="s">
        <v>107</v>
      </c>
      <c r="C54">
        <v>1</v>
      </c>
      <c r="F54">
        <v>1.4E-2</v>
      </c>
      <c r="G54">
        <f t="shared" si="0"/>
        <v>1.4E-2</v>
      </c>
      <c r="H54">
        <f t="shared" si="1"/>
        <v>1.4E-2</v>
      </c>
    </row>
    <row r="55" spans="1:8" x14ac:dyDescent="0.3">
      <c r="A55" t="s">
        <v>107</v>
      </c>
      <c r="B55" t="s">
        <v>107</v>
      </c>
      <c r="C55">
        <v>1</v>
      </c>
      <c r="F55">
        <v>1.2999999999999999E-2</v>
      </c>
      <c r="G55">
        <f t="shared" si="0"/>
        <v>1.2999999999999999E-2</v>
      </c>
      <c r="H55">
        <f t="shared" si="1"/>
        <v>1.2999999999999999E-2</v>
      </c>
    </row>
    <row r="56" spans="1:8" x14ac:dyDescent="0.3">
      <c r="A56" t="s">
        <v>107</v>
      </c>
      <c r="B56" t="s">
        <v>107</v>
      </c>
      <c r="C56">
        <v>20</v>
      </c>
      <c r="F56">
        <v>5.55</v>
      </c>
      <c r="G56">
        <f t="shared" si="0"/>
        <v>0.27749999999999997</v>
      </c>
      <c r="H56">
        <f t="shared" si="1"/>
        <v>0.27749999999999997</v>
      </c>
    </row>
    <row r="57" spans="1:8" x14ac:dyDescent="0.3">
      <c r="A57" t="s">
        <v>107</v>
      </c>
      <c r="B57" t="s">
        <v>107</v>
      </c>
      <c r="C57">
        <v>1</v>
      </c>
      <c r="F57">
        <v>1.2999999999999999E-2</v>
      </c>
      <c r="G57">
        <f t="shared" si="0"/>
        <v>1.2999999999999999E-2</v>
      </c>
      <c r="H57">
        <f t="shared" si="1"/>
        <v>1.2999999999999999E-2</v>
      </c>
    </row>
    <row r="58" spans="1:8" x14ac:dyDescent="0.3">
      <c r="A58" t="s">
        <v>107</v>
      </c>
      <c r="B58" t="s">
        <v>107</v>
      </c>
      <c r="C58">
        <v>1</v>
      </c>
      <c r="F58">
        <v>0</v>
      </c>
      <c r="G58">
        <f t="shared" si="0"/>
        <v>0</v>
      </c>
      <c r="H58" t="str">
        <f t="shared" si="1"/>
        <v/>
      </c>
    </row>
    <row r="59" spans="1:8" x14ac:dyDescent="0.3">
      <c r="A59" t="s">
        <v>107</v>
      </c>
      <c r="B59" t="s">
        <v>107</v>
      </c>
      <c r="C59">
        <v>7</v>
      </c>
      <c r="F59">
        <v>2.976</v>
      </c>
      <c r="G59">
        <f t="shared" si="0"/>
        <v>0.42514285714285716</v>
      </c>
      <c r="H59">
        <f t="shared" si="1"/>
        <v>0.42514285714285716</v>
      </c>
    </row>
    <row r="60" spans="1:8" x14ac:dyDescent="0.3">
      <c r="A60" t="s">
        <v>107</v>
      </c>
      <c r="B60" t="s">
        <v>107</v>
      </c>
      <c r="C60">
        <v>9</v>
      </c>
      <c r="F60">
        <v>1.52</v>
      </c>
      <c r="G60">
        <f t="shared" si="0"/>
        <v>0.16888888888888889</v>
      </c>
      <c r="H60">
        <f t="shared" si="1"/>
        <v>0.16888888888888889</v>
      </c>
    </row>
    <row r="61" spans="1:8" x14ac:dyDescent="0.3">
      <c r="A61" t="s">
        <v>107</v>
      </c>
      <c r="B61" t="s">
        <v>107</v>
      </c>
      <c r="C61">
        <v>1</v>
      </c>
      <c r="F61">
        <v>2E-3</v>
      </c>
      <c r="G61">
        <f t="shared" si="0"/>
        <v>2E-3</v>
      </c>
      <c r="H61">
        <f t="shared" si="1"/>
        <v>2E-3</v>
      </c>
    </row>
    <row r="62" spans="1:8" x14ac:dyDescent="0.3">
      <c r="A62" t="s">
        <v>107</v>
      </c>
      <c r="B62" t="s">
        <v>107</v>
      </c>
      <c r="C62">
        <v>5</v>
      </c>
      <c r="F62">
        <v>3.516</v>
      </c>
      <c r="G62">
        <f t="shared" si="0"/>
        <v>0.70320000000000005</v>
      </c>
      <c r="H62">
        <f t="shared" si="1"/>
        <v>0.70320000000000005</v>
      </c>
    </row>
    <row r="63" spans="1:8" x14ac:dyDescent="0.3">
      <c r="A63" t="s">
        <v>107</v>
      </c>
      <c r="B63" t="s">
        <v>107</v>
      </c>
      <c r="C63">
        <v>1</v>
      </c>
      <c r="F63">
        <v>5.3999999999999999E-2</v>
      </c>
      <c r="G63">
        <f t="shared" si="0"/>
        <v>5.3999999999999999E-2</v>
      </c>
      <c r="H63">
        <f t="shared" si="1"/>
        <v>5.3999999999999999E-2</v>
      </c>
    </row>
    <row r="64" spans="1:8" x14ac:dyDescent="0.3">
      <c r="A64" t="s">
        <v>107</v>
      </c>
      <c r="B64" t="s">
        <v>107</v>
      </c>
      <c r="C64">
        <v>103</v>
      </c>
      <c r="F64">
        <v>2625.8420000000001</v>
      </c>
      <c r="G64">
        <f t="shared" si="0"/>
        <v>25.493611650485438</v>
      </c>
      <c r="H64">
        <f t="shared" si="1"/>
        <v>25.493611650485438</v>
      </c>
    </row>
    <row r="65" spans="1:8" x14ac:dyDescent="0.3">
      <c r="A65" t="s">
        <v>107</v>
      </c>
      <c r="B65" t="s">
        <v>107</v>
      </c>
      <c r="C65">
        <v>1</v>
      </c>
      <c r="F65">
        <v>0.34499999999999997</v>
      </c>
      <c r="G65">
        <f t="shared" si="0"/>
        <v>0.34499999999999997</v>
      </c>
      <c r="H65">
        <f t="shared" si="1"/>
        <v>0.34499999999999997</v>
      </c>
    </row>
    <row r="66" spans="1:8" x14ac:dyDescent="0.3">
      <c r="A66" t="s">
        <v>107</v>
      </c>
      <c r="B66" t="s">
        <v>107</v>
      </c>
      <c r="C66">
        <v>1</v>
      </c>
      <c r="F66">
        <v>1E-3</v>
      </c>
      <c r="G66">
        <f t="shared" si="0"/>
        <v>1E-3</v>
      </c>
      <c r="H66">
        <f t="shared" si="1"/>
        <v>1E-3</v>
      </c>
    </row>
    <row r="67" spans="1:8" x14ac:dyDescent="0.3">
      <c r="A67" t="s">
        <v>107</v>
      </c>
      <c r="B67" t="s">
        <v>107</v>
      </c>
      <c r="C67">
        <v>4</v>
      </c>
      <c r="F67">
        <v>45.009</v>
      </c>
      <c r="G67">
        <f t="shared" ref="G67:G130" si="2">IF(F67=0,0,F67/C67)</f>
        <v>11.25225</v>
      </c>
      <c r="H67">
        <f t="shared" ref="H67:H130" si="3">IF(F67=0,"",F67/C67)</f>
        <v>11.25225</v>
      </c>
    </row>
    <row r="68" spans="1:8" x14ac:dyDescent="0.3">
      <c r="A68" t="s">
        <v>107</v>
      </c>
      <c r="B68" t="s">
        <v>107</v>
      </c>
      <c r="C68">
        <v>6</v>
      </c>
      <c r="F68">
        <v>38.75</v>
      </c>
      <c r="G68">
        <f t="shared" si="2"/>
        <v>6.458333333333333</v>
      </c>
      <c r="H68">
        <f t="shared" si="3"/>
        <v>6.458333333333333</v>
      </c>
    </row>
    <row r="69" spans="1:8" x14ac:dyDescent="0.3">
      <c r="A69" t="s">
        <v>107</v>
      </c>
      <c r="B69" t="s">
        <v>107</v>
      </c>
      <c r="C69">
        <v>1</v>
      </c>
      <c r="F69">
        <v>0.27500000000000002</v>
      </c>
      <c r="G69">
        <f t="shared" si="2"/>
        <v>0.27500000000000002</v>
      </c>
      <c r="H69">
        <f t="shared" si="3"/>
        <v>0.27500000000000002</v>
      </c>
    </row>
    <row r="70" spans="1:8" x14ac:dyDescent="0.3">
      <c r="A70" t="s">
        <v>107</v>
      </c>
      <c r="B70" t="s">
        <v>107</v>
      </c>
      <c r="C70">
        <v>8</v>
      </c>
      <c r="F70">
        <v>1815.72</v>
      </c>
      <c r="G70">
        <f t="shared" si="2"/>
        <v>226.965</v>
      </c>
      <c r="H70">
        <f t="shared" si="3"/>
        <v>226.965</v>
      </c>
    </row>
    <row r="71" spans="1:8" x14ac:dyDescent="0.3">
      <c r="A71" t="s">
        <v>107</v>
      </c>
      <c r="B71" t="s">
        <v>107</v>
      </c>
      <c r="C71">
        <v>1</v>
      </c>
      <c r="F71">
        <v>0.88300000000000001</v>
      </c>
      <c r="G71">
        <f t="shared" si="2"/>
        <v>0.88300000000000001</v>
      </c>
      <c r="H71">
        <f t="shared" si="3"/>
        <v>0.88300000000000001</v>
      </c>
    </row>
    <row r="72" spans="1:8" x14ac:dyDescent="0.3">
      <c r="A72" t="s">
        <v>107</v>
      </c>
      <c r="B72" t="s">
        <v>107</v>
      </c>
      <c r="C72">
        <v>1</v>
      </c>
      <c r="F72">
        <v>0.21199999999999999</v>
      </c>
      <c r="G72">
        <f t="shared" si="2"/>
        <v>0.21199999999999999</v>
      </c>
      <c r="H72">
        <f t="shared" si="3"/>
        <v>0.21199999999999999</v>
      </c>
    </row>
    <row r="73" spans="1:8" x14ac:dyDescent="0.3">
      <c r="A73" t="s">
        <v>107</v>
      </c>
      <c r="B73" t="s">
        <v>107</v>
      </c>
      <c r="C73">
        <v>1</v>
      </c>
      <c r="F73">
        <v>0.3</v>
      </c>
      <c r="G73">
        <f t="shared" si="2"/>
        <v>0.3</v>
      </c>
      <c r="H73">
        <f t="shared" si="3"/>
        <v>0.3</v>
      </c>
    </row>
    <row r="74" spans="1:8" x14ac:dyDescent="0.3">
      <c r="A74" t="s">
        <v>107</v>
      </c>
      <c r="B74" t="s">
        <v>107</v>
      </c>
      <c r="C74">
        <v>1</v>
      </c>
      <c r="F74">
        <v>0</v>
      </c>
      <c r="G74">
        <f t="shared" si="2"/>
        <v>0</v>
      </c>
      <c r="H74" t="str">
        <f t="shared" si="3"/>
        <v/>
      </c>
    </row>
    <row r="75" spans="1:8" x14ac:dyDescent="0.3">
      <c r="A75" t="s">
        <v>107</v>
      </c>
      <c r="B75" t="s">
        <v>107</v>
      </c>
      <c r="C75">
        <v>2</v>
      </c>
      <c r="F75">
        <v>0.5</v>
      </c>
      <c r="G75">
        <f t="shared" si="2"/>
        <v>0.25</v>
      </c>
      <c r="H75">
        <f t="shared" si="3"/>
        <v>0.25</v>
      </c>
    </row>
    <row r="76" spans="1:8" x14ac:dyDescent="0.3">
      <c r="A76" t="s">
        <v>107</v>
      </c>
      <c r="B76" t="s">
        <v>107</v>
      </c>
      <c r="C76">
        <v>1</v>
      </c>
      <c r="F76">
        <v>0</v>
      </c>
      <c r="G76">
        <f t="shared" si="2"/>
        <v>0</v>
      </c>
      <c r="H76" t="str">
        <f t="shared" si="3"/>
        <v/>
      </c>
    </row>
    <row r="77" spans="1:8" x14ac:dyDescent="0.3">
      <c r="A77" t="s">
        <v>107</v>
      </c>
      <c r="B77" t="s">
        <v>107</v>
      </c>
      <c r="C77">
        <v>2</v>
      </c>
      <c r="F77">
        <v>0.79</v>
      </c>
      <c r="G77">
        <f t="shared" si="2"/>
        <v>0.39500000000000002</v>
      </c>
      <c r="H77">
        <f t="shared" si="3"/>
        <v>0.39500000000000002</v>
      </c>
    </row>
    <row r="78" spans="1:8" x14ac:dyDescent="0.3">
      <c r="A78" t="s">
        <v>107</v>
      </c>
      <c r="B78" t="s">
        <v>107</v>
      </c>
      <c r="C78">
        <v>8</v>
      </c>
      <c r="F78">
        <v>10.637</v>
      </c>
      <c r="G78">
        <f t="shared" si="2"/>
        <v>1.3296250000000001</v>
      </c>
      <c r="H78">
        <f t="shared" si="3"/>
        <v>1.3296250000000001</v>
      </c>
    </row>
    <row r="79" spans="1:8" x14ac:dyDescent="0.3">
      <c r="A79" t="s">
        <v>107</v>
      </c>
      <c r="B79" t="s">
        <v>107</v>
      </c>
      <c r="C79">
        <v>1</v>
      </c>
      <c r="F79">
        <v>4.0590000000000002</v>
      </c>
      <c r="G79">
        <f t="shared" si="2"/>
        <v>4.0590000000000002</v>
      </c>
      <c r="H79">
        <f t="shared" si="3"/>
        <v>4.0590000000000002</v>
      </c>
    </row>
    <row r="80" spans="1:8" x14ac:dyDescent="0.3">
      <c r="A80" t="s">
        <v>107</v>
      </c>
      <c r="B80" t="s">
        <v>107</v>
      </c>
      <c r="C80">
        <v>2</v>
      </c>
      <c r="F80">
        <v>0.35199999999999998</v>
      </c>
      <c r="G80">
        <f t="shared" si="2"/>
        <v>0.17599999999999999</v>
      </c>
      <c r="H80">
        <f t="shared" si="3"/>
        <v>0.17599999999999999</v>
      </c>
    </row>
    <row r="81" spans="1:8" x14ac:dyDescent="0.3">
      <c r="A81" t="s">
        <v>107</v>
      </c>
      <c r="B81" t="s">
        <v>107</v>
      </c>
      <c r="C81">
        <v>7</v>
      </c>
      <c r="F81">
        <v>0.81</v>
      </c>
      <c r="G81">
        <f t="shared" si="2"/>
        <v>0.11571428571428573</v>
      </c>
      <c r="H81">
        <f t="shared" si="3"/>
        <v>0.11571428571428573</v>
      </c>
    </row>
    <row r="82" spans="1:8" x14ac:dyDescent="0.3">
      <c r="A82" t="s">
        <v>107</v>
      </c>
      <c r="B82" t="s">
        <v>107</v>
      </c>
      <c r="C82">
        <v>1</v>
      </c>
      <c r="F82">
        <v>7.0000000000000007E-2</v>
      </c>
      <c r="G82">
        <f t="shared" si="2"/>
        <v>7.0000000000000007E-2</v>
      </c>
      <c r="H82">
        <f t="shared" si="3"/>
        <v>7.0000000000000007E-2</v>
      </c>
    </row>
    <row r="83" spans="1:8" x14ac:dyDescent="0.3">
      <c r="A83" t="s">
        <v>107</v>
      </c>
      <c r="B83" t="s">
        <v>107</v>
      </c>
      <c r="C83">
        <v>1</v>
      </c>
      <c r="F83">
        <v>4.4729999999999999</v>
      </c>
      <c r="G83">
        <f t="shared" si="2"/>
        <v>4.4729999999999999</v>
      </c>
      <c r="H83">
        <f t="shared" si="3"/>
        <v>4.4729999999999999</v>
      </c>
    </row>
    <row r="84" spans="1:8" x14ac:dyDescent="0.3">
      <c r="A84" t="s">
        <v>107</v>
      </c>
      <c r="B84" t="s">
        <v>107</v>
      </c>
      <c r="C84">
        <v>3</v>
      </c>
      <c r="F84">
        <v>0.3</v>
      </c>
      <c r="G84">
        <f t="shared" si="2"/>
        <v>9.9999999999999992E-2</v>
      </c>
      <c r="H84">
        <f t="shared" si="3"/>
        <v>9.9999999999999992E-2</v>
      </c>
    </row>
    <row r="85" spans="1:8" x14ac:dyDescent="0.3">
      <c r="A85" t="s">
        <v>107</v>
      </c>
      <c r="B85" t="s">
        <v>107</v>
      </c>
      <c r="C85">
        <v>1</v>
      </c>
      <c r="F85">
        <v>3.81</v>
      </c>
      <c r="G85">
        <f t="shared" si="2"/>
        <v>3.81</v>
      </c>
      <c r="H85">
        <f t="shared" si="3"/>
        <v>3.81</v>
      </c>
    </row>
    <row r="86" spans="1:8" x14ac:dyDescent="0.3">
      <c r="A86" t="s">
        <v>107</v>
      </c>
      <c r="B86" t="s">
        <v>107</v>
      </c>
      <c r="C86">
        <v>5</v>
      </c>
      <c r="F86">
        <v>22.6</v>
      </c>
      <c r="G86">
        <f t="shared" si="2"/>
        <v>4.5200000000000005</v>
      </c>
      <c r="H86">
        <f t="shared" si="3"/>
        <v>4.5200000000000005</v>
      </c>
    </row>
    <row r="87" spans="1:8" x14ac:dyDescent="0.3">
      <c r="A87" t="s">
        <v>107</v>
      </c>
      <c r="B87" t="s">
        <v>107</v>
      </c>
      <c r="C87">
        <v>7</v>
      </c>
      <c r="F87">
        <v>39.188000000000002</v>
      </c>
      <c r="G87">
        <f t="shared" si="2"/>
        <v>5.5982857142857148</v>
      </c>
      <c r="H87">
        <f t="shared" si="3"/>
        <v>5.5982857142857148</v>
      </c>
    </row>
    <row r="88" spans="1:8" x14ac:dyDescent="0.3">
      <c r="A88" t="s">
        <v>107</v>
      </c>
      <c r="B88" t="s">
        <v>107</v>
      </c>
      <c r="C88">
        <v>2</v>
      </c>
      <c r="F88">
        <v>1.2470000000000001</v>
      </c>
      <c r="G88">
        <f t="shared" si="2"/>
        <v>0.62350000000000005</v>
      </c>
      <c r="H88">
        <f t="shared" si="3"/>
        <v>0.62350000000000005</v>
      </c>
    </row>
    <row r="89" spans="1:8" x14ac:dyDescent="0.3">
      <c r="A89" t="s">
        <v>107</v>
      </c>
      <c r="B89" t="s">
        <v>107</v>
      </c>
      <c r="C89">
        <v>1</v>
      </c>
      <c r="F89">
        <v>0.3</v>
      </c>
      <c r="G89">
        <f t="shared" si="2"/>
        <v>0.3</v>
      </c>
      <c r="H89">
        <f t="shared" si="3"/>
        <v>0.3</v>
      </c>
    </row>
    <row r="90" spans="1:8" x14ac:dyDescent="0.3">
      <c r="A90" t="s">
        <v>107</v>
      </c>
      <c r="B90" t="s">
        <v>107</v>
      </c>
      <c r="C90">
        <v>31</v>
      </c>
      <c r="F90">
        <v>144.411</v>
      </c>
      <c r="G90">
        <f t="shared" si="2"/>
        <v>4.6584193548387098</v>
      </c>
      <c r="H90">
        <f t="shared" si="3"/>
        <v>4.6584193548387098</v>
      </c>
    </row>
    <row r="91" spans="1:8" x14ac:dyDescent="0.3">
      <c r="A91" t="s">
        <v>107</v>
      </c>
      <c r="B91" t="s">
        <v>107</v>
      </c>
      <c r="C91">
        <v>1</v>
      </c>
      <c r="F91">
        <v>2.5670000000000002</v>
      </c>
      <c r="G91">
        <f t="shared" si="2"/>
        <v>2.5670000000000002</v>
      </c>
      <c r="H91">
        <f t="shared" si="3"/>
        <v>2.5670000000000002</v>
      </c>
    </row>
    <row r="92" spans="1:8" x14ac:dyDescent="0.3">
      <c r="A92" t="s">
        <v>107</v>
      </c>
      <c r="B92" t="s">
        <v>107</v>
      </c>
      <c r="C92">
        <v>1</v>
      </c>
      <c r="F92">
        <v>0</v>
      </c>
      <c r="G92">
        <f t="shared" si="2"/>
        <v>0</v>
      </c>
      <c r="H92" t="str">
        <f t="shared" si="3"/>
        <v/>
      </c>
    </row>
    <row r="93" spans="1:8" x14ac:dyDescent="0.3">
      <c r="A93" t="s">
        <v>107</v>
      </c>
      <c r="B93" t="s">
        <v>107</v>
      </c>
      <c r="C93">
        <v>3</v>
      </c>
      <c r="F93">
        <v>1.081</v>
      </c>
      <c r="G93">
        <f t="shared" si="2"/>
        <v>0.36033333333333334</v>
      </c>
      <c r="H93">
        <f t="shared" si="3"/>
        <v>0.36033333333333334</v>
      </c>
    </row>
    <row r="94" spans="1:8" x14ac:dyDescent="0.3">
      <c r="A94" t="s">
        <v>107</v>
      </c>
      <c r="B94" t="s">
        <v>107</v>
      </c>
      <c r="C94">
        <v>2</v>
      </c>
      <c r="F94">
        <v>0.5</v>
      </c>
      <c r="G94">
        <f t="shared" si="2"/>
        <v>0.25</v>
      </c>
      <c r="H94">
        <f t="shared" si="3"/>
        <v>0.25</v>
      </c>
    </row>
    <row r="95" spans="1:8" x14ac:dyDescent="0.3">
      <c r="A95" t="s">
        <v>107</v>
      </c>
      <c r="B95" t="s">
        <v>107</v>
      </c>
      <c r="C95">
        <v>10</v>
      </c>
      <c r="F95">
        <v>8.1609999999999996</v>
      </c>
      <c r="G95">
        <f t="shared" si="2"/>
        <v>0.81609999999999994</v>
      </c>
      <c r="H95">
        <f t="shared" si="3"/>
        <v>0.81609999999999994</v>
      </c>
    </row>
    <row r="96" spans="1:8" x14ac:dyDescent="0.3">
      <c r="A96" t="s">
        <v>107</v>
      </c>
      <c r="B96" t="s">
        <v>107</v>
      </c>
      <c r="C96">
        <v>1</v>
      </c>
      <c r="F96">
        <v>7.117</v>
      </c>
      <c r="G96">
        <f t="shared" si="2"/>
        <v>7.117</v>
      </c>
      <c r="H96">
        <f t="shared" si="3"/>
        <v>7.117</v>
      </c>
    </row>
    <row r="97" spans="1:8" x14ac:dyDescent="0.3">
      <c r="A97" t="s">
        <v>107</v>
      </c>
      <c r="B97" t="s">
        <v>107</v>
      </c>
      <c r="C97">
        <v>13</v>
      </c>
      <c r="F97">
        <v>1.7</v>
      </c>
      <c r="G97">
        <f t="shared" si="2"/>
        <v>0.13076923076923078</v>
      </c>
      <c r="H97">
        <f t="shared" si="3"/>
        <v>0.13076923076923078</v>
      </c>
    </row>
    <row r="98" spans="1:8" x14ac:dyDescent="0.3">
      <c r="A98" t="s">
        <v>107</v>
      </c>
      <c r="B98" t="s">
        <v>107</v>
      </c>
      <c r="C98">
        <v>1</v>
      </c>
      <c r="F98">
        <v>48.67</v>
      </c>
      <c r="G98">
        <f t="shared" si="2"/>
        <v>48.67</v>
      </c>
      <c r="H98">
        <f t="shared" si="3"/>
        <v>48.67</v>
      </c>
    </row>
    <row r="99" spans="1:8" x14ac:dyDescent="0.3">
      <c r="A99" t="s">
        <v>107</v>
      </c>
      <c r="B99" t="s">
        <v>107</v>
      </c>
      <c r="C99">
        <v>5</v>
      </c>
      <c r="F99">
        <v>1.903</v>
      </c>
      <c r="G99">
        <f t="shared" si="2"/>
        <v>0.38059999999999999</v>
      </c>
      <c r="H99">
        <f t="shared" si="3"/>
        <v>0.38059999999999999</v>
      </c>
    </row>
    <row r="100" spans="1:8" x14ac:dyDescent="0.3">
      <c r="A100" t="s">
        <v>107</v>
      </c>
      <c r="B100" t="s">
        <v>107</v>
      </c>
      <c r="C100">
        <v>2</v>
      </c>
      <c r="F100">
        <v>1.216</v>
      </c>
      <c r="G100">
        <f t="shared" si="2"/>
        <v>0.60799999999999998</v>
      </c>
      <c r="H100">
        <f t="shared" si="3"/>
        <v>0.60799999999999998</v>
      </c>
    </row>
    <row r="101" spans="1:8" x14ac:dyDescent="0.3">
      <c r="A101" t="s">
        <v>107</v>
      </c>
      <c r="B101" t="s">
        <v>107</v>
      </c>
      <c r="C101">
        <v>39</v>
      </c>
      <c r="F101">
        <v>5.7210000000000001</v>
      </c>
      <c r="G101">
        <f t="shared" si="2"/>
        <v>0.14669230769230771</v>
      </c>
      <c r="H101">
        <f t="shared" si="3"/>
        <v>0.14669230769230771</v>
      </c>
    </row>
    <row r="102" spans="1:8" x14ac:dyDescent="0.3">
      <c r="A102" t="s">
        <v>107</v>
      </c>
      <c r="B102" t="s">
        <v>107</v>
      </c>
      <c r="C102">
        <v>3</v>
      </c>
      <c r="F102">
        <v>127.94799999999999</v>
      </c>
      <c r="G102">
        <f t="shared" si="2"/>
        <v>42.649333333333331</v>
      </c>
      <c r="H102">
        <f t="shared" si="3"/>
        <v>42.649333333333331</v>
      </c>
    </row>
    <row r="103" spans="1:8" x14ac:dyDescent="0.3">
      <c r="A103" t="s">
        <v>107</v>
      </c>
      <c r="B103" t="s">
        <v>107</v>
      </c>
      <c r="C103">
        <v>13</v>
      </c>
      <c r="F103">
        <v>2.04</v>
      </c>
      <c r="G103">
        <f t="shared" si="2"/>
        <v>0.15692307692307692</v>
      </c>
      <c r="H103">
        <f t="shared" si="3"/>
        <v>0.15692307692307692</v>
      </c>
    </row>
    <row r="104" spans="1:8" x14ac:dyDescent="0.3">
      <c r="A104" t="s">
        <v>107</v>
      </c>
      <c r="B104" t="s">
        <v>107</v>
      </c>
      <c r="C104">
        <v>11</v>
      </c>
      <c r="F104">
        <v>203.37</v>
      </c>
      <c r="G104">
        <f t="shared" si="2"/>
        <v>18.488181818181818</v>
      </c>
      <c r="H104">
        <f t="shared" si="3"/>
        <v>18.488181818181818</v>
      </c>
    </row>
    <row r="105" spans="1:8" x14ac:dyDescent="0.3">
      <c r="A105" t="s">
        <v>107</v>
      </c>
      <c r="B105" t="s">
        <v>107</v>
      </c>
      <c r="C105">
        <v>37</v>
      </c>
      <c r="F105">
        <v>10.3</v>
      </c>
      <c r="G105">
        <f t="shared" si="2"/>
        <v>0.27837837837837842</v>
      </c>
      <c r="H105">
        <f t="shared" si="3"/>
        <v>0.27837837837837842</v>
      </c>
    </row>
    <row r="106" spans="1:8" x14ac:dyDescent="0.3">
      <c r="A106" t="s">
        <v>107</v>
      </c>
      <c r="B106" t="s">
        <v>107</v>
      </c>
      <c r="C106">
        <v>5</v>
      </c>
      <c r="F106">
        <v>1.4</v>
      </c>
      <c r="G106">
        <f t="shared" si="2"/>
        <v>0.27999999999999997</v>
      </c>
      <c r="H106">
        <f t="shared" si="3"/>
        <v>0.27999999999999997</v>
      </c>
    </row>
    <row r="107" spans="1:8" x14ac:dyDescent="0.3">
      <c r="A107" t="s">
        <v>107</v>
      </c>
      <c r="B107" t="s">
        <v>107</v>
      </c>
      <c r="C107">
        <v>2</v>
      </c>
      <c r="F107">
        <v>0.5</v>
      </c>
      <c r="G107">
        <f t="shared" si="2"/>
        <v>0.25</v>
      </c>
      <c r="H107">
        <f t="shared" si="3"/>
        <v>0.25</v>
      </c>
    </row>
    <row r="108" spans="1:8" x14ac:dyDescent="0.3">
      <c r="A108" t="s">
        <v>107</v>
      </c>
      <c r="B108" t="s">
        <v>107</v>
      </c>
      <c r="C108">
        <v>9</v>
      </c>
      <c r="F108">
        <v>2.2000000000000002</v>
      </c>
      <c r="G108">
        <f t="shared" si="2"/>
        <v>0.24444444444444446</v>
      </c>
      <c r="H108">
        <f t="shared" si="3"/>
        <v>0.24444444444444446</v>
      </c>
    </row>
    <row r="109" spans="1:8" x14ac:dyDescent="0.3">
      <c r="A109" t="s">
        <v>107</v>
      </c>
      <c r="B109" t="s">
        <v>107</v>
      </c>
      <c r="C109">
        <v>91</v>
      </c>
      <c r="F109">
        <v>22.2</v>
      </c>
      <c r="G109">
        <f t="shared" si="2"/>
        <v>0.24395604395604395</v>
      </c>
      <c r="H109">
        <f t="shared" si="3"/>
        <v>0.24395604395604395</v>
      </c>
    </row>
    <row r="110" spans="1:8" x14ac:dyDescent="0.3">
      <c r="A110" t="s">
        <v>107</v>
      </c>
      <c r="B110" t="s">
        <v>107</v>
      </c>
      <c r="C110">
        <v>1</v>
      </c>
      <c r="F110">
        <v>2.34</v>
      </c>
      <c r="G110">
        <f t="shared" si="2"/>
        <v>2.34</v>
      </c>
      <c r="H110">
        <f t="shared" si="3"/>
        <v>2.34</v>
      </c>
    </row>
    <row r="111" spans="1:8" x14ac:dyDescent="0.3">
      <c r="A111" t="s">
        <v>107</v>
      </c>
      <c r="B111" t="s">
        <v>107</v>
      </c>
      <c r="C111">
        <v>2</v>
      </c>
      <c r="F111">
        <v>3.5139999999999998</v>
      </c>
      <c r="G111">
        <f t="shared" si="2"/>
        <v>1.7569999999999999</v>
      </c>
      <c r="H111">
        <f t="shared" si="3"/>
        <v>1.7569999999999999</v>
      </c>
    </row>
    <row r="112" spans="1:8" x14ac:dyDescent="0.3">
      <c r="A112" t="s">
        <v>107</v>
      </c>
      <c r="B112" t="s">
        <v>107</v>
      </c>
      <c r="C112">
        <v>15</v>
      </c>
      <c r="F112">
        <v>0</v>
      </c>
      <c r="G112">
        <f t="shared" si="2"/>
        <v>0</v>
      </c>
      <c r="H112" t="str">
        <f t="shared" si="3"/>
        <v/>
      </c>
    </row>
    <row r="113" spans="1:8" x14ac:dyDescent="0.3">
      <c r="A113" t="s">
        <v>107</v>
      </c>
      <c r="B113" t="s">
        <v>107</v>
      </c>
      <c r="C113">
        <v>58</v>
      </c>
      <c r="F113">
        <v>0.16</v>
      </c>
      <c r="G113">
        <f t="shared" si="2"/>
        <v>2.7586206896551726E-3</v>
      </c>
      <c r="H113">
        <f t="shared" si="3"/>
        <v>2.7586206896551726E-3</v>
      </c>
    </row>
    <row r="114" spans="1:8" x14ac:dyDescent="0.3">
      <c r="A114" t="s">
        <v>107</v>
      </c>
      <c r="B114" t="s">
        <v>107</v>
      </c>
      <c r="C114">
        <v>4</v>
      </c>
      <c r="F114">
        <v>0.02</v>
      </c>
      <c r="G114">
        <f t="shared" si="2"/>
        <v>5.0000000000000001E-3</v>
      </c>
      <c r="H114">
        <f t="shared" si="3"/>
        <v>5.0000000000000001E-3</v>
      </c>
    </row>
    <row r="115" spans="1:8" x14ac:dyDescent="0.3">
      <c r="A115" t="s">
        <v>107</v>
      </c>
      <c r="B115" t="s">
        <v>107</v>
      </c>
      <c r="C115">
        <v>26</v>
      </c>
      <c r="F115">
        <v>6.1210000000000004</v>
      </c>
      <c r="G115">
        <f t="shared" si="2"/>
        <v>0.23542307692307693</v>
      </c>
      <c r="H115">
        <f t="shared" si="3"/>
        <v>0.23542307692307693</v>
      </c>
    </row>
    <row r="116" spans="1:8" x14ac:dyDescent="0.3">
      <c r="A116" t="s">
        <v>107</v>
      </c>
      <c r="B116" t="s">
        <v>107</v>
      </c>
      <c r="C116">
        <v>133</v>
      </c>
      <c r="F116">
        <v>62.976999999999997</v>
      </c>
      <c r="G116">
        <f t="shared" si="2"/>
        <v>0.47351127819548872</v>
      </c>
      <c r="H116">
        <f t="shared" si="3"/>
        <v>0.47351127819548872</v>
      </c>
    </row>
    <row r="117" spans="1:8" x14ac:dyDescent="0.3">
      <c r="A117" t="s">
        <v>107</v>
      </c>
      <c r="B117" t="s">
        <v>107</v>
      </c>
      <c r="C117">
        <v>9</v>
      </c>
      <c r="F117">
        <v>217.20099999999999</v>
      </c>
      <c r="G117">
        <f t="shared" si="2"/>
        <v>24.133444444444443</v>
      </c>
      <c r="H117">
        <f t="shared" si="3"/>
        <v>24.133444444444443</v>
      </c>
    </row>
    <row r="118" spans="1:8" x14ac:dyDescent="0.3">
      <c r="A118" t="s">
        <v>107</v>
      </c>
      <c r="B118" t="s">
        <v>107</v>
      </c>
      <c r="C118">
        <v>22</v>
      </c>
      <c r="F118">
        <v>1463.6130000000001</v>
      </c>
      <c r="G118">
        <f t="shared" si="2"/>
        <v>66.527863636363634</v>
      </c>
      <c r="H118">
        <f t="shared" si="3"/>
        <v>66.527863636363634</v>
      </c>
    </row>
    <row r="119" spans="1:8" x14ac:dyDescent="0.3">
      <c r="A119" t="s">
        <v>107</v>
      </c>
      <c r="B119" t="s">
        <v>107</v>
      </c>
      <c r="C119">
        <v>4</v>
      </c>
      <c r="F119">
        <v>42.893000000000001</v>
      </c>
      <c r="G119">
        <f t="shared" si="2"/>
        <v>10.72325</v>
      </c>
      <c r="H119">
        <f t="shared" si="3"/>
        <v>10.72325</v>
      </c>
    </row>
    <row r="120" spans="1:8" x14ac:dyDescent="0.3">
      <c r="A120" t="s">
        <v>107</v>
      </c>
      <c r="B120" t="s">
        <v>107</v>
      </c>
      <c r="C120">
        <v>16</v>
      </c>
      <c r="F120">
        <v>0</v>
      </c>
      <c r="G120">
        <f t="shared" si="2"/>
        <v>0</v>
      </c>
      <c r="H120" t="str">
        <f t="shared" si="3"/>
        <v/>
      </c>
    </row>
    <row r="121" spans="1:8" x14ac:dyDescent="0.3">
      <c r="A121" t="s">
        <v>107</v>
      </c>
      <c r="B121" t="s">
        <v>107</v>
      </c>
      <c r="C121">
        <v>126</v>
      </c>
      <c r="F121">
        <v>1.94</v>
      </c>
      <c r="G121">
        <f t="shared" si="2"/>
        <v>1.5396825396825397E-2</v>
      </c>
      <c r="H121">
        <f t="shared" si="3"/>
        <v>1.5396825396825397E-2</v>
      </c>
    </row>
    <row r="122" spans="1:8" x14ac:dyDescent="0.3">
      <c r="A122" t="s">
        <v>107</v>
      </c>
      <c r="B122" t="s">
        <v>107</v>
      </c>
      <c r="C122">
        <v>9</v>
      </c>
      <c r="F122">
        <v>0</v>
      </c>
      <c r="G122">
        <f t="shared" si="2"/>
        <v>0</v>
      </c>
      <c r="H122" t="str">
        <f t="shared" si="3"/>
        <v/>
      </c>
    </row>
    <row r="123" spans="1:8" x14ac:dyDescent="0.3">
      <c r="A123" t="s">
        <v>107</v>
      </c>
      <c r="B123" t="s">
        <v>107</v>
      </c>
      <c r="C123">
        <v>4</v>
      </c>
      <c r="F123">
        <v>0</v>
      </c>
      <c r="G123">
        <f t="shared" si="2"/>
        <v>0</v>
      </c>
      <c r="H123" t="str">
        <f t="shared" si="3"/>
        <v/>
      </c>
    </row>
    <row r="124" spans="1:8" x14ac:dyDescent="0.3">
      <c r="A124" t="s">
        <v>107</v>
      </c>
      <c r="B124" t="s">
        <v>107</v>
      </c>
      <c r="C124">
        <v>3</v>
      </c>
      <c r="F124">
        <v>4.9000000000000004</v>
      </c>
      <c r="G124">
        <f t="shared" si="2"/>
        <v>1.6333333333333335</v>
      </c>
      <c r="H124">
        <f t="shared" si="3"/>
        <v>1.6333333333333335</v>
      </c>
    </row>
    <row r="125" spans="1:8" x14ac:dyDescent="0.3">
      <c r="A125" t="s">
        <v>107</v>
      </c>
      <c r="B125" t="s">
        <v>107</v>
      </c>
      <c r="C125">
        <v>3</v>
      </c>
      <c r="F125">
        <v>27.911000000000001</v>
      </c>
      <c r="G125">
        <f t="shared" si="2"/>
        <v>9.3036666666666665</v>
      </c>
      <c r="H125">
        <f t="shared" si="3"/>
        <v>9.3036666666666665</v>
      </c>
    </row>
    <row r="126" spans="1:8" x14ac:dyDescent="0.3">
      <c r="A126" t="s">
        <v>107</v>
      </c>
      <c r="B126" t="s">
        <v>107</v>
      </c>
      <c r="C126">
        <v>1</v>
      </c>
      <c r="F126">
        <v>0.51</v>
      </c>
      <c r="G126">
        <f t="shared" si="2"/>
        <v>0.51</v>
      </c>
      <c r="H126">
        <f t="shared" si="3"/>
        <v>0.51</v>
      </c>
    </row>
    <row r="127" spans="1:8" x14ac:dyDescent="0.3">
      <c r="A127" t="s">
        <v>107</v>
      </c>
      <c r="B127" t="s">
        <v>107</v>
      </c>
      <c r="C127">
        <v>32</v>
      </c>
      <c r="F127">
        <v>113.16</v>
      </c>
      <c r="G127">
        <f t="shared" si="2"/>
        <v>3.5362499999999999</v>
      </c>
      <c r="H127">
        <f t="shared" si="3"/>
        <v>3.5362499999999999</v>
      </c>
    </row>
    <row r="128" spans="1:8" x14ac:dyDescent="0.3">
      <c r="A128" t="s">
        <v>107</v>
      </c>
      <c r="B128" t="s">
        <v>107</v>
      </c>
      <c r="C128">
        <v>1</v>
      </c>
      <c r="F128">
        <v>0.85</v>
      </c>
      <c r="G128">
        <f t="shared" si="2"/>
        <v>0.85</v>
      </c>
      <c r="H128">
        <f t="shared" si="3"/>
        <v>0.85</v>
      </c>
    </row>
    <row r="129" spans="1:8" x14ac:dyDescent="0.3">
      <c r="A129" t="s">
        <v>107</v>
      </c>
      <c r="B129" t="s">
        <v>107</v>
      </c>
      <c r="C129">
        <v>10</v>
      </c>
      <c r="F129">
        <v>2.9</v>
      </c>
      <c r="G129">
        <f t="shared" si="2"/>
        <v>0.28999999999999998</v>
      </c>
      <c r="H129">
        <f t="shared" si="3"/>
        <v>0.28999999999999998</v>
      </c>
    </row>
    <row r="130" spans="1:8" x14ac:dyDescent="0.3">
      <c r="A130" t="s">
        <v>107</v>
      </c>
      <c r="B130" t="s">
        <v>107</v>
      </c>
      <c r="C130">
        <v>7</v>
      </c>
      <c r="F130">
        <v>2</v>
      </c>
      <c r="G130">
        <f t="shared" si="2"/>
        <v>0.2857142857142857</v>
      </c>
      <c r="H130">
        <f t="shared" si="3"/>
        <v>0.2857142857142857</v>
      </c>
    </row>
    <row r="131" spans="1:8" x14ac:dyDescent="0.3">
      <c r="A131" t="s">
        <v>107</v>
      </c>
      <c r="B131" t="s">
        <v>107</v>
      </c>
      <c r="C131">
        <v>3</v>
      </c>
      <c r="F131">
        <v>79.400000000000006</v>
      </c>
      <c r="G131">
        <f t="shared" ref="G131:G162" si="4">IF(F131=0,0,F131/C131)</f>
        <v>26.466666666666669</v>
      </c>
      <c r="H131">
        <f t="shared" ref="H131:H162" si="5">IF(F131=0,"",F131/C131)</f>
        <v>26.466666666666669</v>
      </c>
    </row>
    <row r="132" spans="1:8" x14ac:dyDescent="0.3">
      <c r="A132" t="s">
        <v>107</v>
      </c>
      <c r="B132" t="s">
        <v>107</v>
      </c>
      <c r="C132">
        <v>3</v>
      </c>
      <c r="F132">
        <v>0.6</v>
      </c>
      <c r="G132">
        <f t="shared" si="4"/>
        <v>0.19999999999999998</v>
      </c>
      <c r="H132">
        <f t="shared" si="5"/>
        <v>0.19999999999999998</v>
      </c>
    </row>
    <row r="133" spans="1:8" x14ac:dyDescent="0.3">
      <c r="A133" t="s">
        <v>107</v>
      </c>
      <c r="B133" t="s">
        <v>107</v>
      </c>
      <c r="C133">
        <v>6</v>
      </c>
      <c r="F133">
        <v>6.47</v>
      </c>
      <c r="G133">
        <f t="shared" si="4"/>
        <v>1.0783333333333334</v>
      </c>
      <c r="H133">
        <f t="shared" si="5"/>
        <v>1.0783333333333334</v>
      </c>
    </row>
    <row r="134" spans="1:8" x14ac:dyDescent="0.3">
      <c r="A134" t="s">
        <v>107</v>
      </c>
      <c r="B134" t="s">
        <v>107</v>
      </c>
      <c r="C134">
        <v>3</v>
      </c>
      <c r="F134">
        <v>0</v>
      </c>
      <c r="G134">
        <f t="shared" si="4"/>
        <v>0</v>
      </c>
      <c r="H134" t="str">
        <f t="shared" si="5"/>
        <v/>
      </c>
    </row>
    <row r="135" spans="1:8" x14ac:dyDescent="0.3">
      <c r="A135" t="s">
        <v>107</v>
      </c>
      <c r="B135" t="s">
        <v>107</v>
      </c>
      <c r="C135">
        <v>6</v>
      </c>
      <c r="F135">
        <v>3.38</v>
      </c>
      <c r="G135">
        <f t="shared" si="4"/>
        <v>0.56333333333333335</v>
      </c>
      <c r="H135">
        <f t="shared" si="5"/>
        <v>0.56333333333333335</v>
      </c>
    </row>
    <row r="136" spans="1:8" x14ac:dyDescent="0.3">
      <c r="A136" t="s">
        <v>107</v>
      </c>
      <c r="B136" t="s">
        <v>107</v>
      </c>
      <c r="C136">
        <v>1</v>
      </c>
      <c r="F136">
        <v>1.7</v>
      </c>
      <c r="G136">
        <f t="shared" si="4"/>
        <v>1.7</v>
      </c>
      <c r="H136">
        <f t="shared" si="5"/>
        <v>1.7</v>
      </c>
    </row>
    <row r="137" spans="1:8" x14ac:dyDescent="0.3">
      <c r="A137" t="s">
        <v>107</v>
      </c>
      <c r="B137" t="s">
        <v>107</v>
      </c>
      <c r="C137">
        <v>3</v>
      </c>
      <c r="F137">
        <v>8</v>
      </c>
      <c r="G137">
        <f t="shared" si="4"/>
        <v>2.6666666666666665</v>
      </c>
      <c r="H137">
        <f t="shared" si="5"/>
        <v>2.6666666666666665</v>
      </c>
    </row>
    <row r="138" spans="1:8" x14ac:dyDescent="0.3">
      <c r="A138" t="s">
        <v>107</v>
      </c>
      <c r="B138" t="s">
        <v>107</v>
      </c>
      <c r="C138">
        <v>5</v>
      </c>
      <c r="F138">
        <v>2.8180000000000001</v>
      </c>
      <c r="G138">
        <f t="shared" si="4"/>
        <v>0.56359999999999999</v>
      </c>
      <c r="H138">
        <f t="shared" si="5"/>
        <v>0.56359999999999999</v>
      </c>
    </row>
    <row r="139" spans="1:8" x14ac:dyDescent="0.3">
      <c r="A139" t="s">
        <v>107</v>
      </c>
      <c r="B139" t="s">
        <v>107</v>
      </c>
      <c r="C139">
        <v>1</v>
      </c>
      <c r="F139">
        <v>0.2</v>
      </c>
      <c r="G139">
        <f t="shared" si="4"/>
        <v>0.2</v>
      </c>
      <c r="H139">
        <f t="shared" si="5"/>
        <v>0.2</v>
      </c>
    </row>
    <row r="140" spans="1:8" x14ac:dyDescent="0.3">
      <c r="A140" t="s">
        <v>107</v>
      </c>
      <c r="B140" t="s">
        <v>107</v>
      </c>
      <c r="C140">
        <v>6</v>
      </c>
      <c r="F140">
        <v>35.64</v>
      </c>
      <c r="G140">
        <f t="shared" si="4"/>
        <v>5.94</v>
      </c>
      <c r="H140">
        <f t="shared" si="5"/>
        <v>5.94</v>
      </c>
    </row>
    <row r="141" spans="1:8" x14ac:dyDescent="0.3">
      <c r="A141" t="s">
        <v>107</v>
      </c>
      <c r="B141" t="s">
        <v>107</v>
      </c>
      <c r="C141">
        <v>4</v>
      </c>
      <c r="F141">
        <v>3.48</v>
      </c>
      <c r="G141">
        <f t="shared" si="4"/>
        <v>0.87</v>
      </c>
      <c r="H141">
        <f t="shared" si="5"/>
        <v>0.87</v>
      </c>
    </row>
    <row r="142" spans="1:8" x14ac:dyDescent="0.3">
      <c r="A142" t="s">
        <v>107</v>
      </c>
      <c r="B142" t="s">
        <v>107</v>
      </c>
      <c r="C142">
        <v>1</v>
      </c>
      <c r="F142">
        <v>6.2E-2</v>
      </c>
      <c r="G142">
        <f t="shared" si="4"/>
        <v>6.2E-2</v>
      </c>
      <c r="H142">
        <f t="shared" si="5"/>
        <v>6.2E-2</v>
      </c>
    </row>
    <row r="143" spans="1:8" x14ac:dyDescent="0.3">
      <c r="A143" t="s">
        <v>107</v>
      </c>
      <c r="B143" t="s">
        <v>107</v>
      </c>
      <c r="C143">
        <v>4</v>
      </c>
      <c r="F143">
        <v>4.16</v>
      </c>
      <c r="G143">
        <f t="shared" si="4"/>
        <v>1.04</v>
      </c>
      <c r="H143">
        <f t="shared" si="5"/>
        <v>1.04</v>
      </c>
    </row>
    <row r="144" spans="1:8" x14ac:dyDescent="0.3">
      <c r="A144" t="s">
        <v>107</v>
      </c>
      <c r="B144" t="s">
        <v>107</v>
      </c>
      <c r="C144">
        <v>8</v>
      </c>
      <c r="F144">
        <v>191.49299999999999</v>
      </c>
      <c r="G144">
        <f t="shared" si="4"/>
        <v>23.936624999999999</v>
      </c>
      <c r="H144">
        <f t="shared" si="5"/>
        <v>23.936624999999999</v>
      </c>
    </row>
    <row r="145" spans="1:8" x14ac:dyDescent="0.3">
      <c r="A145" t="s">
        <v>107</v>
      </c>
      <c r="B145" t="s">
        <v>107</v>
      </c>
      <c r="C145">
        <v>2</v>
      </c>
      <c r="F145">
        <v>0.52</v>
      </c>
      <c r="G145">
        <f t="shared" si="4"/>
        <v>0.26</v>
      </c>
      <c r="H145">
        <f t="shared" si="5"/>
        <v>0.26</v>
      </c>
    </row>
    <row r="146" spans="1:8" x14ac:dyDescent="0.3">
      <c r="A146" t="s">
        <v>107</v>
      </c>
      <c r="B146" t="s">
        <v>107</v>
      </c>
      <c r="C146">
        <v>13</v>
      </c>
      <c r="F146">
        <v>1.64</v>
      </c>
      <c r="G146">
        <f t="shared" si="4"/>
        <v>0.12615384615384614</v>
      </c>
      <c r="H146">
        <f t="shared" si="5"/>
        <v>0.12615384615384614</v>
      </c>
    </row>
    <row r="147" spans="1:8" x14ac:dyDescent="0.3">
      <c r="A147" t="s">
        <v>107</v>
      </c>
      <c r="B147" t="s">
        <v>107</v>
      </c>
      <c r="C147">
        <v>5</v>
      </c>
      <c r="F147">
        <v>75.893000000000001</v>
      </c>
      <c r="G147">
        <f t="shared" si="4"/>
        <v>15.178599999999999</v>
      </c>
      <c r="H147">
        <f t="shared" si="5"/>
        <v>15.178599999999999</v>
      </c>
    </row>
    <row r="148" spans="1:8" x14ac:dyDescent="0.3">
      <c r="A148" t="s">
        <v>107</v>
      </c>
      <c r="B148" t="s">
        <v>107</v>
      </c>
      <c r="C148">
        <v>4</v>
      </c>
      <c r="F148">
        <v>84.4</v>
      </c>
      <c r="G148">
        <f t="shared" si="4"/>
        <v>21.1</v>
      </c>
      <c r="H148">
        <f t="shared" si="5"/>
        <v>21.1</v>
      </c>
    </row>
    <row r="149" spans="1:8" x14ac:dyDescent="0.3">
      <c r="A149" t="s">
        <v>107</v>
      </c>
      <c r="B149" t="s">
        <v>107</v>
      </c>
      <c r="C149">
        <v>1</v>
      </c>
      <c r="F149">
        <v>0.2</v>
      </c>
      <c r="G149">
        <f t="shared" si="4"/>
        <v>0.2</v>
      </c>
      <c r="H149">
        <f t="shared" si="5"/>
        <v>0.2</v>
      </c>
    </row>
    <row r="150" spans="1:8" x14ac:dyDescent="0.3">
      <c r="A150" t="s">
        <v>107</v>
      </c>
      <c r="B150" t="s">
        <v>107</v>
      </c>
      <c r="C150">
        <v>3</v>
      </c>
      <c r="F150">
        <v>16.71</v>
      </c>
      <c r="G150">
        <f t="shared" si="4"/>
        <v>5.57</v>
      </c>
      <c r="H150">
        <f t="shared" si="5"/>
        <v>5.57</v>
      </c>
    </row>
    <row r="151" spans="1:8" x14ac:dyDescent="0.3">
      <c r="A151" t="s">
        <v>107</v>
      </c>
      <c r="B151" t="s">
        <v>107</v>
      </c>
      <c r="C151">
        <v>11</v>
      </c>
      <c r="F151">
        <v>19.68</v>
      </c>
      <c r="G151">
        <f t="shared" si="4"/>
        <v>1.7890909090909091</v>
      </c>
      <c r="H151">
        <f t="shared" si="5"/>
        <v>1.7890909090909091</v>
      </c>
    </row>
    <row r="152" spans="1:8" x14ac:dyDescent="0.3">
      <c r="A152" t="s">
        <v>107</v>
      </c>
      <c r="B152" t="s">
        <v>107</v>
      </c>
      <c r="C152">
        <v>3</v>
      </c>
      <c r="F152">
        <v>21.07</v>
      </c>
      <c r="G152">
        <f t="shared" si="4"/>
        <v>7.0233333333333334</v>
      </c>
      <c r="H152">
        <f t="shared" si="5"/>
        <v>7.0233333333333334</v>
      </c>
    </row>
    <row r="153" spans="1:8" x14ac:dyDescent="0.3">
      <c r="A153" t="s">
        <v>107</v>
      </c>
      <c r="B153" t="s">
        <v>107</v>
      </c>
      <c r="C153">
        <v>1</v>
      </c>
      <c r="F153">
        <v>0.3</v>
      </c>
      <c r="G153">
        <f t="shared" si="4"/>
        <v>0.3</v>
      </c>
      <c r="H153">
        <f t="shared" si="5"/>
        <v>0.3</v>
      </c>
    </row>
    <row r="154" spans="1:8" x14ac:dyDescent="0.3">
      <c r="A154" t="s">
        <v>107</v>
      </c>
      <c r="B154" t="s">
        <v>107</v>
      </c>
      <c r="C154">
        <v>13</v>
      </c>
      <c r="F154">
        <v>27.05</v>
      </c>
      <c r="G154">
        <f t="shared" si="4"/>
        <v>2.0807692307692309</v>
      </c>
      <c r="H154">
        <f t="shared" si="5"/>
        <v>2.0807692307692309</v>
      </c>
    </row>
    <row r="155" spans="1:8" x14ac:dyDescent="0.3">
      <c r="A155" t="s">
        <v>107</v>
      </c>
      <c r="B155" t="s">
        <v>107</v>
      </c>
      <c r="C155">
        <v>97</v>
      </c>
      <c r="F155">
        <v>0.03</v>
      </c>
      <c r="G155">
        <f t="shared" si="4"/>
        <v>3.0927835051546389E-4</v>
      </c>
      <c r="H155">
        <f t="shared" si="5"/>
        <v>3.0927835051546389E-4</v>
      </c>
    </row>
    <row r="156" spans="1:8" x14ac:dyDescent="0.3">
      <c r="A156" t="s">
        <v>107</v>
      </c>
      <c r="B156" t="s">
        <v>107</v>
      </c>
      <c r="C156">
        <v>2</v>
      </c>
      <c r="F156">
        <v>0.72499999999999998</v>
      </c>
      <c r="G156">
        <f t="shared" si="4"/>
        <v>0.36249999999999999</v>
      </c>
      <c r="H156">
        <f t="shared" si="5"/>
        <v>0.36249999999999999</v>
      </c>
    </row>
    <row r="157" spans="1:8" x14ac:dyDescent="0.3">
      <c r="A157" t="s">
        <v>107</v>
      </c>
      <c r="B157" t="s">
        <v>107</v>
      </c>
      <c r="C157">
        <v>23</v>
      </c>
      <c r="F157">
        <v>1.825</v>
      </c>
      <c r="G157">
        <f t="shared" si="4"/>
        <v>7.9347826086956522E-2</v>
      </c>
      <c r="H157">
        <f t="shared" si="5"/>
        <v>7.9347826086956522E-2</v>
      </c>
    </row>
    <row r="158" spans="1:8" x14ac:dyDescent="0.3">
      <c r="A158" t="s">
        <v>107</v>
      </c>
      <c r="B158" t="s">
        <v>107</v>
      </c>
      <c r="C158">
        <v>6</v>
      </c>
      <c r="F158">
        <v>31.47</v>
      </c>
      <c r="G158">
        <f t="shared" si="4"/>
        <v>5.2450000000000001</v>
      </c>
      <c r="H158">
        <f t="shared" si="5"/>
        <v>5.2450000000000001</v>
      </c>
    </row>
    <row r="159" spans="1:8" x14ac:dyDescent="0.3">
      <c r="A159" t="s">
        <v>107</v>
      </c>
      <c r="B159" t="s">
        <v>107</v>
      </c>
      <c r="C159">
        <v>3</v>
      </c>
      <c r="F159">
        <v>23.984000000000002</v>
      </c>
      <c r="G159">
        <f t="shared" si="4"/>
        <v>7.9946666666666673</v>
      </c>
      <c r="H159">
        <f t="shared" si="5"/>
        <v>7.9946666666666673</v>
      </c>
    </row>
    <row r="160" spans="1:8" x14ac:dyDescent="0.3">
      <c r="A160" t="s">
        <v>107</v>
      </c>
      <c r="B160" t="s">
        <v>107</v>
      </c>
      <c r="C160">
        <v>17</v>
      </c>
      <c r="F160">
        <v>32.26</v>
      </c>
      <c r="G160">
        <f t="shared" si="4"/>
        <v>1.8976470588235292</v>
      </c>
      <c r="H160">
        <f t="shared" si="5"/>
        <v>1.8976470588235292</v>
      </c>
    </row>
    <row r="161" spans="1:8" x14ac:dyDescent="0.3">
      <c r="A161" t="s">
        <v>107</v>
      </c>
      <c r="B161" t="s">
        <v>107</v>
      </c>
      <c r="C161">
        <v>19</v>
      </c>
      <c r="F161">
        <v>44.6</v>
      </c>
      <c r="G161">
        <f t="shared" si="4"/>
        <v>2.3473684210526318</v>
      </c>
      <c r="H161">
        <f t="shared" si="5"/>
        <v>2.3473684210526318</v>
      </c>
    </row>
    <row r="162" spans="1:8" x14ac:dyDescent="0.3">
      <c r="A162" t="s">
        <v>107</v>
      </c>
      <c r="B162" t="s">
        <v>107</v>
      </c>
      <c r="C162">
        <v>1</v>
      </c>
      <c r="F162">
        <v>2.61</v>
      </c>
      <c r="G162">
        <f t="shared" si="4"/>
        <v>2.61</v>
      </c>
      <c r="H162">
        <f t="shared" si="5"/>
        <v>2.61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7"/>
  <sheetViews>
    <sheetView workbookViewId="0">
      <selection activeCell="K3" sqref="K3"/>
    </sheetView>
  </sheetViews>
  <sheetFormatPr defaultRowHeight="14.4" x14ac:dyDescent="0.3"/>
  <cols>
    <col min="1" max="1" width="13.5546875" customWidth="1"/>
    <col min="4" max="4" width="12.77734375" customWidth="1"/>
  </cols>
  <sheetData>
    <row r="1" spans="1:11" x14ac:dyDescent="0.3">
      <c r="A1" t="s">
        <v>832</v>
      </c>
      <c r="B1" t="s">
        <v>833</v>
      </c>
      <c r="C1" t="s">
        <v>834</v>
      </c>
      <c r="D1" t="s">
        <v>835</v>
      </c>
      <c r="E1" t="s">
        <v>836</v>
      </c>
      <c r="F1" t="s">
        <v>840</v>
      </c>
    </row>
    <row r="2" spans="1:11" x14ac:dyDescent="0.3">
      <c r="A2" t="s">
        <v>228</v>
      </c>
      <c r="D2" t="s">
        <v>228</v>
      </c>
      <c r="E2">
        <v>1</v>
      </c>
      <c r="F2">
        <v>6.3</v>
      </c>
      <c r="G2">
        <f t="shared" ref="G2:G7" si="0">IF(F2=0,0,F2/E2)</f>
        <v>6.3</v>
      </c>
      <c r="H2">
        <f t="shared" ref="H2:H7" si="1">IF(F2=0,"",F2/E2)</f>
        <v>6.3</v>
      </c>
      <c r="I2">
        <f>AVERAGE(G2:G307)</f>
        <v>2.8350000000000004</v>
      </c>
      <c r="J2">
        <f>AVERAGE(H2:H307)</f>
        <v>4.2525000000000004</v>
      </c>
      <c r="K2">
        <f>SUM(E2:E7)</f>
        <v>30</v>
      </c>
    </row>
    <row r="3" spans="1:11" x14ac:dyDescent="0.3">
      <c r="A3" t="s">
        <v>228</v>
      </c>
      <c r="D3" t="s">
        <v>228</v>
      </c>
      <c r="E3">
        <v>1</v>
      </c>
      <c r="F3">
        <v>0.4</v>
      </c>
      <c r="G3">
        <f t="shared" si="0"/>
        <v>0.4</v>
      </c>
      <c r="H3">
        <f t="shared" si="1"/>
        <v>0.4</v>
      </c>
    </row>
    <row r="4" spans="1:11" x14ac:dyDescent="0.3">
      <c r="A4" t="s">
        <v>228</v>
      </c>
      <c r="D4" t="s">
        <v>228</v>
      </c>
      <c r="E4">
        <v>1</v>
      </c>
      <c r="F4">
        <v>8.1199999999999992</v>
      </c>
      <c r="G4">
        <f t="shared" si="0"/>
        <v>8.1199999999999992</v>
      </c>
      <c r="H4">
        <f t="shared" si="1"/>
        <v>8.1199999999999992</v>
      </c>
    </row>
    <row r="5" spans="1:11" x14ac:dyDescent="0.3">
      <c r="A5" t="s">
        <v>228</v>
      </c>
      <c r="D5" t="s">
        <v>228</v>
      </c>
      <c r="E5">
        <v>1</v>
      </c>
      <c r="F5">
        <v>0</v>
      </c>
      <c r="G5">
        <f t="shared" si="0"/>
        <v>0</v>
      </c>
      <c r="H5" t="str">
        <f t="shared" si="1"/>
        <v/>
      </c>
    </row>
    <row r="6" spans="1:11" x14ac:dyDescent="0.3">
      <c r="A6" t="s">
        <v>228</v>
      </c>
      <c r="D6" t="s">
        <v>228</v>
      </c>
      <c r="E6">
        <v>25</v>
      </c>
      <c r="F6">
        <v>0</v>
      </c>
      <c r="G6">
        <f t="shared" si="0"/>
        <v>0</v>
      </c>
      <c r="H6" t="str">
        <f t="shared" si="1"/>
        <v/>
      </c>
    </row>
    <row r="7" spans="1:11" x14ac:dyDescent="0.3">
      <c r="A7" t="s">
        <v>228</v>
      </c>
      <c r="D7" t="s">
        <v>228</v>
      </c>
      <c r="E7">
        <v>1</v>
      </c>
      <c r="F7">
        <v>2.19</v>
      </c>
      <c r="G7">
        <f t="shared" si="0"/>
        <v>2.19</v>
      </c>
      <c r="H7">
        <f t="shared" si="1"/>
        <v>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Table for paper</vt:lpstr>
      <vt:lpstr>EF_W_COMP_WORKOVERS_NO_FRAC</vt:lpstr>
      <vt:lpstr>EF_W_COMP_WORKOVERS_FRAC</vt:lpstr>
      <vt:lpstr>HF_COMP_NONREC_VENT</vt:lpstr>
      <vt:lpstr>HF_COMP_NONREC_FLARE</vt:lpstr>
      <vt:lpstr>HF_COMP_REC_VENT</vt:lpstr>
      <vt:lpstr>HF_COMP_REC_FLARE</vt:lpstr>
      <vt:lpstr>HF_WORK_NONREC_VENT</vt:lpstr>
      <vt:lpstr>HF_WORK_NONREC_FLARE</vt:lpstr>
      <vt:lpstr>HF_WORK_REC_VENT</vt:lpstr>
      <vt:lpstr>HF_WORK_REC_FLARE</vt:lpstr>
      <vt:lpstr>NON_HF_COMP_VENT</vt:lpstr>
      <vt:lpstr>NON_HF_COMP_FLARE</vt:lpstr>
      <vt:lpstr>NON_HF_WORK_VENT</vt:lpstr>
      <vt:lpstr>NON_HF_WORK_FLARE</vt:lpstr>
      <vt:lpstr>Sheet15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Rutherford</cp:lastModifiedBy>
  <dcterms:created xsi:type="dcterms:W3CDTF">2019-12-06T00:21:51Z</dcterms:created>
  <dcterms:modified xsi:type="dcterms:W3CDTF">2020-07-21T04:18:35Z</dcterms:modified>
</cp:coreProperties>
</file>