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한식음식점corr" sheetId="2" r:id="rId1"/>
    <sheet name="가중평균예시" sheetId="3" r:id="rId2"/>
  </sheets>
  <definedNames>
    <definedName name="_xlnm._FilterDatabase" localSheetId="1" hidden="1">가중평균예시!$P$4:$P$12</definedName>
  </definedNames>
  <calcPr calcId="144525"/>
</workbook>
</file>

<file path=xl/calcChain.xml><?xml version="1.0" encoding="utf-8"?>
<calcChain xmlns="http://schemas.openxmlformats.org/spreadsheetml/2006/main">
  <c r="Q4" i="3" l="1"/>
  <c r="P8" i="3" l="1"/>
  <c r="Q8" i="3" s="1"/>
  <c r="P7" i="3"/>
  <c r="Q7" i="3" s="1"/>
  <c r="P6" i="3"/>
  <c r="Q6" i="3" s="1"/>
  <c r="P5" i="3"/>
  <c r="Q5" i="3" s="1"/>
  <c r="P4" i="3"/>
  <c r="P12" i="3"/>
  <c r="Q12" i="3" s="1"/>
  <c r="P11" i="3"/>
  <c r="Q11" i="3" s="1"/>
  <c r="P9" i="3"/>
  <c r="Q9" i="3" s="1"/>
  <c r="P10" i="3"/>
  <c r="Q10" i="3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B3" i="2"/>
</calcChain>
</file>

<file path=xl/sharedStrings.xml><?xml version="1.0" encoding="utf-8"?>
<sst xmlns="http://schemas.openxmlformats.org/spreadsheetml/2006/main" count="131" uniqueCount="64">
  <si>
    <t>골프연습장</t>
  </si>
  <si>
    <t>과일채소</t>
  </si>
  <si>
    <t>네일숍</t>
  </si>
  <si>
    <t>노래방</t>
  </si>
  <si>
    <t>당구장</t>
  </si>
  <si>
    <t>문구점</t>
  </si>
  <si>
    <t>미용실</t>
  </si>
  <si>
    <t>보육시설</t>
  </si>
  <si>
    <t>분식집</t>
  </si>
  <si>
    <t>세탁소</t>
  </si>
  <si>
    <t>슈퍼마켓</t>
  </si>
  <si>
    <t>약국</t>
  </si>
  <si>
    <t>양식집</t>
  </si>
  <si>
    <t>여관업</t>
  </si>
  <si>
    <t>예체능학원</t>
  </si>
  <si>
    <t>외국어학원</t>
  </si>
  <si>
    <t>의류점</t>
  </si>
  <si>
    <t>인테리어</t>
  </si>
  <si>
    <t>일반의원</t>
  </si>
  <si>
    <t>일식집</t>
  </si>
  <si>
    <t>입시보습학원</t>
  </si>
  <si>
    <t>자동차미용</t>
  </si>
  <si>
    <t>자동차수리</t>
  </si>
  <si>
    <t>정육점</t>
  </si>
  <si>
    <t>제과점</t>
  </si>
  <si>
    <t>중국집</t>
  </si>
  <si>
    <t>치과의원</t>
  </si>
  <si>
    <t>치킨집</t>
  </si>
  <si>
    <t>커피음료</t>
  </si>
  <si>
    <t>컴퓨터판매수리</t>
  </si>
  <si>
    <t>패션잡화</t>
  </si>
  <si>
    <t>패스트푸드점</t>
  </si>
  <si>
    <t>편의점</t>
  </si>
  <si>
    <t>피부관리실</t>
  </si>
  <si>
    <t>한식음식점</t>
  </si>
  <si>
    <t>한의원</t>
  </si>
  <si>
    <t>헬스클럽</t>
  </si>
  <si>
    <t>호프간이주점</t>
  </si>
  <si>
    <t>화장품</t>
  </si>
  <si>
    <t>휴대폰</t>
  </si>
  <si>
    <t xml:space="preserve"> </t>
    <phoneticPr fontId="18" type="noConversion"/>
  </si>
  <si>
    <t>상위 10개 업종</t>
  </si>
  <si>
    <t>상관계수</t>
  </si>
  <si>
    <t>중구골목상권</t>
  </si>
  <si>
    <t>상권코드</t>
  </si>
  <si>
    <t>커피음료(매출액)</t>
  </si>
  <si>
    <t>명동인근</t>
  </si>
  <si>
    <t>퇴계로 20길</t>
  </si>
  <si>
    <t>충무로</t>
  </si>
  <si>
    <t>퇴계로 28길</t>
  </si>
  <si>
    <t>퇴계로 32길</t>
  </si>
  <si>
    <t>퇴계로 46길</t>
  </si>
  <si>
    <t>동입-동역사</t>
  </si>
  <si>
    <t>퇴계로 56길</t>
  </si>
  <si>
    <t>명동</t>
  </si>
  <si>
    <t>명동길</t>
  </si>
  <si>
    <t>동입-약수</t>
  </si>
  <si>
    <t>동호로 11길</t>
  </si>
  <si>
    <t>동호로 14길</t>
  </si>
  <si>
    <t>동호로 15길</t>
  </si>
  <si>
    <t>한식음식점(매출액)</t>
    <phoneticPr fontId="18" type="noConversion"/>
  </si>
  <si>
    <t>한식매출액 대비 가중평균 매출액 비율</t>
    <phoneticPr fontId="18" type="noConversion"/>
  </si>
  <si>
    <t>가중평균매출액</t>
  </si>
  <si>
    <t>가중평균매출액 대비 커피매출액 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</si>
</sst>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1" fillId="3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77" fontId="0" fillId="35" borderId="11" xfId="0" applyNumberForma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176" fontId="0" fillId="35" borderId="20" xfId="0" applyNumberFormat="1" applyFill="1" applyBorder="1" applyAlignment="1">
      <alignment horizontal="center" vertical="center"/>
    </xf>
    <xf numFmtId="176" fontId="0" fillId="35" borderId="21" xfId="0" applyNumberFormat="1" applyFill="1" applyBorder="1" applyAlignment="1">
      <alignment horizontal="center" vertical="center"/>
    </xf>
    <xf numFmtId="177" fontId="0" fillId="36" borderId="11" xfId="0" applyNumberFormat="1" applyFill="1" applyBorder="1" applyAlignment="1">
      <alignment horizontal="center" vertical="center"/>
    </xf>
    <xf numFmtId="0" fontId="0" fillId="36" borderId="18" xfId="0" applyFill="1" applyBorder="1" applyAlignment="1">
      <alignment horizontal="center" vertical="center"/>
    </xf>
    <xf numFmtId="0" fontId="0" fillId="36" borderId="21" xfId="0" applyFill="1" applyBorder="1" applyAlignment="1">
      <alignment horizontal="center" vertical="center"/>
    </xf>
    <xf numFmtId="176" fontId="0" fillId="36" borderId="21" xfId="0" applyNumberFormat="1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176" fontId="0" fillId="36" borderId="22" xfId="0" applyNumberFormat="1" applyFill="1" applyBorder="1" applyAlignment="1">
      <alignment horizontal="center" vertical="center"/>
    </xf>
    <xf numFmtId="177" fontId="0" fillId="36" borderId="12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0" fontId="21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1" fillId="3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77" fontId="0" fillId="35" borderId="11" xfId="0" applyNumberFormat="1" applyFill="1" applyBorder="1" applyAlignment="1">
      <alignment horizontal="center" vertical="center"/>
    </xf>
    <xf numFmtId="177" fontId="0" fillId="34" borderId="11" xfId="0" applyNumberForma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35" borderId="20" xfId="0" applyNumberFormat="1" applyFill="1" applyBorder="1" applyAlignment="1">
      <alignment horizontal="center" vertical="center"/>
    </xf>
    <xf numFmtId="176" fontId="0" fillId="34" borderId="21" xfId="0" applyNumberFormat="1" applyFill="1" applyBorder="1" applyAlignment="1">
      <alignment horizontal="center" vertical="center"/>
    </xf>
    <xf numFmtId="176" fontId="0" fillId="35" borderId="21" xfId="0" applyNumberFormat="1" applyFill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zoomScale="70" zoomScaleNormal="70" workbookViewId="0">
      <selection activeCell="J24" sqref="J24"/>
    </sheetView>
  </sheetViews>
  <sheetFormatPr defaultRowHeight="17.399999999999999" x14ac:dyDescent="0.4"/>
  <sheetData>
    <row r="1" spans="1:41" s="1" customFormat="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s="1" customFormat="1" x14ac:dyDescent="0.4">
      <c r="A2" s="1" t="s">
        <v>34</v>
      </c>
      <c r="B2" s="1">
        <v>0.178615123498855</v>
      </c>
      <c r="C2" s="1">
        <v>6.1670693426386598E-2</v>
      </c>
      <c r="D2" s="1">
        <v>0.54628378628484997</v>
      </c>
      <c r="E2" s="1">
        <v>0.47972292144580297</v>
      </c>
      <c r="F2" s="1">
        <v>0.71169919690215799</v>
      </c>
      <c r="G2" s="1">
        <v>0.57917201516459704</v>
      </c>
      <c r="H2" s="1">
        <v>0.60153646214740997</v>
      </c>
      <c r="I2" s="1">
        <v>-8.0136695253541002E-2</v>
      </c>
      <c r="J2" s="1">
        <v>0.85926952420158198</v>
      </c>
      <c r="K2" s="1">
        <v>0.22577483868076101</v>
      </c>
      <c r="L2" s="1">
        <v>0.22581335286510601</v>
      </c>
      <c r="M2" s="1">
        <v>0.44106379721155398</v>
      </c>
      <c r="N2" s="1">
        <v>0.68063345058510305</v>
      </c>
      <c r="O2" s="1">
        <v>0.48618941153537398</v>
      </c>
      <c r="P2" s="1">
        <v>0.259223639171272</v>
      </c>
      <c r="Q2" s="1">
        <v>0.20728613589841399</v>
      </c>
      <c r="R2" s="1">
        <v>0.59347277077446503</v>
      </c>
      <c r="S2" s="1">
        <v>0.34079370438579998</v>
      </c>
      <c r="T2" s="1">
        <v>0.32760056894606598</v>
      </c>
      <c r="U2" s="1">
        <v>0.87192261439477603</v>
      </c>
      <c r="V2" s="1">
        <v>0.11208039186593501</v>
      </c>
      <c r="W2" s="1">
        <v>0.13924766686161599</v>
      </c>
      <c r="X2" s="1">
        <v>0.20576630643322599</v>
      </c>
      <c r="Y2" s="1">
        <v>2.5827266640430099E-2</v>
      </c>
      <c r="Z2" s="1">
        <v>0.70352344608921402</v>
      </c>
      <c r="AA2" s="1">
        <v>0.50197538798286601</v>
      </c>
      <c r="AB2" s="1">
        <v>0.57868575089043595</v>
      </c>
      <c r="AC2" s="1">
        <v>0.67575797514527502</v>
      </c>
      <c r="AD2" s="1">
        <v>0.49829072161097798</v>
      </c>
      <c r="AE2" s="1">
        <v>0.124023740223453</v>
      </c>
      <c r="AF2" s="1">
        <v>0.50878917037834104</v>
      </c>
      <c r="AG2" s="1">
        <v>0.69503099026090798</v>
      </c>
      <c r="AH2" s="1">
        <v>0.73744252789237597</v>
      </c>
      <c r="AI2" s="1">
        <v>0.72306552229843701</v>
      </c>
      <c r="AJ2" s="1">
        <v>1</v>
      </c>
      <c r="AK2" s="1">
        <v>0.52622904643726798</v>
      </c>
      <c r="AL2" s="1">
        <v>0.50423846514713599</v>
      </c>
      <c r="AM2" s="1">
        <v>0.78029213820034504</v>
      </c>
      <c r="AN2" s="1">
        <v>0.28226939342347901</v>
      </c>
      <c r="AO2" s="1">
        <v>0.22380728562441901</v>
      </c>
    </row>
    <row r="3" spans="1:41" x14ac:dyDescent="0.4">
      <c r="B3">
        <f>RANK(B2,$B$2:$AO$2)</f>
        <v>34</v>
      </c>
      <c r="C3" s="1">
        <f t="shared" ref="C3:AO3" si="0">RANK(C2,$B$2:$AO$2)</f>
        <v>38</v>
      </c>
      <c r="D3" s="1">
        <f t="shared" si="0"/>
        <v>16</v>
      </c>
      <c r="E3" s="1">
        <f t="shared" si="0"/>
        <v>23</v>
      </c>
      <c r="F3" s="1">
        <f t="shared" si="0"/>
        <v>7</v>
      </c>
      <c r="G3" s="1">
        <f t="shared" si="0"/>
        <v>14</v>
      </c>
      <c r="H3" s="1">
        <f t="shared" si="0"/>
        <v>12</v>
      </c>
      <c r="I3" s="1">
        <f t="shared" si="0"/>
        <v>40</v>
      </c>
      <c r="J3" s="1">
        <f t="shared" si="0"/>
        <v>3</v>
      </c>
      <c r="K3" s="1">
        <f t="shared" si="0"/>
        <v>30</v>
      </c>
      <c r="L3" s="1">
        <f t="shared" si="0"/>
        <v>29</v>
      </c>
      <c r="M3" s="1">
        <f t="shared" si="0"/>
        <v>24</v>
      </c>
      <c r="N3" s="1">
        <f t="shared" si="0"/>
        <v>10</v>
      </c>
      <c r="O3" s="1">
        <f t="shared" si="0"/>
        <v>22</v>
      </c>
      <c r="P3" s="1">
        <f t="shared" si="0"/>
        <v>28</v>
      </c>
      <c r="Q3" s="1">
        <f t="shared" si="0"/>
        <v>32</v>
      </c>
      <c r="R3" s="1">
        <f t="shared" si="0"/>
        <v>13</v>
      </c>
      <c r="S3" s="1">
        <f t="shared" si="0"/>
        <v>25</v>
      </c>
      <c r="T3" s="1">
        <f t="shared" si="0"/>
        <v>26</v>
      </c>
      <c r="U3" s="1">
        <f t="shared" si="0"/>
        <v>2</v>
      </c>
      <c r="V3" s="1">
        <f t="shared" si="0"/>
        <v>37</v>
      </c>
      <c r="W3" s="1">
        <f t="shared" si="0"/>
        <v>35</v>
      </c>
      <c r="X3" s="1">
        <f t="shared" si="0"/>
        <v>33</v>
      </c>
      <c r="Y3" s="1">
        <f t="shared" si="0"/>
        <v>39</v>
      </c>
      <c r="Z3" s="1">
        <f t="shared" si="0"/>
        <v>8</v>
      </c>
      <c r="AA3" s="1">
        <f t="shared" si="0"/>
        <v>20</v>
      </c>
      <c r="AB3" s="1">
        <f t="shared" si="0"/>
        <v>15</v>
      </c>
      <c r="AC3" s="1">
        <f t="shared" si="0"/>
        <v>11</v>
      </c>
      <c r="AD3" s="1">
        <f t="shared" si="0"/>
        <v>21</v>
      </c>
      <c r="AE3" s="1">
        <f t="shared" si="0"/>
        <v>36</v>
      </c>
      <c r="AF3" s="1">
        <f t="shared" si="0"/>
        <v>18</v>
      </c>
      <c r="AG3" s="1">
        <f t="shared" si="0"/>
        <v>9</v>
      </c>
      <c r="AH3" s="1">
        <f t="shared" si="0"/>
        <v>5</v>
      </c>
      <c r="AI3" s="1">
        <f t="shared" si="0"/>
        <v>6</v>
      </c>
      <c r="AJ3" s="1">
        <f t="shared" si="0"/>
        <v>1</v>
      </c>
      <c r="AK3" s="1">
        <f t="shared" si="0"/>
        <v>17</v>
      </c>
      <c r="AL3" s="1">
        <f t="shared" si="0"/>
        <v>19</v>
      </c>
      <c r="AM3" s="1">
        <f t="shared" si="0"/>
        <v>4</v>
      </c>
      <c r="AN3" s="1">
        <f t="shared" si="0"/>
        <v>27</v>
      </c>
      <c r="AO3" s="1">
        <f t="shared" si="0"/>
        <v>31</v>
      </c>
    </row>
    <row r="6" spans="1:41" x14ac:dyDescent="0.4">
      <c r="A6">
        <v>1</v>
      </c>
      <c r="B6" s="1" t="s">
        <v>19</v>
      </c>
      <c r="C6" s="1">
        <v>0.87192261439477603</v>
      </c>
    </row>
    <row r="7" spans="1:41" x14ac:dyDescent="0.4">
      <c r="A7">
        <v>2</v>
      </c>
      <c r="B7" s="1" t="s">
        <v>8</v>
      </c>
      <c r="C7" s="1">
        <v>0.85926952420158198</v>
      </c>
    </row>
    <row r="8" spans="1:41" s="1" customFormat="1" x14ac:dyDescent="0.4">
      <c r="A8" s="1">
        <v>3</v>
      </c>
      <c r="B8" s="1" t="s">
        <v>37</v>
      </c>
      <c r="C8" s="1">
        <v>0.78029213820034504</v>
      </c>
    </row>
    <row r="9" spans="1:41" x14ac:dyDescent="0.4">
      <c r="A9" s="1">
        <v>4</v>
      </c>
      <c r="B9" s="1" t="s">
        <v>32</v>
      </c>
      <c r="C9" s="1">
        <v>0.73744252789237597</v>
      </c>
      <c r="F9" s="1" t="s">
        <v>40</v>
      </c>
    </row>
    <row r="10" spans="1:41" x14ac:dyDescent="0.4">
      <c r="A10" s="1">
        <v>5</v>
      </c>
      <c r="B10" s="1" t="s">
        <v>33</v>
      </c>
      <c r="C10" s="1">
        <v>0.72306552229843701</v>
      </c>
      <c r="F10" s="1" t="s">
        <v>40</v>
      </c>
    </row>
    <row r="11" spans="1:41" x14ac:dyDescent="0.4">
      <c r="A11" s="3">
        <v>6</v>
      </c>
      <c r="B11" s="1" t="s">
        <v>4</v>
      </c>
      <c r="C11" s="1">
        <v>0.71169919690215799</v>
      </c>
      <c r="F11" s="1" t="s">
        <v>40</v>
      </c>
    </row>
    <row r="12" spans="1:41" s="1" customFormat="1" x14ac:dyDescent="0.4">
      <c r="A12" s="3">
        <v>7</v>
      </c>
      <c r="B12" s="1" t="s">
        <v>24</v>
      </c>
      <c r="C12" s="1">
        <v>0.70352344608921402</v>
      </c>
    </row>
    <row r="13" spans="1:41" x14ac:dyDescent="0.4">
      <c r="A13" s="3">
        <v>8</v>
      </c>
      <c r="B13" s="1" t="s">
        <v>31</v>
      </c>
      <c r="C13" s="1">
        <v>0.69503099026090798</v>
      </c>
      <c r="H13" s="1" t="s">
        <v>40</v>
      </c>
    </row>
    <row r="14" spans="1:41" x14ac:dyDescent="0.4">
      <c r="A14" s="3">
        <v>9</v>
      </c>
      <c r="B14" s="1" t="s">
        <v>12</v>
      </c>
      <c r="C14" s="1">
        <v>0.68063345058510305</v>
      </c>
      <c r="E14" s="1" t="s">
        <v>40</v>
      </c>
      <c r="F14" t="s">
        <v>40</v>
      </c>
      <c r="H14" s="1" t="s">
        <v>40</v>
      </c>
    </row>
    <row r="15" spans="1:41" x14ac:dyDescent="0.4">
      <c r="A15" s="3">
        <v>10</v>
      </c>
      <c r="B15" s="1" t="s">
        <v>27</v>
      </c>
      <c r="C15" s="1">
        <v>0.67575797514527502</v>
      </c>
      <c r="E15" s="1" t="s">
        <v>40</v>
      </c>
    </row>
    <row r="16" spans="1:41" x14ac:dyDescent="0.4">
      <c r="A16" s="1" t="s">
        <v>40</v>
      </c>
    </row>
    <row r="17" spans="1:1" x14ac:dyDescent="0.4">
      <c r="A17" t="s">
        <v>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70" zoomScaleNormal="70" workbookViewId="0">
      <selection activeCell="F31" sqref="F31"/>
    </sheetView>
  </sheetViews>
  <sheetFormatPr defaultRowHeight="17.399999999999999" x14ac:dyDescent="0.4"/>
  <cols>
    <col min="1" max="1" width="8.796875" style="29"/>
    <col min="2" max="2" width="14.3984375" customWidth="1"/>
    <col min="3" max="3" width="21.296875" customWidth="1"/>
    <col min="4" max="4" width="11.19921875" customWidth="1"/>
    <col min="5" max="5" width="17.59765625" customWidth="1"/>
    <col min="6" max="6" width="17.19921875" customWidth="1"/>
    <col min="7" max="7" width="15.19921875" customWidth="1"/>
    <col min="8" max="8" width="15.796875" customWidth="1"/>
    <col min="9" max="9" width="16.796875" customWidth="1"/>
    <col min="10" max="10" width="15.296875" customWidth="1"/>
    <col min="11" max="11" width="14.69921875" customWidth="1"/>
    <col min="12" max="12" width="12.8984375" customWidth="1"/>
    <col min="13" max="13" width="12.796875" customWidth="1"/>
    <col min="14" max="14" width="16.3984375" customWidth="1"/>
    <col min="15" max="15" width="15.69921875" customWidth="1"/>
    <col min="16" max="16" width="19.19921875" customWidth="1"/>
    <col min="17" max="17" width="29.796875" customWidth="1"/>
  </cols>
  <sheetData>
    <row r="1" spans="1:17" s="29" customFormat="1" ht="18" thickBot="1" x14ac:dyDescent="0.45"/>
    <row r="2" spans="1:17" s="4" customFormat="1" x14ac:dyDescent="0.4">
      <c r="A2" s="29"/>
      <c r="B2" s="61" t="s">
        <v>41</v>
      </c>
      <c r="C2" s="62"/>
      <c r="D2" s="5"/>
      <c r="E2" s="10" t="s">
        <v>42</v>
      </c>
      <c r="F2" s="11">
        <v>0.87</v>
      </c>
      <c r="G2" s="11">
        <v>0.86</v>
      </c>
      <c r="H2" s="11">
        <v>0.78</v>
      </c>
      <c r="I2" s="12">
        <v>0.74</v>
      </c>
      <c r="J2" s="12">
        <v>0.72</v>
      </c>
      <c r="K2" s="12">
        <v>0.71</v>
      </c>
      <c r="L2" s="12">
        <v>0.7</v>
      </c>
      <c r="M2" s="12">
        <v>0.7</v>
      </c>
      <c r="N2" s="13">
        <v>0.68</v>
      </c>
      <c r="O2" s="13">
        <v>0.68</v>
      </c>
      <c r="P2" s="7"/>
      <c r="Q2" s="8"/>
    </row>
    <row r="3" spans="1:17" x14ac:dyDescent="0.4">
      <c r="B3" s="58" t="s">
        <v>43</v>
      </c>
      <c r="C3" s="59"/>
      <c r="D3" s="5" t="s">
        <v>44</v>
      </c>
      <c r="E3" s="5" t="s">
        <v>60</v>
      </c>
      <c r="F3" s="6" t="s">
        <v>19</v>
      </c>
      <c r="G3" s="6" t="s">
        <v>8</v>
      </c>
      <c r="H3" s="6" t="s">
        <v>37</v>
      </c>
      <c r="I3" s="6" t="s">
        <v>32</v>
      </c>
      <c r="J3" s="6" t="s">
        <v>33</v>
      </c>
      <c r="K3" s="6" t="s">
        <v>4</v>
      </c>
      <c r="L3" s="6" t="s">
        <v>24</v>
      </c>
      <c r="M3" s="6" t="s">
        <v>31</v>
      </c>
      <c r="N3" s="6" t="s">
        <v>12</v>
      </c>
      <c r="O3" s="6" t="s">
        <v>27</v>
      </c>
      <c r="P3" s="31" t="s">
        <v>62</v>
      </c>
      <c r="Q3" s="9" t="s">
        <v>61</v>
      </c>
    </row>
    <row r="4" spans="1:17" x14ac:dyDescent="0.4">
      <c r="B4" s="15" t="s">
        <v>54</v>
      </c>
      <c r="C4" s="17" t="s">
        <v>55</v>
      </c>
      <c r="D4" s="17">
        <v>564</v>
      </c>
      <c r="E4" s="19">
        <v>24260038977</v>
      </c>
      <c r="F4" s="19">
        <v>4442979091</v>
      </c>
      <c r="G4" s="19">
        <v>3517835847</v>
      </c>
      <c r="H4" s="19">
        <v>2877084499</v>
      </c>
      <c r="I4" s="19">
        <v>3776901976</v>
      </c>
      <c r="J4" s="19">
        <v>1204105275</v>
      </c>
      <c r="K4" s="19">
        <v>134664993</v>
      </c>
      <c r="L4" s="19">
        <v>1133383068</v>
      </c>
      <c r="M4" s="19">
        <v>1439476584</v>
      </c>
      <c r="N4" s="19">
        <v>6607533508</v>
      </c>
      <c r="O4" s="19">
        <v>883663365</v>
      </c>
      <c r="P4" s="19">
        <f t="shared" ref="P4:P12" si="0">SUM((F4*$F$2)+($G$2*G4)+($H$2*H4)+($I$2*I4)+($J$2*J4)+($K$2*K4+($L$2*L4)+($M$2*M4)+($N$2*N4)+($O$2*O4)))</f>
        <v>19787347582.120003</v>
      </c>
      <c r="Q4" s="14">
        <f>E4/P4</f>
        <v>1.2260379455264412</v>
      </c>
    </row>
    <row r="5" spans="1:17" x14ac:dyDescent="0.4">
      <c r="B5" s="16" t="s">
        <v>52</v>
      </c>
      <c r="C5" s="18" t="s">
        <v>53</v>
      </c>
      <c r="D5" s="18">
        <v>1570</v>
      </c>
      <c r="E5" s="20">
        <v>9008195291</v>
      </c>
      <c r="F5" s="20">
        <v>828127215</v>
      </c>
      <c r="G5" s="20">
        <v>750700661</v>
      </c>
      <c r="H5" s="20">
        <v>631314367</v>
      </c>
      <c r="I5" s="20">
        <v>2241178873</v>
      </c>
      <c r="J5" s="20">
        <v>104794403</v>
      </c>
      <c r="K5" s="20">
        <v>21846239</v>
      </c>
      <c r="L5" s="20">
        <v>1612671320</v>
      </c>
      <c r="M5" s="20">
        <v>318133556</v>
      </c>
      <c r="N5" s="20">
        <v>2089970369</v>
      </c>
      <c r="O5" s="20">
        <v>218264565</v>
      </c>
      <c r="P5" s="20">
        <f t="shared" si="0"/>
        <v>6529096785.96</v>
      </c>
      <c r="Q5" s="14">
        <f t="shared" ref="Q5:Q12" si="1">E5/P5</f>
        <v>1.3797000697509936</v>
      </c>
    </row>
    <row r="6" spans="1:17" x14ac:dyDescent="0.4">
      <c r="B6" s="16" t="s">
        <v>48</v>
      </c>
      <c r="C6" s="18" t="s">
        <v>51</v>
      </c>
      <c r="D6" s="18">
        <v>1567</v>
      </c>
      <c r="E6" s="20">
        <v>10290164266</v>
      </c>
      <c r="F6" s="20">
        <v>705767443</v>
      </c>
      <c r="G6" s="20">
        <v>681757883</v>
      </c>
      <c r="H6" s="20">
        <v>654128736</v>
      </c>
      <c r="I6" s="20">
        <v>1345464786</v>
      </c>
      <c r="J6" s="20">
        <v>13554082</v>
      </c>
      <c r="K6" s="20">
        <v>85711192</v>
      </c>
      <c r="L6" s="20">
        <v>979356452</v>
      </c>
      <c r="M6" s="20">
        <v>523876130</v>
      </c>
      <c r="N6" s="20">
        <v>1697901347</v>
      </c>
      <c r="O6" s="20">
        <v>360911197</v>
      </c>
      <c r="P6" s="20">
        <f t="shared" si="0"/>
        <v>5229063033.1900005</v>
      </c>
      <c r="Q6" s="14">
        <f t="shared" si="1"/>
        <v>1.9678791784849579</v>
      </c>
    </row>
    <row r="7" spans="1:17" x14ac:dyDescent="0.4">
      <c r="B7" s="22" t="s">
        <v>48</v>
      </c>
      <c r="C7" s="23" t="s">
        <v>50</v>
      </c>
      <c r="D7" s="23">
        <v>1566</v>
      </c>
      <c r="E7" s="24">
        <v>9208840518</v>
      </c>
      <c r="F7" s="24">
        <v>873980309</v>
      </c>
      <c r="G7" s="24">
        <v>822772965</v>
      </c>
      <c r="H7" s="24">
        <v>868840860</v>
      </c>
      <c r="I7" s="24">
        <v>1448278080</v>
      </c>
      <c r="J7" s="24">
        <v>42774275</v>
      </c>
      <c r="K7" s="24">
        <v>54517890</v>
      </c>
      <c r="L7" s="24">
        <v>330552486</v>
      </c>
      <c r="M7" s="24">
        <v>503765612</v>
      </c>
      <c r="N7" s="24">
        <v>918708775</v>
      </c>
      <c r="O7" s="24">
        <v>318237952</v>
      </c>
      <c r="P7" s="24">
        <f t="shared" si="0"/>
        <v>4712020891.5900002</v>
      </c>
      <c r="Q7" s="21">
        <f t="shared" si="1"/>
        <v>1.9543293058050548</v>
      </c>
    </row>
    <row r="8" spans="1:17" x14ac:dyDescent="0.4">
      <c r="B8" s="22" t="s">
        <v>48</v>
      </c>
      <c r="C8" s="23" t="s">
        <v>49</v>
      </c>
      <c r="D8" s="23">
        <v>1565</v>
      </c>
      <c r="E8" s="24">
        <v>8349322064</v>
      </c>
      <c r="F8" s="24">
        <v>779710619</v>
      </c>
      <c r="G8" s="24">
        <v>817424290</v>
      </c>
      <c r="H8" s="24">
        <v>752687685</v>
      </c>
      <c r="I8" s="24">
        <v>1354021962</v>
      </c>
      <c r="J8" s="24">
        <v>89973063</v>
      </c>
      <c r="K8" s="24">
        <v>49004993</v>
      </c>
      <c r="L8" s="24">
        <v>433559990</v>
      </c>
      <c r="M8" s="24">
        <v>517962713</v>
      </c>
      <c r="N8" s="24">
        <v>779710619</v>
      </c>
      <c r="O8" s="24">
        <v>375148647</v>
      </c>
      <c r="P8" s="24">
        <f t="shared" si="0"/>
        <v>4521350117.4800005</v>
      </c>
      <c r="Q8" s="21">
        <f t="shared" si="1"/>
        <v>1.8466435571358806</v>
      </c>
    </row>
    <row r="9" spans="1:17" x14ac:dyDescent="0.4">
      <c r="B9" s="22" t="s">
        <v>56</v>
      </c>
      <c r="C9" s="23" t="s">
        <v>59</v>
      </c>
      <c r="D9" s="23">
        <v>487</v>
      </c>
      <c r="E9" s="24">
        <v>5442359946</v>
      </c>
      <c r="F9" s="24">
        <v>652119860</v>
      </c>
      <c r="G9" s="24">
        <v>585173680</v>
      </c>
      <c r="H9" s="24">
        <v>570313968</v>
      </c>
      <c r="I9" s="24">
        <v>1495084300</v>
      </c>
      <c r="J9" s="24">
        <v>163005513</v>
      </c>
      <c r="K9" s="24">
        <v>35909479</v>
      </c>
      <c r="L9" s="24">
        <v>1327773904</v>
      </c>
      <c r="M9" s="24">
        <v>422872560</v>
      </c>
      <c r="N9" s="24">
        <v>542375329</v>
      </c>
      <c r="O9" s="24">
        <v>233814472</v>
      </c>
      <c r="P9" s="24">
        <f t="shared" si="0"/>
        <v>4517922208.9700003</v>
      </c>
      <c r="Q9" s="21">
        <f t="shared" si="1"/>
        <v>1.2046156826681516</v>
      </c>
    </row>
    <row r="10" spans="1:17" x14ac:dyDescent="0.4">
      <c r="B10" s="22" t="s">
        <v>46</v>
      </c>
      <c r="C10" s="23" t="s">
        <v>47</v>
      </c>
      <c r="D10" s="23">
        <v>1564</v>
      </c>
      <c r="E10" s="24">
        <v>4823061961</v>
      </c>
      <c r="F10" s="24">
        <v>546537540</v>
      </c>
      <c r="G10" s="24">
        <v>1002684055</v>
      </c>
      <c r="H10" s="24">
        <v>224786251</v>
      </c>
      <c r="I10" s="24">
        <v>1087420363</v>
      </c>
      <c r="J10" s="24">
        <v>267019583</v>
      </c>
      <c r="K10" s="24">
        <v>23169673</v>
      </c>
      <c r="L10" s="24">
        <v>276843470</v>
      </c>
      <c r="M10" s="24">
        <v>465661413</v>
      </c>
      <c r="N10" s="24">
        <v>2008825958</v>
      </c>
      <c r="O10" s="24">
        <v>148111286</v>
      </c>
      <c r="P10" s="24">
        <f t="shared" si="0"/>
        <v>4512995603.1100006</v>
      </c>
      <c r="Q10" s="21">
        <f t="shared" si="1"/>
        <v>1.0687052204695981</v>
      </c>
    </row>
    <row r="11" spans="1:17" x14ac:dyDescent="0.4">
      <c r="B11" s="22" t="s">
        <v>56</v>
      </c>
      <c r="C11" s="23" t="s">
        <v>58</v>
      </c>
      <c r="D11" s="23">
        <v>486</v>
      </c>
      <c r="E11" s="24">
        <v>5309787292</v>
      </c>
      <c r="F11" s="24">
        <v>664649784</v>
      </c>
      <c r="G11" s="24">
        <v>572687502</v>
      </c>
      <c r="H11" s="24">
        <v>501602763</v>
      </c>
      <c r="I11" s="24">
        <v>1515062938</v>
      </c>
      <c r="J11" s="24">
        <v>153605151</v>
      </c>
      <c r="K11" s="24">
        <v>34226815</v>
      </c>
      <c r="L11" s="24">
        <v>1261328253</v>
      </c>
      <c r="M11" s="24">
        <v>425465079</v>
      </c>
      <c r="N11" s="24">
        <v>489467701</v>
      </c>
      <c r="O11" s="24">
        <v>213773308</v>
      </c>
      <c r="P11" s="24">
        <f t="shared" si="0"/>
        <v>4377009258.9499998</v>
      </c>
      <c r="Q11" s="21">
        <f t="shared" si="1"/>
        <v>1.2131085355011939</v>
      </c>
    </row>
    <row r="12" spans="1:17" ht="18" thickBot="1" x14ac:dyDescent="0.45">
      <c r="B12" s="25" t="s">
        <v>56</v>
      </c>
      <c r="C12" s="26" t="s">
        <v>57</v>
      </c>
      <c r="D12" s="26">
        <v>485</v>
      </c>
      <c r="E12" s="27">
        <v>4513152927</v>
      </c>
      <c r="F12" s="27">
        <v>590819252</v>
      </c>
      <c r="G12" s="27">
        <v>589743376</v>
      </c>
      <c r="H12" s="27">
        <v>475151558</v>
      </c>
      <c r="I12" s="27">
        <v>1510103123</v>
      </c>
      <c r="J12" s="27">
        <v>166585760</v>
      </c>
      <c r="K12" s="27">
        <v>34226815</v>
      </c>
      <c r="L12" s="27">
        <v>728348040</v>
      </c>
      <c r="M12" s="27">
        <v>365769740</v>
      </c>
      <c r="N12" s="27">
        <v>1002868481</v>
      </c>
      <c r="O12" s="27">
        <v>249297599</v>
      </c>
      <c r="P12" s="27">
        <f t="shared" si="0"/>
        <v>4270884745.1099997</v>
      </c>
      <c r="Q12" s="28">
        <f t="shared" si="1"/>
        <v>1.0567255255874999</v>
      </c>
    </row>
    <row r="14" spans="1:17" x14ac:dyDescent="0.4">
      <c r="H14" s="2"/>
      <c r="I14" s="2"/>
    </row>
    <row r="15" spans="1:17" x14ac:dyDescent="0.4">
      <c r="H15" s="2"/>
      <c r="I15" s="2"/>
    </row>
    <row r="16" spans="1:17" ht="18" thickBot="1" x14ac:dyDescent="0.45"/>
    <row r="17" spans="2:17" x14ac:dyDescent="0.4">
      <c r="B17" s="60" t="s">
        <v>41</v>
      </c>
      <c r="C17" s="60"/>
      <c r="D17" s="30"/>
      <c r="E17" s="35" t="s">
        <v>42</v>
      </c>
      <c r="F17" s="36">
        <v>0.89</v>
      </c>
      <c r="G17" s="36">
        <v>0.87</v>
      </c>
      <c r="H17" s="36">
        <v>0.82</v>
      </c>
      <c r="I17" s="37">
        <v>0.79</v>
      </c>
      <c r="J17" s="37">
        <v>0.78</v>
      </c>
      <c r="K17" s="37">
        <v>0.74</v>
      </c>
      <c r="L17" s="37">
        <v>0.73</v>
      </c>
      <c r="M17" s="37">
        <v>0.71</v>
      </c>
      <c r="N17" s="38">
        <v>0.71</v>
      </c>
      <c r="O17" s="38">
        <v>0.68</v>
      </c>
      <c r="P17" s="32"/>
      <c r="Q17" s="33"/>
    </row>
    <row r="18" spans="2:17" x14ac:dyDescent="0.4">
      <c r="B18" s="58" t="s">
        <v>43</v>
      </c>
      <c r="C18" s="59"/>
      <c r="D18" s="30" t="s">
        <v>44</v>
      </c>
      <c r="E18" s="30" t="s">
        <v>45</v>
      </c>
      <c r="F18" s="31" t="s">
        <v>34</v>
      </c>
      <c r="G18" s="31" t="s">
        <v>12</v>
      </c>
      <c r="H18" s="31" t="s">
        <v>8</v>
      </c>
      <c r="I18" s="31" t="s">
        <v>19</v>
      </c>
      <c r="J18" s="31" t="s">
        <v>32</v>
      </c>
      <c r="K18" s="31" t="s">
        <v>37</v>
      </c>
      <c r="L18" s="31" t="s">
        <v>31</v>
      </c>
      <c r="M18" s="31" t="s">
        <v>6</v>
      </c>
      <c r="N18" s="31" t="s">
        <v>24</v>
      </c>
      <c r="O18" s="31" t="s">
        <v>33</v>
      </c>
      <c r="P18" s="31" t="s">
        <v>62</v>
      </c>
      <c r="Q18" s="34" t="s">
        <v>63</v>
      </c>
    </row>
    <row r="19" spans="2:17" x14ac:dyDescent="0.4">
      <c r="B19" s="43" t="s">
        <v>54</v>
      </c>
      <c r="C19" s="48" t="s">
        <v>55</v>
      </c>
      <c r="D19" s="48">
        <v>564</v>
      </c>
      <c r="E19" s="53">
        <v>39973211210</v>
      </c>
      <c r="F19" s="53">
        <v>24260038977</v>
      </c>
      <c r="G19" s="53">
        <v>6607533508</v>
      </c>
      <c r="H19" s="53">
        <v>3517835847</v>
      </c>
      <c r="I19" s="53">
        <v>4442979091</v>
      </c>
      <c r="J19" s="53">
        <v>3776901976</v>
      </c>
      <c r="K19" s="53">
        <v>2877084499</v>
      </c>
      <c r="L19" s="53">
        <v>1439476584</v>
      </c>
      <c r="M19" s="53">
        <v>1262993753</v>
      </c>
      <c r="N19" s="53">
        <v>1133383068</v>
      </c>
      <c r="O19" s="53">
        <v>1204105275</v>
      </c>
      <c r="P19" s="53">
        <v>42380630824.689995</v>
      </c>
      <c r="Q19" s="39">
        <v>0.9431952859633348</v>
      </c>
    </row>
    <row r="20" spans="2:17" x14ac:dyDescent="0.4">
      <c r="B20" s="44" t="s">
        <v>52</v>
      </c>
      <c r="C20" s="49" t="s">
        <v>53</v>
      </c>
      <c r="D20" s="49">
        <v>1570</v>
      </c>
      <c r="E20" s="54">
        <v>1144773644</v>
      </c>
      <c r="F20" s="54">
        <v>9008195291</v>
      </c>
      <c r="G20" s="54">
        <v>2089970369</v>
      </c>
      <c r="H20" s="54">
        <v>750700661</v>
      </c>
      <c r="I20" s="54">
        <v>828127215</v>
      </c>
      <c r="J20" s="54">
        <v>2241178873</v>
      </c>
      <c r="K20" s="54">
        <v>631314367</v>
      </c>
      <c r="L20" s="54">
        <v>318133556</v>
      </c>
      <c r="M20" s="54">
        <v>91829898</v>
      </c>
      <c r="N20" s="54">
        <v>1612671320</v>
      </c>
      <c r="O20" s="54">
        <v>104794403</v>
      </c>
      <c r="P20" s="54">
        <v>14834348779.110003</v>
      </c>
      <c r="Q20" s="40">
        <v>7.7170468420702826E-2</v>
      </c>
    </row>
    <row r="21" spans="2:17" x14ac:dyDescent="0.4">
      <c r="B21" s="45" t="s">
        <v>48</v>
      </c>
      <c r="C21" s="50" t="s">
        <v>51</v>
      </c>
      <c r="D21" s="50">
        <v>1567</v>
      </c>
      <c r="E21" s="55">
        <v>1388690915</v>
      </c>
      <c r="F21" s="55">
        <v>10290164266</v>
      </c>
      <c r="G21" s="55">
        <v>1697901347</v>
      </c>
      <c r="H21" s="55">
        <v>681757883</v>
      </c>
      <c r="I21" s="55">
        <v>705767443</v>
      </c>
      <c r="J21" s="55">
        <v>1345464786</v>
      </c>
      <c r="K21" s="55">
        <v>654128736</v>
      </c>
      <c r="L21" s="55">
        <v>523876130</v>
      </c>
      <c r="M21" s="55">
        <v>84521623</v>
      </c>
      <c r="N21" s="55">
        <v>979356452</v>
      </c>
      <c r="O21" s="55">
        <v>13554082</v>
      </c>
      <c r="P21" s="55">
        <v>14432535694.289997</v>
      </c>
      <c r="Q21" s="39">
        <v>9.6219468596181162E-2</v>
      </c>
    </row>
    <row r="22" spans="2:17" x14ac:dyDescent="0.4">
      <c r="B22" s="45" t="s">
        <v>48</v>
      </c>
      <c r="C22" s="50" t="s">
        <v>50</v>
      </c>
      <c r="D22" s="50">
        <v>1566</v>
      </c>
      <c r="E22" s="55">
        <v>1112067202</v>
      </c>
      <c r="F22" s="55">
        <v>9208840518</v>
      </c>
      <c r="G22" s="55">
        <v>918708775</v>
      </c>
      <c r="H22" s="55">
        <v>822772965</v>
      </c>
      <c r="I22" s="55">
        <v>873980309</v>
      </c>
      <c r="J22" s="55">
        <v>1448278080</v>
      </c>
      <c r="K22" s="55">
        <v>868840860</v>
      </c>
      <c r="L22" s="55">
        <v>503765612</v>
      </c>
      <c r="M22" s="55">
        <v>77252967</v>
      </c>
      <c r="N22" s="55">
        <v>330552486</v>
      </c>
      <c r="O22" s="55">
        <v>42774275</v>
      </c>
      <c r="P22" s="55">
        <v>12819239384.869999</v>
      </c>
      <c r="Q22" s="39">
        <v>8.6749858444216704E-2</v>
      </c>
    </row>
    <row r="23" spans="2:17" x14ac:dyDescent="0.4">
      <c r="B23" s="45" t="s">
        <v>48</v>
      </c>
      <c r="C23" s="50" t="s">
        <v>49</v>
      </c>
      <c r="D23" s="50">
        <v>1565</v>
      </c>
      <c r="E23" s="55">
        <v>1389741969</v>
      </c>
      <c r="F23" s="55">
        <v>8349322064</v>
      </c>
      <c r="G23" s="55">
        <v>779710619</v>
      </c>
      <c r="H23" s="55">
        <v>817424290</v>
      </c>
      <c r="I23" s="55">
        <v>779710619</v>
      </c>
      <c r="J23" s="55">
        <v>1354021962</v>
      </c>
      <c r="K23" s="55">
        <v>752687685</v>
      </c>
      <c r="L23" s="55">
        <v>517962713</v>
      </c>
      <c r="M23" s="55">
        <v>184485220</v>
      </c>
      <c r="N23" s="55">
        <v>433559990</v>
      </c>
      <c r="O23" s="55">
        <v>89973063</v>
      </c>
      <c r="P23" s="55">
        <v>11886736761.99</v>
      </c>
      <c r="Q23" s="39">
        <v>0.11691534832704906</v>
      </c>
    </row>
    <row r="24" spans="2:17" x14ac:dyDescent="0.4">
      <c r="B24" s="46" t="s">
        <v>56</v>
      </c>
      <c r="C24" s="51" t="s">
        <v>59</v>
      </c>
      <c r="D24" s="51">
        <v>487</v>
      </c>
      <c r="E24" s="56">
        <v>636428317</v>
      </c>
      <c r="F24" s="56">
        <v>5442359946</v>
      </c>
      <c r="G24" s="56">
        <v>542375329</v>
      </c>
      <c r="H24" s="56">
        <v>585173680</v>
      </c>
      <c r="I24" s="56">
        <v>652119860</v>
      </c>
      <c r="J24" s="56">
        <v>1495084300</v>
      </c>
      <c r="K24" s="56">
        <v>570313968</v>
      </c>
      <c r="L24" s="56">
        <v>422872560</v>
      </c>
      <c r="M24" s="56">
        <v>413437258</v>
      </c>
      <c r="N24" s="56">
        <v>1327773904</v>
      </c>
      <c r="O24" s="56">
        <v>163005513</v>
      </c>
      <c r="P24" s="56">
        <v>9554582728.1499996</v>
      </c>
      <c r="Q24" s="41">
        <v>6.6609744779846394E-2</v>
      </c>
    </row>
    <row r="25" spans="2:17" x14ac:dyDescent="0.4">
      <c r="B25" s="46" t="s">
        <v>46</v>
      </c>
      <c r="C25" s="51" t="s">
        <v>47</v>
      </c>
      <c r="D25" s="51">
        <v>1564</v>
      </c>
      <c r="E25" s="56">
        <v>1078792079</v>
      </c>
      <c r="F25" s="56">
        <v>4823061961</v>
      </c>
      <c r="G25" s="56">
        <v>2008825958</v>
      </c>
      <c r="H25" s="56">
        <v>1002684055</v>
      </c>
      <c r="I25" s="56">
        <v>546537540</v>
      </c>
      <c r="J25" s="56">
        <v>1087420363</v>
      </c>
      <c r="K25" s="56">
        <v>224786251</v>
      </c>
      <c r="L25" s="56">
        <v>465661413</v>
      </c>
      <c r="M25" s="56">
        <v>670357128</v>
      </c>
      <c r="N25" s="56">
        <v>276843470</v>
      </c>
      <c r="O25" s="56">
        <v>267019583</v>
      </c>
      <c r="P25" s="56">
        <v>9502717591.8400002</v>
      </c>
      <c r="Q25" s="41">
        <v>0.11352458584335502</v>
      </c>
    </row>
    <row r="26" spans="2:17" x14ac:dyDescent="0.4">
      <c r="B26" s="46" t="s">
        <v>56</v>
      </c>
      <c r="C26" s="51" t="s">
        <v>58</v>
      </c>
      <c r="D26" s="51">
        <v>486</v>
      </c>
      <c r="E26" s="56">
        <v>640675578</v>
      </c>
      <c r="F26" s="56">
        <v>5309787292</v>
      </c>
      <c r="G26" s="56">
        <v>489467701</v>
      </c>
      <c r="H26" s="56">
        <v>572687502</v>
      </c>
      <c r="I26" s="56">
        <v>664649784</v>
      </c>
      <c r="J26" s="56">
        <v>1515062938</v>
      </c>
      <c r="K26" s="56">
        <v>501602763</v>
      </c>
      <c r="L26" s="56">
        <v>425465079</v>
      </c>
      <c r="M26" s="56">
        <v>325118962</v>
      </c>
      <c r="N26" s="56">
        <v>1261328253</v>
      </c>
      <c r="O26" s="56">
        <v>153605151</v>
      </c>
      <c r="P26" s="56">
        <v>9240578340.0100002</v>
      </c>
      <c r="Q26" s="41">
        <v>6.9332844160412868E-2</v>
      </c>
    </row>
    <row r="27" spans="2:17" ht="18" thickBot="1" x14ac:dyDescent="0.45">
      <c r="B27" s="47" t="s">
        <v>56</v>
      </c>
      <c r="C27" s="52" t="s">
        <v>57</v>
      </c>
      <c r="D27" s="52">
        <v>485</v>
      </c>
      <c r="E27" s="57">
        <v>549483266</v>
      </c>
      <c r="F27" s="57">
        <v>4513152927</v>
      </c>
      <c r="G27" s="57">
        <v>1002868481</v>
      </c>
      <c r="H27" s="57">
        <v>589743376</v>
      </c>
      <c r="I27" s="57">
        <v>590819252</v>
      </c>
      <c r="J27" s="57">
        <v>1510103123</v>
      </c>
      <c r="K27" s="57">
        <v>475151558</v>
      </c>
      <c r="L27" s="57">
        <v>365769740</v>
      </c>
      <c r="M27" s="57">
        <v>469787728</v>
      </c>
      <c r="N27" s="57">
        <v>728348040</v>
      </c>
      <c r="O27" s="57">
        <v>166585760</v>
      </c>
      <c r="P27" s="57">
        <v>8599997672.0400009</v>
      </c>
      <c r="Q27" s="42">
        <v>6.3893420318758914E-2</v>
      </c>
    </row>
  </sheetData>
  <sortState ref="B3:Q11">
    <sortCondition descending="1" ref="P3"/>
  </sortState>
  <mergeCells count="4">
    <mergeCell ref="B3:C3"/>
    <mergeCell ref="B17:C17"/>
    <mergeCell ref="B18:C18"/>
    <mergeCell ref="B2:C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한식음식점corr</vt:lpstr>
      <vt:lpstr>가중평균예시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2018-11-29T07:53:41Z</dcterms:created>
  <dcterms:modified xsi:type="dcterms:W3CDTF">2018-12-24T18:07:37Z</dcterms:modified>
</cp:coreProperties>
</file>