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59159961-86C6-4590-987D-FC865B56ABC1}" xr6:coauthVersionLast="47" xr6:coauthVersionMax="47" xr10:uidLastSave="{00000000-0000-0000-0000-000000000000}"/>
  <bookViews>
    <workbookView xWindow="-108" yWindow="-108" windowWidth="23256" windowHeight="13176" firstSheet="8" activeTab="17" xr2:uid="{00000000-000D-0000-FFFF-FFFF00000000}"/>
  </bookViews>
  <sheets>
    <sheet name="Zombie Stats" sheetId="1" r:id="rId1"/>
    <sheet name="Silverfish Stats" sheetId="22" r:id="rId2"/>
    <sheet name="Spider Stats" sheetId="12" r:id="rId3"/>
    <sheet name="Cave Spider Stats" sheetId="13" state="hidden" r:id="rId4"/>
    <sheet name="Phantom Stats" sheetId="19" r:id="rId5"/>
    <sheet name="Ghast Stats" sheetId="20" r:id="rId6"/>
    <sheet name="Charged Creeper Stats" sheetId="23" r:id="rId7"/>
    <sheet name="Creeper Stats" sheetId="15" r:id="rId8"/>
    <sheet name="Witch Stats" sheetId="21" r:id="rId9"/>
    <sheet name="Blaze Stats" sheetId="16" r:id="rId10"/>
    <sheet name="Pillager Stats" sheetId="24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r:id="rId16"/>
    <sheet name="Vindicator Stats" sheetId="18" r:id="rId17"/>
    <sheet name="Brute Stats" sheetId="17" r:id="rId18"/>
    <sheet name="Piglin Soldier Stats" sheetId="10" r:id="rId19"/>
    <sheet name="Piglin Sniper Stats" sheetId="11" r:id="rId20"/>
    <sheet name="Wither Skeleton Stats" sheetId="9" r:id="rId21"/>
    <sheet name="Sword Stats" sheetId="2" state="hidden" r:id="rId22"/>
    <sheet name="Axe Stats" sheetId="3" state="hidden" r:id="rId23"/>
    <sheet name="Scythe Stats" sheetId="4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4" l="1"/>
  <c r="AE8" i="24"/>
  <c r="AD8" i="24"/>
  <c r="AC8" i="24"/>
  <c r="AB8" i="24"/>
  <c r="AA8" i="24"/>
  <c r="Z8" i="24"/>
  <c r="Y8" i="24"/>
  <c r="X8" i="24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AF7" i="24"/>
  <c r="AE7" i="24"/>
  <c r="AD7" i="24"/>
  <c r="AC7" i="24"/>
  <c r="AB7" i="24"/>
  <c r="AA7" i="24"/>
  <c r="Z7" i="24"/>
  <c r="Y7" i="24"/>
  <c r="X7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AF6" i="24"/>
  <c r="AE6" i="24"/>
  <c r="AD6" i="24"/>
  <c r="AC6" i="24"/>
  <c r="AB6" i="24"/>
  <c r="AA6" i="24"/>
  <c r="Z6" i="24"/>
  <c r="Y6" i="24"/>
  <c r="X6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AF5" i="24"/>
  <c r="AE5" i="24"/>
  <c r="AD5" i="24"/>
  <c r="AC5" i="24"/>
  <c r="AB5" i="24"/>
  <c r="AA5" i="24"/>
  <c r="Z5" i="24"/>
  <c r="Y5" i="24"/>
  <c r="X5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AF4" i="24"/>
  <c r="AE4" i="24"/>
  <c r="AD4" i="24"/>
  <c r="AC4" i="24"/>
  <c r="AB4" i="24"/>
  <c r="AA4" i="24"/>
  <c r="Z4" i="24"/>
  <c r="Y4" i="24"/>
  <c r="X4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AF3" i="24"/>
  <c r="AE3" i="24"/>
  <c r="AD3" i="24"/>
  <c r="AC3" i="24"/>
  <c r="AB3" i="24"/>
  <c r="AA3" i="24"/>
  <c r="Z3" i="24"/>
  <c r="Y3" i="24"/>
  <c r="X3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AF2" i="24"/>
  <c r="AE2" i="24"/>
  <c r="AD2" i="24"/>
  <c r="AC2" i="24"/>
  <c r="AB2" i="24"/>
  <c r="AA2" i="24"/>
  <c r="Z2" i="24"/>
  <c r="Y2" i="24"/>
  <c r="X2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AF5" i="23"/>
  <c r="AE5" i="23"/>
  <c r="AD5" i="23"/>
  <c r="AC5" i="23"/>
  <c r="AB5" i="23"/>
  <c r="AA5" i="23"/>
  <c r="Z5" i="23"/>
  <c r="Y5" i="23"/>
  <c r="X5" i="23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AF4" i="23"/>
  <c r="AE4" i="23"/>
  <c r="AD4" i="23"/>
  <c r="AC4" i="23"/>
  <c r="AB4" i="23"/>
  <c r="AA4" i="23"/>
  <c r="Z4" i="23"/>
  <c r="Y4" i="23"/>
  <c r="X4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AF3" i="23"/>
  <c r="AE3" i="23"/>
  <c r="AD3" i="23"/>
  <c r="AC3" i="23"/>
  <c r="AB3" i="23"/>
  <c r="AA3" i="23"/>
  <c r="Z3" i="23"/>
  <c r="Y3" i="23"/>
  <c r="X3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AF2" i="23"/>
  <c r="AE2" i="23"/>
  <c r="AD2" i="23"/>
  <c r="AC2" i="23"/>
  <c r="AB2" i="23"/>
  <c r="AA2" i="23"/>
  <c r="Z2" i="23"/>
  <c r="Y2" i="23"/>
  <c r="X2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AF8" i="22"/>
  <c r="AE8" i="22"/>
  <c r="AD8" i="22"/>
  <c r="AC8" i="22"/>
  <c r="AB8" i="22"/>
  <c r="AA8" i="22"/>
  <c r="Z8" i="22"/>
  <c r="Y8" i="22"/>
  <c r="X8" i="22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AF7" i="22"/>
  <c r="AE7" i="22"/>
  <c r="AD7" i="22"/>
  <c r="AC7" i="22"/>
  <c r="AB7" i="22"/>
  <c r="AA7" i="22"/>
  <c r="Z7" i="22"/>
  <c r="Y7" i="22"/>
  <c r="X7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AF6" i="22"/>
  <c r="AE6" i="22"/>
  <c r="AD6" i="22"/>
  <c r="AC6" i="22"/>
  <c r="AB6" i="22"/>
  <c r="AA6" i="22"/>
  <c r="Z6" i="22"/>
  <c r="Y6" i="22"/>
  <c r="X6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AF5" i="22"/>
  <c r="AE5" i="22"/>
  <c r="AD5" i="22"/>
  <c r="AC5" i="22"/>
  <c r="AB5" i="22"/>
  <c r="AA5" i="22"/>
  <c r="Z5" i="22"/>
  <c r="Y5" i="22"/>
  <c r="X5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AF4" i="22"/>
  <c r="AE4" i="22"/>
  <c r="AD4" i="22"/>
  <c r="AC4" i="22"/>
  <c r="AB4" i="22"/>
  <c r="AA4" i="22"/>
  <c r="Z4" i="22"/>
  <c r="Y4" i="22"/>
  <c r="X4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AF3" i="22"/>
  <c r="AE3" i="22"/>
  <c r="AD3" i="22"/>
  <c r="AC3" i="22"/>
  <c r="AB3" i="22"/>
  <c r="AA3" i="22"/>
  <c r="Z3" i="22"/>
  <c r="Y3" i="22"/>
  <c r="X3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AF2" i="22"/>
  <c r="AE2" i="22"/>
  <c r="AD2" i="22"/>
  <c r="AC2" i="22"/>
  <c r="AB2" i="22"/>
  <c r="AA2" i="22"/>
  <c r="Z2" i="22"/>
  <c r="Y2" i="22"/>
  <c r="X2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F6" i="21"/>
  <c r="AE6" i="21"/>
  <c r="AD6" i="21"/>
  <c r="AC6" i="21"/>
  <c r="AB6" i="21"/>
  <c r="AA6" i="21"/>
  <c r="Z6" i="21"/>
  <c r="Y6" i="21"/>
  <c r="X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F5" i="21"/>
  <c r="AE5" i="21"/>
  <c r="AD5" i="21"/>
  <c r="AC5" i="21"/>
  <c r="AB5" i="21"/>
  <c r="AA5" i="21"/>
  <c r="Z5" i="21"/>
  <c r="Y5" i="21"/>
  <c r="X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F4" i="21"/>
  <c r="AE4" i="21"/>
  <c r="AD4" i="21"/>
  <c r="AC4" i="21"/>
  <c r="AB4" i="21"/>
  <c r="AA4" i="21"/>
  <c r="Z4" i="21"/>
  <c r="Y4" i="21"/>
  <c r="X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F3" i="21"/>
  <c r="AE3" i="21"/>
  <c r="AD3" i="21"/>
  <c r="AC3" i="21"/>
  <c r="AB3" i="21"/>
  <c r="AA3" i="21"/>
  <c r="Z3" i="21"/>
  <c r="Y3" i="21"/>
  <c r="X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F2" i="21"/>
  <c r="AE2" i="21"/>
  <c r="AD2" i="21"/>
  <c r="AC2" i="21"/>
  <c r="AB2" i="21"/>
  <c r="AA2" i="21"/>
  <c r="Z2" i="21"/>
  <c r="Y2" i="21"/>
  <c r="X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AF6" i="20"/>
  <c r="AE6" i="20"/>
  <c r="AD6" i="20"/>
  <c r="AC6" i="20"/>
  <c r="AB6" i="20"/>
  <c r="AA6" i="20"/>
  <c r="Z6" i="20"/>
  <c r="Y6" i="20"/>
  <c r="X6" i="20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AF5" i="20"/>
  <c r="AE5" i="20"/>
  <c r="AD5" i="20"/>
  <c r="AC5" i="20"/>
  <c r="AB5" i="20"/>
  <c r="AA5" i="20"/>
  <c r="Z5" i="20"/>
  <c r="Y5" i="20"/>
  <c r="X5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AF4" i="20"/>
  <c r="AE4" i="20"/>
  <c r="AD4" i="20"/>
  <c r="AC4" i="20"/>
  <c r="AB4" i="20"/>
  <c r="AA4" i="20"/>
  <c r="Z4" i="20"/>
  <c r="Y4" i="20"/>
  <c r="X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AF3" i="20"/>
  <c r="AE3" i="20"/>
  <c r="AD3" i="20"/>
  <c r="AC3" i="20"/>
  <c r="AB3" i="20"/>
  <c r="AA3" i="20"/>
  <c r="Z3" i="20"/>
  <c r="Y3" i="20"/>
  <c r="X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AF2" i="20"/>
  <c r="AE2" i="20"/>
  <c r="AD2" i="20"/>
  <c r="AC2" i="20"/>
  <c r="AB2" i="20"/>
  <c r="AA2" i="20"/>
  <c r="Z2" i="20"/>
  <c r="Y2" i="20"/>
  <c r="X2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AF8" i="19"/>
  <c r="AE8" i="19"/>
  <c r="AD8" i="19"/>
  <c r="AC8" i="19"/>
  <c r="AB8" i="19"/>
  <c r="AA8" i="19"/>
  <c r="Z8" i="19"/>
  <c r="Y8" i="19"/>
  <c r="X8" i="19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AF7" i="19"/>
  <c r="AE7" i="19"/>
  <c r="AD7" i="19"/>
  <c r="AC7" i="19"/>
  <c r="AB7" i="19"/>
  <c r="AA7" i="19"/>
  <c r="Z7" i="19"/>
  <c r="Y7" i="19"/>
  <c r="X7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AF6" i="19"/>
  <c r="AE6" i="19"/>
  <c r="AD6" i="19"/>
  <c r="AC6" i="19"/>
  <c r="AB6" i="19"/>
  <c r="AA6" i="19"/>
  <c r="Z6" i="19"/>
  <c r="Y6" i="19"/>
  <c r="X6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AF5" i="19"/>
  <c r="AE5" i="19"/>
  <c r="AD5" i="19"/>
  <c r="AC5" i="19"/>
  <c r="AB5" i="19"/>
  <c r="AA5" i="19"/>
  <c r="Z5" i="19"/>
  <c r="Y5" i="19"/>
  <c r="X5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AF4" i="19"/>
  <c r="AE4" i="19"/>
  <c r="AD4" i="19"/>
  <c r="AC4" i="19"/>
  <c r="AB4" i="19"/>
  <c r="AA4" i="19"/>
  <c r="Z4" i="19"/>
  <c r="Y4" i="19"/>
  <c r="X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AF3" i="19"/>
  <c r="AE3" i="19"/>
  <c r="AD3" i="19"/>
  <c r="AC3" i="19"/>
  <c r="AB3" i="19"/>
  <c r="AA3" i="19"/>
  <c r="Z3" i="19"/>
  <c r="Y3" i="19"/>
  <c r="X3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AF2" i="19"/>
  <c r="AE2" i="19"/>
  <c r="AD2" i="19"/>
  <c r="AC2" i="19"/>
  <c r="AB2" i="19"/>
  <c r="AA2" i="19"/>
  <c r="Z2" i="19"/>
  <c r="Y2" i="19"/>
  <c r="X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AF6" i="18"/>
  <c r="AE6" i="18"/>
  <c r="AD6" i="18"/>
  <c r="AC6" i="18"/>
  <c r="AB6" i="18"/>
  <c r="AA6" i="18"/>
  <c r="Z6" i="18"/>
  <c r="Y6" i="18"/>
  <c r="X6" i="18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AF5" i="18"/>
  <c r="AE5" i="18"/>
  <c r="AD5" i="18"/>
  <c r="AC5" i="18"/>
  <c r="AB5" i="18"/>
  <c r="AA5" i="18"/>
  <c r="Z5" i="18"/>
  <c r="Y5" i="18"/>
  <c r="X5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AF4" i="18"/>
  <c r="AE4" i="18"/>
  <c r="AD4" i="18"/>
  <c r="AC4" i="18"/>
  <c r="AB4" i="18"/>
  <c r="AA4" i="18"/>
  <c r="Z4" i="18"/>
  <c r="Y4" i="18"/>
  <c r="X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AF3" i="18"/>
  <c r="AE3" i="18"/>
  <c r="AD3" i="18"/>
  <c r="AC3" i="18"/>
  <c r="AB3" i="18"/>
  <c r="AA3" i="18"/>
  <c r="Z3" i="18"/>
  <c r="Y3" i="18"/>
  <c r="X3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AF2" i="18"/>
  <c r="AE2" i="18"/>
  <c r="AD2" i="18"/>
  <c r="AC2" i="18"/>
  <c r="AB2" i="18"/>
  <c r="AA2" i="18"/>
  <c r="Z2" i="18"/>
  <c r="Y2" i="18"/>
  <c r="X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AF6" i="17"/>
  <c r="AE6" i="17"/>
  <c r="AD6" i="17"/>
  <c r="AC6" i="17"/>
  <c r="AB6" i="17"/>
  <c r="AA6" i="17"/>
  <c r="Z6" i="17"/>
  <c r="Y6" i="17"/>
  <c r="X6" i="17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AF5" i="17"/>
  <c r="AE5" i="17"/>
  <c r="AD5" i="17"/>
  <c r="AC5" i="17"/>
  <c r="AB5" i="17"/>
  <c r="AA5" i="17"/>
  <c r="Z5" i="17"/>
  <c r="Y5" i="17"/>
  <c r="X5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AF4" i="17"/>
  <c r="AE4" i="17"/>
  <c r="AD4" i="17"/>
  <c r="AC4" i="17"/>
  <c r="AB4" i="17"/>
  <c r="AA4" i="17"/>
  <c r="Z4" i="17"/>
  <c r="Y4" i="17"/>
  <c r="X4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AF3" i="17"/>
  <c r="AE3" i="17"/>
  <c r="AD3" i="17"/>
  <c r="AC3" i="17"/>
  <c r="AB3" i="17"/>
  <c r="AA3" i="17"/>
  <c r="Z3" i="17"/>
  <c r="Y3" i="17"/>
  <c r="X3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AF2" i="17"/>
  <c r="AE2" i="17"/>
  <c r="AD2" i="17"/>
  <c r="AC2" i="17"/>
  <c r="AB2" i="17"/>
  <c r="AA2" i="17"/>
  <c r="Z2" i="17"/>
  <c r="Y2" i="17"/>
  <c r="X2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AF6" i="16"/>
  <c r="AE6" i="16"/>
  <c r="AD6" i="16"/>
  <c r="AC6" i="16"/>
  <c r="AB6" i="16"/>
  <c r="AA6" i="16"/>
  <c r="Z6" i="16"/>
  <c r="Y6" i="16"/>
  <c r="X6" i="16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F5" i="16"/>
  <c r="AE5" i="16"/>
  <c r="AD5" i="16"/>
  <c r="AC5" i="16"/>
  <c r="AB5" i="16"/>
  <c r="AA5" i="16"/>
  <c r="Z5" i="16"/>
  <c r="Y5" i="16"/>
  <c r="X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F4" i="16"/>
  <c r="AE4" i="16"/>
  <c r="AD4" i="16"/>
  <c r="AC4" i="16"/>
  <c r="AB4" i="16"/>
  <c r="AA4" i="16"/>
  <c r="Z4" i="16"/>
  <c r="Y4" i="16"/>
  <c r="X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AF3" i="16"/>
  <c r="AE3" i="16"/>
  <c r="AD3" i="16"/>
  <c r="AC3" i="16"/>
  <c r="AB3" i="16"/>
  <c r="AA3" i="16"/>
  <c r="Z3" i="16"/>
  <c r="Y3" i="16"/>
  <c r="X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AF2" i="16"/>
  <c r="AE2" i="16"/>
  <c r="AD2" i="16"/>
  <c r="AC2" i="16"/>
  <c r="AB2" i="16"/>
  <c r="AA2" i="16"/>
  <c r="Z2" i="16"/>
  <c r="Y2" i="16"/>
  <c r="X2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F6" i="15"/>
  <c r="AE6" i="15"/>
  <c r="AD6" i="15"/>
  <c r="AC6" i="15"/>
  <c r="AB6" i="15"/>
  <c r="AA6" i="15"/>
  <c r="Z6" i="15"/>
  <c r="Y6" i="15"/>
  <c r="X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F4" i="15"/>
  <c r="AE4" i="15"/>
  <c r="AD4" i="15"/>
  <c r="AC4" i="15"/>
  <c r="AB4" i="15"/>
  <c r="AA4" i="15"/>
  <c r="Z4" i="15"/>
  <c r="Y4" i="15"/>
  <c r="X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F3" i="15"/>
  <c r="AE3" i="15"/>
  <c r="AD3" i="15"/>
  <c r="AC3" i="15"/>
  <c r="AB3" i="15"/>
  <c r="AA3" i="15"/>
  <c r="Z3" i="15"/>
  <c r="Y3" i="15"/>
  <c r="X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AF2" i="15"/>
  <c r="AE2" i="15"/>
  <c r="AD2" i="15"/>
  <c r="AC2" i="15"/>
  <c r="AB2" i="15"/>
  <c r="AA2" i="15"/>
  <c r="Z2" i="15"/>
  <c r="Y2" i="15"/>
  <c r="X2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AF8" i="14"/>
  <c r="AE8" i="14"/>
  <c r="AD8" i="14"/>
  <c r="AC8" i="14"/>
  <c r="AB8" i="14"/>
  <c r="AA8" i="14"/>
  <c r="Z8" i="14"/>
  <c r="Y8" i="14"/>
  <c r="X8" i="14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AF7" i="14"/>
  <c r="AE7" i="14"/>
  <c r="AD7" i="14"/>
  <c r="AC7" i="14"/>
  <c r="AB7" i="14"/>
  <c r="AA7" i="14"/>
  <c r="Z7" i="14"/>
  <c r="Y7" i="14"/>
  <c r="X7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AF6" i="14"/>
  <c r="AE6" i="14"/>
  <c r="AD6" i="14"/>
  <c r="AC6" i="14"/>
  <c r="AB6" i="14"/>
  <c r="AA6" i="14"/>
  <c r="Z6" i="14"/>
  <c r="Y6" i="14"/>
  <c r="X6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AF5" i="14"/>
  <c r="AE5" i="14"/>
  <c r="AD5" i="14"/>
  <c r="AC5" i="14"/>
  <c r="AB5" i="14"/>
  <c r="AA5" i="14"/>
  <c r="Z5" i="14"/>
  <c r="Y5" i="14"/>
  <c r="X5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AF4" i="14"/>
  <c r="AE4" i="14"/>
  <c r="AD4" i="14"/>
  <c r="AC4" i="14"/>
  <c r="AB4" i="14"/>
  <c r="AA4" i="14"/>
  <c r="Z4" i="14"/>
  <c r="Y4" i="14"/>
  <c r="X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AF3" i="14"/>
  <c r="AE3" i="14"/>
  <c r="AD3" i="14"/>
  <c r="AC3" i="14"/>
  <c r="AB3" i="14"/>
  <c r="AA3" i="14"/>
  <c r="Z3" i="14"/>
  <c r="Y3" i="14"/>
  <c r="X3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AF2" i="14"/>
  <c r="AE2" i="14"/>
  <c r="AD2" i="14"/>
  <c r="AC2" i="14"/>
  <c r="AB2" i="14"/>
  <c r="AA2" i="14"/>
  <c r="Z2" i="14"/>
  <c r="Y2" i="14"/>
  <c r="X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AF8" i="13"/>
  <c r="AE8" i="13"/>
  <c r="AD8" i="13"/>
  <c r="AC8" i="13"/>
  <c r="AB8" i="13"/>
  <c r="AA8" i="13"/>
  <c r="Z8" i="13"/>
  <c r="Y8" i="13"/>
  <c r="X8" i="13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AF7" i="13"/>
  <c r="AE7" i="13"/>
  <c r="AD7" i="13"/>
  <c r="AC7" i="13"/>
  <c r="AB7" i="13"/>
  <c r="AA7" i="13"/>
  <c r="Z7" i="13"/>
  <c r="Y7" i="13"/>
  <c r="X7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AF6" i="13"/>
  <c r="AE6" i="13"/>
  <c r="AD6" i="13"/>
  <c r="AC6" i="13"/>
  <c r="AB6" i="13"/>
  <c r="AA6" i="13"/>
  <c r="Z6" i="13"/>
  <c r="Y6" i="13"/>
  <c r="X6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AF5" i="13"/>
  <c r="AE5" i="13"/>
  <c r="AD5" i="13"/>
  <c r="AC5" i="13"/>
  <c r="AB5" i="13"/>
  <c r="AA5" i="13"/>
  <c r="Z5" i="13"/>
  <c r="Y5" i="13"/>
  <c r="X5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AF4" i="13"/>
  <c r="AE4" i="13"/>
  <c r="AD4" i="13"/>
  <c r="AC4" i="13"/>
  <c r="AB4" i="13"/>
  <c r="AA4" i="13"/>
  <c r="Z4" i="13"/>
  <c r="Y4" i="13"/>
  <c r="X4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AF2" i="13"/>
  <c r="AE2" i="13"/>
  <c r="AD2" i="13"/>
  <c r="AC2" i="13"/>
  <c r="AB2" i="13"/>
  <c r="AA2" i="13"/>
  <c r="Z2" i="13"/>
  <c r="Y2" i="13"/>
  <c r="X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AF8" i="12"/>
  <c r="AE8" i="12"/>
  <c r="AD8" i="12"/>
  <c r="AC8" i="12"/>
  <c r="AB8" i="12"/>
  <c r="AA8" i="12"/>
  <c r="Z8" i="12"/>
  <c r="Y8" i="12"/>
  <c r="X8" i="12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AF7" i="12"/>
  <c r="AE7" i="12"/>
  <c r="AD7" i="12"/>
  <c r="AC7" i="12"/>
  <c r="AB7" i="12"/>
  <c r="AA7" i="12"/>
  <c r="Z7" i="12"/>
  <c r="Y7" i="12"/>
  <c r="X7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AF6" i="12"/>
  <c r="AE6" i="12"/>
  <c r="AD6" i="12"/>
  <c r="AC6" i="12"/>
  <c r="AB6" i="12"/>
  <c r="AA6" i="12"/>
  <c r="Z6" i="12"/>
  <c r="Y6" i="12"/>
  <c r="X6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AF5" i="12"/>
  <c r="AE5" i="12"/>
  <c r="AD5" i="12"/>
  <c r="AC5" i="12"/>
  <c r="AB5" i="12"/>
  <c r="AA5" i="12"/>
  <c r="Z5" i="12"/>
  <c r="Y5" i="12"/>
  <c r="X5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AF4" i="12"/>
  <c r="AE4" i="12"/>
  <c r="AD4" i="12"/>
  <c r="AC4" i="12"/>
  <c r="AB4" i="12"/>
  <c r="AA4" i="12"/>
  <c r="Z4" i="12"/>
  <c r="Y4" i="12"/>
  <c r="X4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AF3" i="12"/>
  <c r="AE3" i="12"/>
  <c r="AD3" i="12"/>
  <c r="AC3" i="12"/>
  <c r="AB3" i="12"/>
  <c r="AA3" i="12"/>
  <c r="Z3" i="12"/>
  <c r="Y3" i="12"/>
  <c r="X3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AF2" i="12"/>
  <c r="AE2" i="12"/>
  <c r="AD2" i="12"/>
  <c r="AC2" i="12"/>
  <c r="AB2" i="12"/>
  <c r="AA2" i="12"/>
  <c r="Z2" i="12"/>
  <c r="Y2" i="12"/>
  <c r="X2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AF8" i="11"/>
  <c r="AE8" i="11"/>
  <c r="AD8" i="11"/>
  <c r="AC8" i="11"/>
  <c r="AB8" i="11"/>
  <c r="AA8" i="11"/>
  <c r="Z8" i="11"/>
  <c r="Y8" i="11"/>
  <c r="X8" i="11"/>
  <c r="V8" i="11"/>
  <c r="U8" i="11"/>
  <c r="T8" i="11"/>
  <c r="S8" i="11"/>
  <c r="R8" i="11"/>
  <c r="Q8" i="11"/>
  <c r="F8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F7" i="11"/>
  <c r="AF6" i="11"/>
  <c r="AE6" i="11"/>
  <c r="AD6" i="11"/>
  <c r="AC6" i="11"/>
  <c r="AB6" i="11"/>
  <c r="AA6" i="11"/>
  <c r="Z6" i="11"/>
  <c r="Y6" i="11"/>
  <c r="X6" i="11"/>
  <c r="V6" i="11"/>
  <c r="U6" i="11"/>
  <c r="T6" i="11"/>
  <c r="S6" i="11"/>
  <c r="R6" i="11"/>
  <c r="Q6" i="11"/>
  <c r="F6" i="11"/>
  <c r="AF5" i="11"/>
  <c r="AE5" i="11"/>
  <c r="AD5" i="11"/>
  <c r="AC5" i="11"/>
  <c r="AB5" i="11"/>
  <c r="AA5" i="11"/>
  <c r="Z5" i="11"/>
  <c r="Y5" i="11"/>
  <c r="X5" i="11"/>
  <c r="V5" i="11"/>
  <c r="U5" i="11"/>
  <c r="T5" i="11"/>
  <c r="S5" i="11"/>
  <c r="R5" i="11"/>
  <c r="Q5" i="11"/>
  <c r="F5" i="11"/>
  <c r="AF4" i="11"/>
  <c r="AE4" i="11"/>
  <c r="AD4" i="11"/>
  <c r="AC4" i="11"/>
  <c r="AB4" i="11"/>
  <c r="AA4" i="11"/>
  <c r="Z4" i="11"/>
  <c r="Y4" i="11"/>
  <c r="X4" i="11"/>
  <c r="V4" i="11"/>
  <c r="U4" i="11"/>
  <c r="T4" i="11"/>
  <c r="S4" i="11"/>
  <c r="R4" i="11"/>
  <c r="Q4" i="11"/>
  <c r="F4" i="11"/>
  <c r="AF3" i="11"/>
  <c r="AE3" i="11"/>
  <c r="AD3" i="11"/>
  <c r="AC3" i="11"/>
  <c r="AB3" i="11"/>
  <c r="AA3" i="11"/>
  <c r="Z3" i="11"/>
  <c r="Y3" i="11"/>
  <c r="X3" i="11"/>
  <c r="V3" i="11"/>
  <c r="U3" i="11"/>
  <c r="T3" i="11"/>
  <c r="S3" i="11"/>
  <c r="R3" i="11"/>
  <c r="Q3" i="11"/>
  <c r="F3" i="11"/>
  <c r="AF2" i="11"/>
  <c r="AE2" i="11"/>
  <c r="AD2" i="11"/>
  <c r="AC2" i="11"/>
  <c r="AB2" i="11"/>
  <c r="AA2" i="11"/>
  <c r="Z2" i="11"/>
  <c r="Y2" i="11"/>
  <c r="X2" i="11"/>
  <c r="V2" i="11"/>
  <c r="U2" i="11"/>
  <c r="T2" i="11"/>
  <c r="S2" i="11"/>
  <c r="R2" i="11"/>
  <c r="Q2" i="11"/>
  <c r="F2" i="11"/>
  <c r="AF8" i="10"/>
  <c r="AE8" i="10"/>
  <c r="AD8" i="10"/>
  <c r="AC8" i="10"/>
  <c r="AB8" i="10"/>
  <c r="AA8" i="10"/>
  <c r="Z8" i="10"/>
  <c r="Y8" i="10"/>
  <c r="X8" i="10"/>
  <c r="V8" i="10"/>
  <c r="U8" i="10"/>
  <c r="T8" i="10"/>
  <c r="S8" i="10"/>
  <c r="R8" i="10"/>
  <c r="Q8" i="10"/>
  <c r="F8" i="10"/>
  <c r="AF7" i="10"/>
  <c r="AE7" i="10"/>
  <c r="AD7" i="10"/>
  <c r="AC7" i="10"/>
  <c r="AB7" i="10"/>
  <c r="AA7" i="10"/>
  <c r="Z7" i="10"/>
  <c r="Y7" i="10"/>
  <c r="X7" i="10"/>
  <c r="V7" i="10"/>
  <c r="U7" i="10"/>
  <c r="T7" i="10"/>
  <c r="S7" i="10"/>
  <c r="R7" i="10"/>
  <c r="Q7" i="10"/>
  <c r="F7" i="10"/>
  <c r="AF6" i="10"/>
  <c r="AE6" i="10"/>
  <c r="AD6" i="10"/>
  <c r="AC6" i="10"/>
  <c r="AB6" i="10"/>
  <c r="AA6" i="10"/>
  <c r="Z6" i="10"/>
  <c r="Y6" i="10"/>
  <c r="X6" i="10"/>
  <c r="V6" i="10"/>
  <c r="U6" i="10"/>
  <c r="T6" i="10"/>
  <c r="S6" i="10"/>
  <c r="R6" i="10"/>
  <c r="Q6" i="10"/>
  <c r="F6" i="10"/>
  <c r="AF5" i="10"/>
  <c r="AE5" i="10"/>
  <c r="AD5" i="10"/>
  <c r="AC5" i="10"/>
  <c r="AB5" i="10"/>
  <c r="AA5" i="10"/>
  <c r="Z5" i="10"/>
  <c r="Y5" i="10"/>
  <c r="X5" i="10"/>
  <c r="V5" i="10"/>
  <c r="U5" i="10"/>
  <c r="T5" i="10"/>
  <c r="S5" i="10"/>
  <c r="R5" i="10"/>
  <c r="Q5" i="10"/>
  <c r="F5" i="10"/>
  <c r="AF4" i="10"/>
  <c r="AE4" i="10"/>
  <c r="AD4" i="10"/>
  <c r="AC4" i="10"/>
  <c r="AB4" i="10"/>
  <c r="AA4" i="10"/>
  <c r="Z4" i="10"/>
  <c r="Y4" i="10"/>
  <c r="X4" i="10"/>
  <c r="V4" i="10"/>
  <c r="U4" i="10"/>
  <c r="T4" i="10"/>
  <c r="S4" i="10"/>
  <c r="R4" i="10"/>
  <c r="Q4" i="10"/>
  <c r="F4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F3" i="10"/>
  <c r="AF2" i="10"/>
  <c r="AE2" i="10"/>
  <c r="AD2" i="10"/>
  <c r="AC2" i="10"/>
  <c r="AB2" i="10"/>
  <c r="AA2" i="10"/>
  <c r="Z2" i="10"/>
  <c r="Y2" i="10"/>
  <c r="X2" i="10"/>
  <c r="V2" i="10"/>
  <c r="U2" i="10"/>
  <c r="T2" i="10"/>
  <c r="S2" i="10"/>
  <c r="R2" i="10"/>
  <c r="Q2" i="10"/>
  <c r="F2" i="10"/>
  <c r="AF8" i="9"/>
  <c r="AE8" i="9"/>
  <c r="AD8" i="9"/>
  <c r="AC8" i="9"/>
  <c r="AB8" i="9"/>
  <c r="AA8" i="9"/>
  <c r="Z8" i="9"/>
  <c r="Y8" i="9"/>
  <c r="X8" i="9"/>
  <c r="V8" i="9"/>
  <c r="U8" i="9"/>
  <c r="T8" i="9"/>
  <c r="S8" i="9"/>
  <c r="R8" i="9"/>
  <c r="Q8" i="9"/>
  <c r="F8" i="9"/>
  <c r="AF7" i="9"/>
  <c r="AE7" i="9"/>
  <c r="AD7" i="9"/>
  <c r="AC7" i="9"/>
  <c r="AB7" i="9"/>
  <c r="AA7" i="9"/>
  <c r="Z7" i="9"/>
  <c r="Y7" i="9"/>
  <c r="X7" i="9"/>
  <c r="V7" i="9"/>
  <c r="U7" i="9"/>
  <c r="T7" i="9"/>
  <c r="S7" i="9"/>
  <c r="R7" i="9"/>
  <c r="Q7" i="9"/>
  <c r="F7" i="9"/>
  <c r="AF6" i="9"/>
  <c r="AE6" i="9"/>
  <c r="AD6" i="9"/>
  <c r="AC6" i="9"/>
  <c r="AB6" i="9"/>
  <c r="AA6" i="9"/>
  <c r="Z6" i="9"/>
  <c r="Y6" i="9"/>
  <c r="X6" i="9"/>
  <c r="V6" i="9"/>
  <c r="U6" i="9"/>
  <c r="T6" i="9"/>
  <c r="S6" i="9"/>
  <c r="R6" i="9"/>
  <c r="Q6" i="9"/>
  <c r="F6" i="9"/>
  <c r="AF5" i="9"/>
  <c r="AE5" i="9"/>
  <c r="AD5" i="9"/>
  <c r="AC5" i="9"/>
  <c r="AB5" i="9"/>
  <c r="AA5" i="9"/>
  <c r="Z5" i="9"/>
  <c r="Y5" i="9"/>
  <c r="X5" i="9"/>
  <c r="V5" i="9"/>
  <c r="U5" i="9"/>
  <c r="T5" i="9"/>
  <c r="S5" i="9"/>
  <c r="R5" i="9"/>
  <c r="Q5" i="9"/>
  <c r="F5" i="9"/>
  <c r="AF4" i="9"/>
  <c r="AE4" i="9"/>
  <c r="AD4" i="9"/>
  <c r="AC4" i="9"/>
  <c r="AB4" i="9"/>
  <c r="AA4" i="9"/>
  <c r="Z4" i="9"/>
  <c r="Y4" i="9"/>
  <c r="X4" i="9"/>
  <c r="V4" i="9"/>
  <c r="U4" i="9"/>
  <c r="T4" i="9"/>
  <c r="S4" i="9"/>
  <c r="R4" i="9"/>
  <c r="Q4" i="9"/>
  <c r="F4" i="9"/>
  <c r="AF3" i="9"/>
  <c r="AE3" i="9"/>
  <c r="AD3" i="9"/>
  <c r="AC3" i="9"/>
  <c r="AB3" i="9"/>
  <c r="AA3" i="9"/>
  <c r="Z3" i="9"/>
  <c r="Y3" i="9"/>
  <c r="X3" i="9"/>
  <c r="V3" i="9"/>
  <c r="U3" i="9"/>
  <c r="T3" i="9"/>
  <c r="S3" i="9"/>
  <c r="R3" i="9"/>
  <c r="Q3" i="9"/>
  <c r="F3" i="9"/>
  <c r="AF2" i="9"/>
  <c r="AE2" i="9"/>
  <c r="AD2" i="9"/>
  <c r="AC2" i="9"/>
  <c r="AB2" i="9"/>
  <c r="AA2" i="9"/>
  <c r="Z2" i="9"/>
  <c r="Y2" i="9"/>
  <c r="X2" i="9"/>
  <c r="V2" i="9"/>
  <c r="U2" i="9"/>
  <c r="T2" i="9"/>
  <c r="S2" i="9"/>
  <c r="R2" i="9"/>
  <c r="Q2" i="9"/>
  <c r="F2" i="9"/>
  <c r="AF8" i="8"/>
  <c r="AE8" i="8"/>
  <c r="AD8" i="8"/>
  <c r="AC8" i="8"/>
  <c r="AB8" i="8"/>
  <c r="AA8" i="8"/>
  <c r="Z8" i="8"/>
  <c r="Y8" i="8"/>
  <c r="X8" i="8"/>
  <c r="V8" i="8"/>
  <c r="U8" i="8"/>
  <c r="T8" i="8"/>
  <c r="S8" i="8"/>
  <c r="R8" i="8"/>
  <c r="Q8" i="8"/>
  <c r="F8" i="8"/>
  <c r="AF7" i="8"/>
  <c r="AE7" i="8"/>
  <c r="AD7" i="8"/>
  <c r="AC7" i="8"/>
  <c r="AB7" i="8"/>
  <c r="AA7" i="8"/>
  <c r="Z7" i="8"/>
  <c r="Y7" i="8"/>
  <c r="X7" i="8"/>
  <c r="V7" i="8"/>
  <c r="U7" i="8"/>
  <c r="T7" i="8"/>
  <c r="S7" i="8"/>
  <c r="R7" i="8"/>
  <c r="Q7" i="8"/>
  <c r="F7" i="8"/>
  <c r="AF6" i="8"/>
  <c r="AE6" i="8"/>
  <c r="AD6" i="8"/>
  <c r="AC6" i="8"/>
  <c r="AB6" i="8"/>
  <c r="AA6" i="8"/>
  <c r="Z6" i="8"/>
  <c r="Y6" i="8"/>
  <c r="X6" i="8"/>
  <c r="V6" i="8"/>
  <c r="U6" i="8"/>
  <c r="T6" i="8"/>
  <c r="S6" i="8"/>
  <c r="R6" i="8"/>
  <c r="Q6" i="8"/>
  <c r="F6" i="8"/>
  <c r="AF5" i="8"/>
  <c r="AE5" i="8"/>
  <c r="AD5" i="8"/>
  <c r="AC5" i="8"/>
  <c r="AB5" i="8"/>
  <c r="AA5" i="8"/>
  <c r="Z5" i="8"/>
  <c r="Y5" i="8"/>
  <c r="X5" i="8"/>
  <c r="V5" i="8"/>
  <c r="U5" i="8"/>
  <c r="T5" i="8"/>
  <c r="S5" i="8"/>
  <c r="R5" i="8"/>
  <c r="Q5" i="8"/>
  <c r="F5" i="8"/>
  <c r="AF4" i="8"/>
  <c r="AE4" i="8"/>
  <c r="AD4" i="8"/>
  <c r="AC4" i="8"/>
  <c r="AB4" i="8"/>
  <c r="AA4" i="8"/>
  <c r="Z4" i="8"/>
  <c r="Y4" i="8"/>
  <c r="X4" i="8"/>
  <c r="V4" i="8"/>
  <c r="U4" i="8"/>
  <c r="T4" i="8"/>
  <c r="S4" i="8"/>
  <c r="R4" i="8"/>
  <c r="Q4" i="8"/>
  <c r="F4" i="8"/>
  <c r="AF3" i="8"/>
  <c r="AE3" i="8"/>
  <c r="AD3" i="8"/>
  <c r="AC3" i="8"/>
  <c r="AB3" i="8"/>
  <c r="AA3" i="8"/>
  <c r="Z3" i="8"/>
  <c r="Y3" i="8"/>
  <c r="X3" i="8"/>
  <c r="V3" i="8"/>
  <c r="U3" i="8"/>
  <c r="T3" i="8"/>
  <c r="S3" i="8"/>
  <c r="R3" i="8"/>
  <c r="Q3" i="8"/>
  <c r="F3" i="8"/>
  <c r="AF2" i="8"/>
  <c r="AE2" i="8"/>
  <c r="AD2" i="8"/>
  <c r="AC2" i="8"/>
  <c r="AB2" i="8"/>
  <c r="AA2" i="8"/>
  <c r="Z2" i="8"/>
  <c r="Y2" i="8"/>
  <c r="X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AF8" i="7"/>
  <c r="AE8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AF7" i="7"/>
  <c r="AE7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AF6" i="7"/>
  <c r="AE6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AF5" i="7"/>
  <c r="AE5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AF4" i="7"/>
  <c r="AE4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AF3" i="7"/>
  <c r="AE3" i="7"/>
  <c r="AD3" i="7"/>
  <c r="AC3" i="7"/>
  <c r="AB3" i="7"/>
  <c r="AA3" i="7"/>
  <c r="Z3" i="7"/>
  <c r="Y3" i="7"/>
  <c r="X3" i="7"/>
  <c r="V3" i="7"/>
  <c r="U3" i="7"/>
  <c r="T3" i="7"/>
  <c r="S3" i="7"/>
  <c r="R3" i="7"/>
  <c r="Q3" i="7"/>
  <c r="AF2" i="7"/>
  <c r="AE2" i="7"/>
  <c r="AD2" i="7"/>
  <c r="AC2" i="7"/>
  <c r="AB2" i="7"/>
  <c r="AA2" i="7"/>
  <c r="Z2" i="7"/>
  <c r="Y2" i="7"/>
  <c r="X2" i="7"/>
  <c r="V2" i="7"/>
  <c r="U2" i="7"/>
  <c r="T2" i="7"/>
  <c r="S2" i="7"/>
  <c r="R2" i="7"/>
  <c r="Q2" i="7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C5" i="1" l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<sst xmlns="http://schemas.openxmlformats.org/spreadsheetml/2006/main" count="689" uniqueCount="38">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</sst>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33</c:v>
                </c:pt>
                <c:pt idx="3">
                  <c:v>51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37</c:v>
                </c:pt>
                <c:pt idx="3">
                  <c:v>58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B1" activePane="topRight" state="frozen"/>
      <selection pane="topRight" activeCell="F2" sqref="F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4</v>
      </c>
      <c r="F2">
        <f>($B2 + 3 * $C2) / 10 / (1 - $D2 * 0.006) *POWER($E2, 0.75) * $C$14 / 13</f>
        <v>176.23276700341646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12</v>
      </c>
      <c r="Y2">
        <f>ROUNDUP($B2 / ('Scythe Stats'!$E$3 * (1 - $D2 / 100)), 0)</f>
        <v>9</v>
      </c>
      <c r="Z2">
        <f>ROUNDUP($B2 / ('Scythe Stats'!$E$4 * (1 - $D2 / 100)), 0)</f>
        <v>7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4</v>
      </c>
      <c r="F3">
        <f t="shared" ref="F3:F6" si="0">($B3 + 3 * $C3) / 10 / (1 - $D3 * 0.006) *POWER($E3, 0.75) * $C$14 / 13</f>
        <v>220.21388389490735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15</v>
      </c>
      <c r="Y3">
        <f>ROUNDUP($B3 / ('Scythe Stats'!$E$3 * (1 - $D3 / 100)), 0)</f>
        <v>11</v>
      </c>
      <c r="Z3">
        <f>ROUNDUP($B3 / ('Scythe Stats'!$E$4 * (1 - $D3 / 100)), 0)</f>
        <v>8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10</v>
      </c>
      <c r="AF3">
        <f>ROUNDUP($B3 / ('Scythe Stats'!$E$10 * (1 - $D3 / 100)), 0)</f>
        <v>9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4</v>
      </c>
      <c r="F4">
        <f t="shared" si="0"/>
        <v>282.6184121475178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18</v>
      </c>
      <c r="Y4">
        <f>ROUNDUP($B4 / ('Scythe Stats'!$E$3 * (1 - $D4 / 100)), 0)</f>
        <v>13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4</v>
      </c>
      <c r="F5">
        <f t="shared" si="0"/>
        <v>361.0952534824645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23</v>
      </c>
      <c r="Y5">
        <f>ROUNDUP($B5 / ('Scythe Stats'!$E$3 * (1 - $D5 / 100)), 0)</f>
        <v>17</v>
      </c>
      <c r="Z5">
        <f>ROUNDUP($B5 / ('Scythe Stats'!$E$4 * (1 - $D5 / 100)), 0)</f>
        <v>13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4</v>
      </c>
      <c r="F6">
        <f t="shared" si="0"/>
        <v>449.03016546707113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29</v>
      </c>
      <c r="Y6">
        <f>ROUNDUP($B6 / ('Scythe Stats'!$E$3 * (1 - $D6 / 100)), 0)</f>
        <v>21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7</v>
      </c>
      <c r="AD6">
        <f>ROUNDUP($B6 / ('Scythe Stats'!$E$8 * (1 - $D6 / 100)), 0)</f>
        <v>23</v>
      </c>
      <c r="AE6">
        <f>ROUNDUP($B6 / ('Scythe Stats'!$E$9 * (1 - $D6 / 100)), 0)</f>
        <v>20</v>
      </c>
      <c r="AF6">
        <f>ROUNDUP($B6 / ('Scythe Stats'!$E$10 * (1 - $D6 / 100)), 0)</f>
        <v>17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13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15</v>
      </c>
      <c r="Y7">
        <f>ROUNDUP($B7 / ('Scythe Stats'!$E$3 * (1 - $D7 / 100)), 0)</f>
        <v>11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17</v>
      </c>
      <c r="Y8">
        <f>ROUNDUP($B8 / ('Scythe Stats'!$E$3 * (1 - $D8 / 100)), 0)</f>
        <v>12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14</v>
      </c>
      <c r="AE8">
        <f>ROUNDUP($B8 / ('Scythe Stats'!$E$9 * (1 - $D8 / 100)), 0)</f>
        <v>11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50.26248330563606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77.882838031468935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123.45337702480791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167.65043950160054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209.64596585195534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276.108670306227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338.59304577386712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8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7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11</v>
      </c>
      <c r="Y6">
        <f>ROUNDUP($B6 / ('Scythe Stats'!$E$3 * (1 - $D6 / 100)), 0)</f>
        <v>8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13</v>
      </c>
      <c r="Y7">
        <f>ROUNDUP($B7 / ('Scythe Stats'!$E$3 * (1 - $D7 / 100)), 0)</f>
        <v>9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pane="topRight" activeCell="F10" sqref="F10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11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17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14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16</v>
      </c>
      <c r="AE7">
        <f>ROUNDUP($B7 / ('Scythe Stats'!$E$9 * (1 - $D7 / 100)), 0)</f>
        <v>13</v>
      </c>
      <c r="AF7">
        <f>ROUNDUP($B7 / ('Scythe Stats'!$E$10 * (1 - $D7 / 100)), 0)</f>
        <v>12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23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6</v>
      </c>
      <c r="AD8">
        <f>ROUNDUP($B8 / ('Scythe Stats'!$E$8 * (1 - $D8 / 100)), 0)</f>
        <v>19</v>
      </c>
      <c r="AE8">
        <f>ROUNDUP($B8 / ('Scythe Stats'!$E$9 * (1 - $D8 / 100)), 0)</f>
        <v>16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19</v>
      </c>
      <c r="Y2">
        <f>ROUNDUP($B2 / ('Scythe Stats'!$E$3 * (1 - $D2 / 100)), 0)</f>
        <v>14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13</v>
      </c>
      <c r="AF2">
        <f>ROUNDUP($B2 / ('Scythe Stats'!$E$10 * (1 - $D2 / 100)), 0)</f>
        <v>12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24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29</v>
      </c>
      <c r="Y4">
        <f>ROUNDUP($B4 / ('Scythe Stats'!$E$3 * (1 - $D4 / 100)), 0)</f>
        <v>21</v>
      </c>
      <c r="Z4">
        <f>ROUNDUP($B4 / ('Scythe Stats'!$E$4 * (1 - $D4 / 100)), 0)</f>
        <v>16</v>
      </c>
      <c r="AA4">
        <f>ROUNDUP($B4 / ('Scythe Stats'!$E$5 * (1 - $D4 / 100)), 0)</f>
        <v>12</v>
      </c>
      <c r="AB4">
        <f>ROUNDUP($B4 / ('Scythe Stats'!$E$6 * (1 - $D4 / 100)), 0)</f>
        <v>9</v>
      </c>
      <c r="AC4">
        <f>ROUNDUP($B4 / ('Scythe Stats'!$E$7 * (1 - $D4 / 100)), 0)</f>
        <v>7</v>
      </c>
      <c r="AD4">
        <f>ROUNDUP($B4 / ('Scythe Stats'!$E$8 * (1 - $D4 / 100)), 0)</f>
        <v>24</v>
      </c>
      <c r="AE4">
        <f>ROUNDUP($B4 / ('Scythe Stats'!$E$9 * (1 - $D4 / 100)), 0)</f>
        <v>20</v>
      </c>
      <c r="AF4">
        <f>ROUNDUP($B4 / ('Scythe Stats'!$E$10 * (1 - $D4 / 100)), 0)</f>
        <v>17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37</v>
      </c>
      <c r="Y5">
        <f>ROUNDUP($B5 / ('Scythe Stats'!$E$3 * (1 - $D5 / 100)), 0)</f>
        <v>27</v>
      </c>
      <c r="Z5">
        <f>ROUNDUP($B5 / ('Scythe Stats'!$E$4 * (1 - $D5 / 100)), 0)</f>
        <v>20</v>
      </c>
      <c r="AA5">
        <f>ROUNDUP($B5 / ('Scythe Stats'!$E$5 * (1 - $D5 / 100)), 0)</f>
        <v>15</v>
      </c>
      <c r="AB5">
        <f>ROUNDUP($B5 / ('Scythe Stats'!$E$6 * (1 - $D5 / 100)), 0)</f>
        <v>11</v>
      </c>
      <c r="AC5">
        <f>ROUNDUP($B5 / ('Scythe Stats'!$E$7 * (1 - $D5 / 100)), 0)</f>
        <v>9</v>
      </c>
      <c r="AD5">
        <f>ROUNDUP($B5 / ('Scythe Stats'!$E$8 * (1 - $D5 / 100)), 0)</f>
        <v>31</v>
      </c>
      <c r="AE5">
        <f>ROUNDUP($B5 / ('Scythe Stats'!$E$9 * (1 - $D5 / 100)), 0)</f>
        <v>26</v>
      </c>
      <c r="AF5">
        <f>ROUNDUP($B5 / ('Scythe Stats'!$E$10 * (1 - $D5 / 100)), 0)</f>
        <v>22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45</v>
      </c>
      <c r="Y6">
        <f>ROUNDUP($B6 / ('Scythe Stats'!$E$3 * (1 - $D6 / 100)), 0)</f>
        <v>32</v>
      </c>
      <c r="Z6">
        <f>ROUNDUP($B6 / ('Scythe Stats'!$E$4 * (1 - $D6 / 100)), 0)</f>
        <v>24</v>
      </c>
      <c r="AA6">
        <f>ROUNDUP($B6 / ('Scythe Stats'!$E$5 * (1 - $D6 / 100)), 0)</f>
        <v>18</v>
      </c>
      <c r="AB6">
        <f>ROUNDUP($B6 / ('Scythe Stats'!$E$6 * (1 - $D6 / 100)), 0)</f>
        <v>14</v>
      </c>
      <c r="AC6">
        <f>ROUNDUP($B6 / ('Scythe Stats'!$E$7 * (1 - $D6 / 100)), 0)</f>
        <v>11</v>
      </c>
      <c r="AD6">
        <f>ROUNDUP($B6 / ('Scythe Stats'!$E$8 * (1 - $D6 / 100)), 0)</f>
        <v>37</v>
      </c>
      <c r="AE6">
        <f>ROUNDUP($B6 / ('Scythe Stats'!$E$9 * (1 - $D6 / 100)), 0)</f>
        <v>31</v>
      </c>
      <c r="AF6">
        <f>ROUNDUP($B6 / ('Scythe Stats'!$E$10 * (1 - $D6 / 100)), 0)</f>
        <v>26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tabSelected="1" zoomScale="115" zoomScaleNormal="115" workbookViewId="0">
      <pane xSplit="1" topLeftCell="B1" activePane="topRight" state="frozen"/>
      <selection pane="topRight" activeCell="B2" sqref="B2:B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23</v>
      </c>
      <c r="Y2">
        <f>ROUNDUP($B2 / ('Scythe Stats'!$E$3 * (1 - $D2 / 100)), 0)</f>
        <v>17</v>
      </c>
      <c r="Z2">
        <f>ROUNDUP($B2 / ('Scythe Stats'!$E$4 * (1 - $D2 / 100)), 0)</f>
        <v>13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19</v>
      </c>
      <c r="AE2">
        <f>ROUNDUP($B2 / ('Scythe Stats'!$E$9 * (1 - $D2 / 100)), 0)</f>
        <v>16</v>
      </c>
      <c r="AF2">
        <f>ROUNDUP($B2 / ('Scythe Stats'!$E$10 * (1 - $D2 / 100)), 0)</f>
        <v>14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31</v>
      </c>
      <c r="Y3">
        <f>ROUNDUP($B3 / ('Scythe Stats'!$E$3 * (1 - $D3 / 100)), 0)</f>
        <v>22</v>
      </c>
      <c r="Z3">
        <f>ROUNDUP($B3 / ('Scythe Stats'!$E$4 * (1 - $D3 / 100)), 0)</f>
        <v>17</v>
      </c>
      <c r="AA3">
        <f>ROUNDUP($B3 / ('Scythe Stats'!$E$5 * (1 - $D3 / 100)), 0)</f>
        <v>12</v>
      </c>
      <c r="AB3">
        <f>ROUNDUP($B3 / ('Scythe Stats'!$E$6 * (1 - $D3 / 100)), 0)</f>
        <v>10</v>
      </c>
      <c r="AC3">
        <f>ROUNDUP($B3 / ('Scythe Stats'!$E$7 * (1 - $D3 / 100)), 0)</f>
        <v>7</v>
      </c>
      <c r="AD3">
        <f>ROUNDUP($B3 / ('Scythe Stats'!$E$8 * (1 - $D3 / 100)), 0)</f>
        <v>25</v>
      </c>
      <c r="AE3">
        <f>ROUNDUP($B3 / ('Scythe Stats'!$E$9 * (1 - $D3 / 100)), 0)</f>
        <v>21</v>
      </c>
      <c r="AF3">
        <f>ROUNDUP($B3 / ('Scythe Stats'!$E$10 * (1 - $D3 / 100)), 0)</f>
        <v>18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45</v>
      </c>
      <c r="Y4">
        <f>ROUNDUP($B4 / ('Scythe Stats'!$E$3 * (1 - $D4 / 100)), 0)</f>
        <v>33</v>
      </c>
      <c r="Z4">
        <f>ROUNDUP($B4 / ('Scythe Stats'!$E$4 * (1 - $D4 / 100)), 0)</f>
        <v>24</v>
      </c>
      <c r="AA4">
        <f>ROUNDUP($B4 / ('Scythe Stats'!$E$5 * (1 - $D4 / 100)), 0)</f>
        <v>18</v>
      </c>
      <c r="AB4">
        <f>ROUNDUP($B4 / ('Scythe Stats'!$E$6 * (1 - $D4 / 100)), 0)</f>
        <v>14</v>
      </c>
      <c r="AC4">
        <f>ROUNDUP($B4 / ('Scythe Stats'!$E$7 * (1 - $D4 / 100)), 0)</f>
        <v>11</v>
      </c>
      <c r="AD4">
        <f>ROUNDUP($B4 / ('Scythe Stats'!$E$8 * (1 - $D4 / 100)), 0)</f>
        <v>37</v>
      </c>
      <c r="AE4">
        <f>ROUNDUP($B4 / ('Scythe Stats'!$E$9 * (1 - $D4 / 100)), 0)</f>
        <v>31</v>
      </c>
      <c r="AF4">
        <f>ROUNDUP($B4 / ('Scythe Stats'!$E$10 * (1 - $D4 / 100)), 0)</f>
        <v>27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71</v>
      </c>
      <c r="Y5">
        <f>ROUNDUP($B5 / ('Scythe Stats'!$E$3 * (1 - $D5 / 100)), 0)</f>
        <v>51</v>
      </c>
      <c r="Z5">
        <f>ROUNDUP($B5 / ('Scythe Stats'!$E$4 * (1 - $D5 / 100)), 0)</f>
        <v>38</v>
      </c>
      <c r="AA5">
        <f>ROUNDUP($B5 / ('Scythe Stats'!$E$5 * (1 - $D5 / 100)), 0)</f>
        <v>28</v>
      </c>
      <c r="AB5">
        <f>ROUNDUP($B5 / ('Scythe Stats'!$E$6 * (1 - $D5 / 100)), 0)</f>
        <v>21</v>
      </c>
      <c r="AC5">
        <f>ROUNDUP($B5 / ('Scythe Stats'!$E$7 * (1 - $D5 / 100)), 0)</f>
        <v>17</v>
      </c>
      <c r="AD5">
        <f>ROUNDUP($B5 / ('Scythe Stats'!$E$8 * (1 - $D5 / 100)), 0)</f>
        <v>58</v>
      </c>
      <c r="AE5">
        <f>ROUNDUP($B5 / ('Scythe Stats'!$E$9 * (1 - $D5 / 100)), 0)</f>
        <v>49</v>
      </c>
      <c r="AF5">
        <f>ROUNDUP($B5 / ('Scythe Stats'!$E$10 * (1 - $D5 / 100)), 0)</f>
        <v>42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107</v>
      </c>
      <c r="Y6">
        <f>ROUNDUP($B6 / ('Scythe Stats'!$E$3 * (1 - $D6 / 100)), 0)</f>
        <v>77</v>
      </c>
      <c r="Z6">
        <f>ROUNDUP($B6 / ('Scythe Stats'!$E$4 * (1 - $D6 / 100)), 0)</f>
        <v>57</v>
      </c>
      <c r="AA6">
        <f>ROUNDUP($B6 / ('Scythe Stats'!$E$5 * (1 - $D6 / 100)), 0)</f>
        <v>42</v>
      </c>
      <c r="AB6">
        <f>ROUNDUP($B6 / ('Scythe Stats'!$E$6 * (1 - $D6 / 100)), 0)</f>
        <v>32</v>
      </c>
      <c r="AC6">
        <f>ROUNDUP($B6 / ('Scythe Stats'!$E$7 * (1 - $D6 / 100)), 0)</f>
        <v>25</v>
      </c>
      <c r="AD6">
        <f>ROUNDUP($B6 / ('Scythe Stats'!$E$8 * (1 - $D6 / 100)), 0)</f>
        <v>88</v>
      </c>
      <c r="AE6">
        <f>ROUNDUP($B6 / ('Scythe Stats'!$E$9 * (1 - $D6 / 100)), 0)</f>
        <v>74</v>
      </c>
      <c r="AF6">
        <f>ROUNDUP($B6 / ('Scythe Stats'!$E$10 * (1 - $D6 / 100)), 0)</f>
        <v>63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pane="topRight" activeCell="D2" sqref="D2:D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15</v>
      </c>
      <c r="Y2">
        <f>ROUNDUP($B2 / ('Scythe Stats'!$E$3 * (1 - $D2 / 100)), 0)</f>
        <v>11</v>
      </c>
      <c r="Z2">
        <f>ROUNDUP($B2 / ('Scythe Stats'!$E$4 * (1 - $D2 / 100)), 0)</f>
        <v>8</v>
      </c>
      <c r="AA2">
        <f>ROUNDUP($B2 / ('Scythe Stats'!$E$5 * (1 - $D2 / 100)), 0)</f>
        <v>6</v>
      </c>
      <c r="AB2">
        <f>ROUNDUP($B2 / ('Scythe Stats'!$E$6 * (1 - $D2 / 100)), 0)</f>
        <v>5</v>
      </c>
      <c r="AC2">
        <f>ROUNDUP($B2 / ('Scythe Stats'!$E$7 * (1 - $D2 / 100)), 0)</f>
        <v>4</v>
      </c>
      <c r="AD2">
        <f>ROUNDUP($B2 / ('Scythe Stats'!$E$8 * (1 - $D2 / 100)), 0)</f>
        <v>12</v>
      </c>
      <c r="AE2">
        <f>ROUNDUP($B2 / ('Scythe Stats'!$E$9 * (1 - $D2 / 100)), 0)</f>
        <v>10</v>
      </c>
      <c r="AF2">
        <f>ROUNDUP($B2 / ('Scythe Stats'!$E$10 * (1 - $D2 / 100)), 0)</f>
        <v>9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19</v>
      </c>
      <c r="Y3">
        <f>ROUNDUP($B3 / ('Scythe Stats'!$E$3 * (1 - $D3 / 100)), 0)</f>
        <v>14</v>
      </c>
      <c r="Z3">
        <f>ROUNDUP($B3 / ('Scythe Stats'!$E$4 * (1 - $D3 / 100)), 0)</f>
        <v>11</v>
      </c>
      <c r="AA3">
        <f>ROUNDUP($B3 / ('Scythe Stats'!$E$5 * (1 - $D3 / 100)), 0)</f>
        <v>8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16</v>
      </c>
      <c r="AE3">
        <f>ROUNDUP($B3 / ('Scythe Stats'!$E$9 * (1 - $D3 / 100)), 0)</f>
        <v>13</v>
      </c>
      <c r="AF3">
        <f>ROUNDUP($B3 / ('Scythe Stats'!$E$10 * (1 - $D3 / 100)), 0)</f>
        <v>12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14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21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31</v>
      </c>
      <c r="Y5">
        <f>ROUNDUP($B5 / ('Scythe Stats'!$E$3 * (1 - $D5 / 100)), 0)</f>
        <v>22</v>
      </c>
      <c r="Z5">
        <f>ROUNDUP($B5 / ('Scythe Stats'!$E$4 * (1 - $D5 / 100)), 0)</f>
        <v>17</v>
      </c>
      <c r="AA5">
        <f>ROUNDUP($B5 / ('Scythe Stats'!$E$5 * (1 - $D5 / 100)), 0)</f>
        <v>12</v>
      </c>
      <c r="AB5">
        <f>ROUNDUP($B5 / ('Scythe Stats'!$E$6 * (1 - $D5 / 100)), 0)</f>
        <v>10</v>
      </c>
      <c r="AC5">
        <f>ROUNDUP($B5 / ('Scythe Stats'!$E$7 * (1 - $D5 / 100)), 0)</f>
        <v>7</v>
      </c>
      <c r="AD5">
        <f>ROUNDUP($B5 / ('Scythe Stats'!$E$8 * (1 - $D5 / 100)), 0)</f>
        <v>25</v>
      </c>
      <c r="AE5">
        <f>ROUNDUP($B5 / ('Scythe Stats'!$E$9 * (1 - $D5 / 100)), 0)</f>
        <v>21</v>
      </c>
      <c r="AF5">
        <f>ROUNDUP($B5 / ('Scythe Stats'!$E$10 * (1 - $D5 / 100)), 0)</f>
        <v>18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41</v>
      </c>
      <c r="Y6">
        <f>ROUNDUP($B6 / ('Scythe Stats'!$E$3 * (1 - $D6 / 100)), 0)</f>
        <v>30</v>
      </c>
      <c r="Z6">
        <f>ROUNDUP($B6 / ('Scythe Stats'!$E$4 * (1 - $D6 / 100)), 0)</f>
        <v>22</v>
      </c>
      <c r="AA6">
        <f>ROUNDUP($B6 / ('Scythe Stats'!$E$5 * (1 - $D6 / 100)), 0)</f>
        <v>16</v>
      </c>
      <c r="AB6">
        <f>ROUNDUP($B6 / ('Scythe Stats'!$E$6 * (1 - $D6 / 100)), 0)</f>
        <v>13</v>
      </c>
      <c r="AC6">
        <f>ROUNDUP($B6 / ('Scythe Stats'!$E$7 * (1 - $D6 / 100)), 0)</f>
        <v>10</v>
      </c>
      <c r="AD6">
        <f>ROUNDUP($B6 / ('Scythe Stats'!$E$8 * (1 - $D6 / 100)), 0)</f>
        <v>34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51</v>
      </c>
      <c r="Y7">
        <f>ROUNDUP($B7 / ('Scythe Stats'!$E$3 * (1 - $D7 / 100)), 0)</f>
        <v>36</v>
      </c>
      <c r="Z7">
        <f>ROUNDUP($B7 / ('Scythe Stats'!$E$4 * (1 - $D7 / 100)), 0)</f>
        <v>27</v>
      </c>
      <c r="AA7">
        <f>ROUNDUP($B7 / ('Scythe Stats'!$E$5 * (1 - $D7 / 100)), 0)</f>
        <v>20</v>
      </c>
      <c r="AB7">
        <f>ROUNDUP($B7 / ('Scythe Stats'!$E$6 * (1 - $D7 / 100)), 0)</f>
        <v>15</v>
      </c>
      <c r="AC7">
        <f>ROUNDUP($B7 / ('Scythe Stats'!$E$7 * (1 - $D7 / 100)), 0)</f>
        <v>12</v>
      </c>
      <c r="AD7">
        <f>ROUNDUP($B7 / ('Scythe Stats'!$E$8 * (1 - $D7 / 100)), 0)</f>
        <v>42</v>
      </c>
      <c r="AE7">
        <f>ROUNDUP($B7 / ('Scythe Stats'!$E$9 * (1 - $D7 / 100)), 0)</f>
        <v>35</v>
      </c>
      <c r="AF7">
        <f>ROUNDUP($B7 / ('Scythe Stats'!$E$10 * (1 - $D7 / 100)), 0)</f>
        <v>30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61</v>
      </c>
      <c r="Y8">
        <f>ROUNDUP($B8 / ('Scythe Stats'!$E$3 * (1 - $D8 / 100)), 0)</f>
        <v>44</v>
      </c>
      <c r="Z8">
        <f>ROUNDUP($B8 / ('Scythe Stats'!$E$4 * (1 - $D8 / 100)), 0)</f>
        <v>33</v>
      </c>
      <c r="AA8">
        <f>ROUNDUP($B8 / ('Scythe Stats'!$E$5 * (1 - $D8 / 100)), 0)</f>
        <v>24</v>
      </c>
      <c r="AB8">
        <f>ROUNDUP($B8 / ('Scythe Stats'!$E$6 * (1 - $D8 / 100)), 0)</f>
        <v>19</v>
      </c>
      <c r="AC8">
        <f>ROUNDUP($B8 / ('Scythe Stats'!$E$7 * (1 - $D8 / 100)), 0)</f>
        <v>14</v>
      </c>
      <c r="AD8">
        <f>ROUNDUP($B8 / ('Scythe Stats'!$E$8 * (1 - $D8 / 100)), 0)</f>
        <v>50</v>
      </c>
      <c r="AE8">
        <f>ROUNDUP($B8 / ('Scythe Stats'!$E$9 * (1 - $D8 / 100)), 0)</f>
        <v>42</v>
      </c>
      <c r="AF8">
        <f>ROUNDUP($B8 / ('Scythe Stats'!$E$10 * (1 - $D8 / 100)), 0)</f>
        <v>36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24.549789980891692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2</v>
      </c>
      <c r="AA2">
        <f>ROUNDUP($B2 / ('Scythe Stats'!$E$5 * (1 - $D2 / 100)), 0)</f>
        <v>2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37.81680260304536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3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57.474756665966964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80.670896904279545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4</v>
      </c>
      <c r="Z5">
        <f>ROUNDUP($B5 / ('Scythe Stats'!$E$4 * (1 - $D5 / 100)), 0)</f>
        <v>3</v>
      </c>
      <c r="AA5">
        <f>ROUNDUP($B5 / ('Scythe Stats'!$E$5 * (1 - $D5 / 100)), 0)</f>
        <v>3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5</v>
      </c>
      <c r="AE5">
        <f>ROUNDUP($B5 / ('Scythe Stats'!$E$9 * (1 - $D5 / 100)), 0)</f>
        <v>4</v>
      </c>
      <c r="AF5">
        <f>ROUNDUP($B5 / ('Scythe Stats'!$E$10 * (1 - $D5 / 100)), 0)</f>
        <v>4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110.94077677051838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6</v>
      </c>
      <c r="AE6">
        <f>ROUNDUP($B6 / ('Scythe Stats'!$E$9 * (1 - $D6 / 100)), 0)</f>
        <v>5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141.38173005757744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6</v>
      </c>
      <c r="Z7">
        <f>ROUNDUP($B7 / ('Scythe Stats'!$E$4 * (1 - $D7 / 100)), 0)</f>
        <v>4</v>
      </c>
      <c r="AA7">
        <f>ROUNDUP($B7 / ('Scythe Stats'!$E$5 * (1 - $D7 / 100)), 0)</f>
        <v>3</v>
      </c>
      <c r="AB7">
        <f>ROUNDUP($B7 / ('Scythe Stats'!$E$6 * (1 - $D7 / 100)), 0)</f>
        <v>3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5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185.46432595451023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9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4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7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pane="topRight" activeCell="E2" sqref="E2:E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12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16</v>
      </c>
      <c r="Y4">
        <f>ROUNDUP($B4 / ('Scythe Stats'!$E$3 * (1 - $D4 / 100)), 0)</f>
        <v>12</v>
      </c>
      <c r="Z4">
        <f>ROUNDUP($B4 / ('Scythe Stats'!$E$4 * (1 - $D4 / 100)), 0)</f>
        <v>9</v>
      </c>
      <c r="AA4">
        <f>ROUNDUP($B4 / ('Scythe Stats'!$E$5 * (1 - $D4 / 100)), 0)</f>
        <v>7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13</v>
      </c>
      <c r="AE4">
        <f>ROUNDUP($B4 / ('Scythe Stats'!$E$9 * (1 - $D4 / 100)), 0)</f>
        <v>11</v>
      </c>
      <c r="AF4">
        <f>ROUNDUP($B4 / ('Scythe Stats'!$E$10 * (1 - $D4 / 100)), 0)</f>
        <v>10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22</v>
      </c>
      <c r="Y5">
        <f>ROUNDUP($B5 / ('Scythe Stats'!$E$3 * (1 - $D5 / 100)), 0)</f>
        <v>16</v>
      </c>
      <c r="Z5">
        <f>ROUNDUP($B5 / ('Scythe Stats'!$E$4 * (1 - $D5 / 100)), 0)</f>
        <v>12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5</v>
      </c>
      <c r="AD5">
        <f>ROUNDUP($B5 / ('Scythe Stats'!$E$8 * (1 - $D5 / 100)), 0)</f>
        <v>18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27</v>
      </c>
      <c r="Y6">
        <f>ROUNDUP($B6 / ('Scythe Stats'!$E$3 * (1 - $D6 / 100)), 0)</f>
        <v>20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22</v>
      </c>
      <c r="AE6">
        <f>ROUNDUP($B6 / ('Scythe Stats'!$E$9 * (1 - $D6 / 100)), 0)</f>
        <v>19</v>
      </c>
      <c r="AF6">
        <f>ROUNDUP($B6 / ('Scythe Stats'!$E$10 * (1 - $D6 / 100)), 0)</f>
        <v>16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33</v>
      </c>
      <c r="Y7">
        <f>ROUNDUP($B7 / ('Scythe Stats'!$E$3 * (1 - $D7 / 100)), 0)</f>
        <v>24</v>
      </c>
      <c r="Z7">
        <f>ROUNDUP($B7 / ('Scythe Stats'!$E$4 * (1 - $D7 / 100)), 0)</f>
        <v>18</v>
      </c>
      <c r="AA7">
        <f>ROUNDUP($B7 / ('Scythe Stats'!$E$5 * (1 - $D7 / 100)), 0)</f>
        <v>13</v>
      </c>
      <c r="AB7">
        <f>ROUNDUP($B7 / ('Scythe Stats'!$E$6 * (1 - $D7 / 100)), 0)</f>
        <v>10</v>
      </c>
      <c r="AC7">
        <f>ROUNDUP($B7 / ('Scythe Stats'!$E$7 * (1 - $D7 / 100)), 0)</f>
        <v>8</v>
      </c>
      <c r="AD7">
        <f>ROUNDUP($B7 / ('Scythe Stats'!$E$8 * (1 - $D7 / 100)), 0)</f>
        <v>27</v>
      </c>
      <c r="AE7">
        <f>ROUNDUP($B7 / ('Scythe Stats'!$E$9 * (1 - $D7 / 100)), 0)</f>
        <v>23</v>
      </c>
      <c r="AF7">
        <f>ROUNDUP($B7 / ('Scythe Stats'!$E$10 * (1 - $D7 / 100)), 0)</f>
        <v>20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45</v>
      </c>
      <c r="Y8">
        <f>ROUNDUP($B8 / ('Scythe Stats'!$E$3 * (1 - $D8 / 100)), 0)</f>
        <v>33</v>
      </c>
      <c r="Z8">
        <f>ROUNDUP($B8 / ('Scythe Stats'!$E$4 * (1 - $D8 / 100)), 0)</f>
        <v>24</v>
      </c>
      <c r="AA8">
        <f>ROUNDUP($B8 / ('Scythe Stats'!$E$5 * (1 - $D8 / 100)), 0)</f>
        <v>18</v>
      </c>
      <c r="AB8">
        <f>ROUNDUP($B8 / ('Scythe Stats'!$E$6 * (1 - $D8 / 100)), 0)</f>
        <v>14</v>
      </c>
      <c r="AC8">
        <f>ROUNDUP($B8 / ('Scythe Stats'!$E$7 * (1 - $D8 / 100)), 0)</f>
        <v>11</v>
      </c>
      <c r="AD8">
        <f>ROUNDUP($B8 / ('Scythe Stats'!$E$8 * (1 - $D8 / 100)), 0)</f>
        <v>37</v>
      </c>
      <c r="AE8">
        <f>ROUNDUP($B8 / ('Scythe Stats'!$E$9 * (1 - $D8 / 100)), 0)</f>
        <v>31</v>
      </c>
      <c r="AF8">
        <f>ROUNDUP($B8 / ('Scythe Stats'!$E$10 * (1 - $D8 / 100)), 0)</f>
        <v>27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9"/>
  <sheetViews>
    <sheetView workbookViewId="0">
      <selection activeCell="E2" sqref="E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</row>
    <row r="4" spans="1:5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</row>
    <row r="5" spans="1:5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</row>
    <row r="6" spans="1:5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</row>
    <row r="7" spans="1:5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</row>
    <row r="8" spans="1:5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</row>
    <row r="9" spans="1:5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E7"/>
  <sheetViews>
    <sheetView workbookViewId="0">
      <selection activeCell="C6" sqref="C6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</row>
    <row r="3" spans="1:5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</row>
    <row r="4" spans="1:5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</row>
    <row r="5" spans="1:5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</row>
    <row r="6" spans="1:5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</row>
    <row r="7" spans="1:5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E10"/>
  <sheetViews>
    <sheetView workbookViewId="0">
      <selection activeCell="C8" sqref="C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</row>
    <row r="3" spans="1:5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</row>
    <row r="4" spans="1:5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</row>
    <row r="5" spans="1:5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</row>
    <row r="6" spans="1:5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</row>
    <row r="7" spans="1:5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</row>
    <row r="8" spans="1:5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</row>
    <row r="9" spans="1:5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</row>
    <row r="10" spans="1:5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8</v>
      </c>
      <c r="AE4">
        <f>ROUNDUP($B4 / ('Scythe Stats'!$E$9 * (1 - $D4 / 100)), 0)</f>
        <v>6</v>
      </c>
      <c r="AF4">
        <f>ROUNDUP($B4 / ('Scythe Stats'!$E$10 * (1 - $D4 / 100)), 0)</f>
        <v>6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13</v>
      </c>
      <c r="Y7">
        <f>ROUNDUP($B7 / ('Scythe Stats'!$E$3 * (1 - $D7 / 100)), 0)</f>
        <v>10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8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10</v>
      </c>
      <c r="Y6">
        <f>ROUNDUP($B6 / ('Scythe Stats'!$E$3 * (1 - $D6 / 100)), 0)</f>
        <v>7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11</v>
      </c>
      <c r="Y7">
        <f>ROUNDUP($B7 / ('Scythe Stats'!$E$3 * (1 - $D7 / 100)), 0)</f>
        <v>8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9</v>
      </c>
      <c r="Z8">
        <f>ROUNDUP($B8 / ('Scythe Stats'!$E$4 * (1 - $D8 / 100)), 0)</f>
        <v>7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20</v>
      </c>
      <c r="Y2">
        <f>ROUNDUP($B2 / ('Scythe Stats'!$E$3 * (1 - $D2 / 100)), 0)</f>
        <v>15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23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9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19</v>
      </c>
      <c r="AE3">
        <f>ROUNDUP($B3 / ('Scythe Stats'!$E$9 * (1 - $D3 / 100)), 0)</f>
        <v>16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13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20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28</v>
      </c>
      <c r="Y5">
        <f>ROUNDUP($B5 / ('Scythe Stats'!$E$3 * (1 - $D5 / 100)), 0)</f>
        <v>20</v>
      </c>
      <c r="Z5">
        <f>ROUNDUP($B5 / ('Scythe Stats'!$E$4 * (1 - $D5 / 100)), 0)</f>
        <v>15</v>
      </c>
      <c r="AA5">
        <f>ROUNDUP($B5 / ('Scythe Stats'!$E$5 * (1 - $D5 / 100)), 0)</f>
        <v>11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24</v>
      </c>
      <c r="Z6">
        <f>ROUNDUP($B6 / ('Scythe Stats'!$E$4 * (1 - $D6 / 100)), 0)</f>
        <v>18</v>
      </c>
      <c r="AA6">
        <f>ROUNDUP($B6 / ('Scythe Stats'!$E$5 * (1 - $D6 / 100)), 0)</f>
        <v>13</v>
      </c>
      <c r="AB6">
        <f>ROUNDUP($B6 / ('Scythe Stats'!$E$6 * (1 - $D6 / 100)), 0)</f>
        <v>10</v>
      </c>
      <c r="AC6">
        <f>ROUNDUP($B6 / ('Scythe Stats'!$E$7 * (1 - $D6 / 100)), 0)</f>
        <v>8</v>
      </c>
      <c r="AD6">
        <f>ROUNDUP($B6 / ('Scythe Stats'!$E$8 * (1 - $D6 / 100)), 0)</f>
        <v>27</v>
      </c>
      <c r="AE6">
        <f>ROUNDUP($B6 / ('Scythe Stats'!$E$9 * (1 - $D6 / 100)), 0)</f>
        <v>23</v>
      </c>
      <c r="AF6">
        <f>ROUNDUP($B6 / ('Scythe Stats'!$E$10 * (1 - $D6 / 100)), 0)</f>
        <v>20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357.77087639996631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14</v>
      </c>
      <c r="Y2">
        <f>ROUNDUP($B2 / ('Scythe Stats'!$E$3 * (1 - $D2 / 100)), 0)</f>
        <v>10</v>
      </c>
      <c r="Z2">
        <f>ROUNDUP($B2 / ('Scythe Stats'!$E$4 * (1 - $D2 / 100)), 0)</f>
        <v>7</v>
      </c>
      <c r="AA2">
        <f>ROUNDUP($B2 / ('Scythe Stats'!$E$5 * (1 - $D2 / 100)), 0)</f>
        <v>6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11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513.97802705813524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17</v>
      </c>
      <c r="Y3">
        <f>ROUNDUP($B3 / ('Scythe Stats'!$E$3 * (1 - $D3 / 100)), 0)</f>
        <v>12</v>
      </c>
      <c r="Z3">
        <f>ROUNDUP($B3 / ('Scythe Stats'!$E$4 * (1 - $D3 / 100)), 0)</f>
        <v>9</v>
      </c>
      <c r="AA3">
        <f>ROUNDUP($B3 / ('Scythe Stats'!$E$5 * (1 - $D3 / 100)), 0)</f>
        <v>7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10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700.76460370890652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15</v>
      </c>
      <c r="Z4">
        <f>ROUNDUP($B4 / ('Scythe Stats'!$E$4 * (1 - $D4 / 100)), 0)</f>
        <v>11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17</v>
      </c>
      <c r="AE4">
        <f>ROUNDUP($B4 / ('Scythe Stats'!$E$9 * (1 - $D4 / 100)), 0)</f>
        <v>14</v>
      </c>
      <c r="AF4">
        <f>ROUNDUP($B4 / ('Scythe Stats'!$E$10 * (1 - $D4 / 100)), 0)</f>
        <v>12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983.16957334440406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25</v>
      </c>
      <c r="Y5">
        <f>ROUNDUP($B5 / ('Scythe Stats'!$E$3 * (1 - $D5 / 100)), 0)</f>
        <v>18</v>
      </c>
      <c r="Z5">
        <f>ROUNDUP($B5 / ('Scythe Stats'!$E$4 * (1 - $D5 / 100)), 0)</f>
        <v>14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6</v>
      </c>
      <c r="AD5">
        <f>ROUNDUP($B5 / ('Scythe Stats'!$E$8 * (1 - $D5 / 100)), 0)</f>
        <v>21</v>
      </c>
      <c r="AE5">
        <f>ROUNDUP($B5 / ('Scythe Stats'!$E$9 * (1 - $D5 / 100)), 0)</f>
        <v>17</v>
      </c>
      <c r="AF5">
        <f>ROUNDUP($B5 / ('Scythe Stats'!$E$10 * (1 - $D5 / 100)), 0)</f>
        <v>15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1.3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pane="topRight" activeCell="M6" sqref="M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11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16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19</v>
      </c>
      <c r="Y6">
        <f>ROUNDUP($B6 / ('Scythe Stats'!$E$3 * (1 - $D6 / 100)), 0)</f>
        <v>14</v>
      </c>
      <c r="Z6">
        <f>ROUNDUP($B6 / ('Scythe Stats'!$E$4 * (1 - $D6 / 100)), 0)</f>
        <v>10</v>
      </c>
      <c r="AA6">
        <f>ROUNDUP($B6 / ('Scythe Stats'!$E$5 * (1 - $D6 / 100)), 0)</f>
        <v>8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15</v>
      </c>
      <c r="AE6">
        <f>ROUNDUP($B6 / ('Scythe Stats'!$E$9 * (1 - $D6 / 100)), 0)</f>
        <v>13</v>
      </c>
      <c r="AF6">
        <f>ROUNDUP($B6 / ('Scythe Stats'!$E$10 * (1 - $D6 / 100)), 0)</f>
        <v>11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pane="topRight" activeCell="E7" sqref="E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5</v>
      </c>
      <c r="F2">
        <f>($B2 + 3 * $C2) / 10 / (1 - $D2 * 0.006) *POWER($E2, 0.75) * $C$14 / 13</f>
        <v>328.35039524210572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22</v>
      </c>
      <c r="Y2">
        <f>ROUNDUP($B2 / ('Scythe Stats'!$E$3 * (1 - $D2 / 100)), 0)</f>
        <v>16</v>
      </c>
      <c r="Z2">
        <f>ROUNDUP($B2 / ('Scythe Stats'!$E$4 * (1 - $D2 / 100)), 0)</f>
        <v>12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5</v>
      </c>
      <c r="AD2">
        <f>ROUNDUP($B2 / ('Scythe Stats'!$E$8 * (1 - $D2 / 100)), 0)</f>
        <v>18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5</v>
      </c>
      <c r="F3">
        <f t="shared" ref="F3:F6" si="0">($B3 + 3 * $C3) / 10 / (1 - $D3 * 0.006) *POWER($E3, 0.75) * $C$14 / 13</f>
        <v>389.31909363137851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27</v>
      </c>
      <c r="Y3">
        <f>ROUNDUP($B3 / ('Scythe Stats'!$E$3 * (1 - $D3 / 100)), 0)</f>
        <v>20</v>
      </c>
      <c r="Z3">
        <f>ROUNDUP($B3 / ('Scythe Stats'!$E$4 * (1 - $D3 / 100)), 0)</f>
        <v>15</v>
      </c>
      <c r="AA3">
        <f>ROUNDUP($B3 / ('Scythe Stats'!$E$5 * (1 - $D3 / 100)), 0)</f>
        <v>11</v>
      </c>
      <c r="AB3">
        <f>ROUNDUP($B3 / ('Scythe Stats'!$E$6 * (1 - $D3 / 100)), 0)</f>
        <v>8</v>
      </c>
      <c r="AC3">
        <f>ROUNDUP($B3 / ('Scythe Stats'!$E$7 * (1 - $D3 / 100)), 0)</f>
        <v>7</v>
      </c>
      <c r="AD3">
        <f>ROUNDUP($B3 / ('Scythe Stats'!$E$8 * (1 - $D3 / 100)), 0)</f>
        <v>22</v>
      </c>
      <c r="AE3">
        <f>ROUNDUP($B3 / ('Scythe Stats'!$E$9 * (1 - $D3 / 100)), 0)</f>
        <v>19</v>
      </c>
      <c r="AF3">
        <f>ROUNDUP($B3 / ('Scythe Stats'!$E$10 * (1 - $D3 / 100)), 0)</f>
        <v>16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5</v>
      </c>
      <c r="F4">
        <f t="shared" si="0"/>
        <v>467.36541013830606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34</v>
      </c>
      <c r="Y4">
        <f>ROUNDUP($B4 / ('Scythe Stats'!$E$3 * (1 - $D4 / 100)), 0)</f>
        <v>25</v>
      </c>
      <c r="Z4">
        <f>ROUNDUP($B4 / ('Scythe Stats'!$E$4 * (1 - $D4 / 100)), 0)</f>
        <v>19</v>
      </c>
      <c r="AA4">
        <f>ROUNDUP($B4 / ('Scythe Stats'!$E$5 * (1 - $D4 / 100)), 0)</f>
        <v>14</v>
      </c>
      <c r="AB4">
        <f>ROUNDUP($B4 / ('Scythe Stats'!$E$6 * (1 - $D4 / 100)), 0)</f>
        <v>11</v>
      </c>
      <c r="AC4">
        <f>ROUNDUP($B4 / ('Scythe Stats'!$E$7 * (1 - $D4 / 100)), 0)</f>
        <v>8</v>
      </c>
      <c r="AD4">
        <f>ROUNDUP($B4 / ('Scythe Stats'!$E$8 * (1 - $D4 / 100)), 0)</f>
        <v>28</v>
      </c>
      <c r="AE4">
        <f>ROUNDUP($B4 / ('Scythe Stats'!$E$9 * (1 - $D4 / 100)), 0)</f>
        <v>24</v>
      </c>
      <c r="AF4">
        <f>ROUNDUP($B4 / ('Scythe Stats'!$E$10 * (1 - $D4 / 100)), 0)</f>
        <v>20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5</v>
      </c>
      <c r="F5">
        <f t="shared" si="0"/>
        <v>557.7348292515909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44</v>
      </c>
      <c r="Y5">
        <f>ROUNDUP($B5 / ('Scythe Stats'!$E$3 * (1 - $D5 / 100)), 0)</f>
        <v>32</v>
      </c>
      <c r="Z5">
        <f>ROUNDUP($B5 / ('Scythe Stats'!$E$4 * (1 - $D5 / 100)), 0)</f>
        <v>24</v>
      </c>
      <c r="AA5">
        <f>ROUNDUP($B5 / ('Scythe Stats'!$E$5 * (1 - $D5 / 100)), 0)</f>
        <v>17</v>
      </c>
      <c r="AB5">
        <f>ROUNDUP($B5 / ('Scythe Stats'!$E$6 * (1 - $D5 / 100)), 0)</f>
        <v>13</v>
      </c>
      <c r="AC5">
        <f>ROUNDUP($B5 / ('Scythe Stats'!$E$7 * (1 - $D5 / 100)), 0)</f>
        <v>10</v>
      </c>
      <c r="AD5">
        <f>ROUNDUP($B5 / ('Scythe Stats'!$E$8 * (1 - $D5 / 100)), 0)</f>
        <v>36</v>
      </c>
      <c r="AE5">
        <f>ROUNDUP($B5 / ('Scythe Stats'!$E$9 * (1 - $D5 / 100)), 0)</f>
        <v>30</v>
      </c>
      <c r="AF5">
        <f>ROUNDUP($B5 / ('Scythe Stats'!$E$10 * (1 - $D5 / 100)), 0)</f>
        <v>26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5</v>
      </c>
      <c r="F6">
        <f t="shared" si="0"/>
        <v>687.84717083289115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59</v>
      </c>
      <c r="Y6">
        <f>ROUNDUP($B6 / ('Scythe Stats'!$E$3 * (1 - $D6 / 100)), 0)</f>
        <v>43</v>
      </c>
      <c r="Z6">
        <f>ROUNDUP($B6 / ('Scythe Stats'!$E$4 * (1 - $D6 / 100)), 0)</f>
        <v>32</v>
      </c>
      <c r="AA6">
        <f>ROUNDUP($B6 / ('Scythe Stats'!$E$5 * (1 - $D6 / 100)), 0)</f>
        <v>23</v>
      </c>
      <c r="AB6">
        <f>ROUNDUP($B6 / ('Scythe Stats'!$E$6 * (1 - $D6 / 100)), 0)</f>
        <v>18</v>
      </c>
      <c r="AC6">
        <f>ROUNDUP($B6 / ('Scythe Stats'!$E$7 * (1 - $D6 / 100)), 0)</f>
        <v>14</v>
      </c>
      <c r="AD6">
        <f>ROUNDUP($B6 / ('Scythe Stats'!$E$8 * (1 - $D6 / 100)), 0)</f>
        <v>48</v>
      </c>
      <c r="AE6">
        <f>ROUNDUP($B6 / ('Scythe Stats'!$E$9 * (1 - $D6 / 100)), 0)</f>
        <v>40</v>
      </c>
      <c r="AF6">
        <f>ROUNDUP($B6 / ('Scythe Stats'!$E$10 * (1 - $D6 / 100)), 0)</f>
        <v>35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2023-02-13T19:10:53Z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