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E7C715CD-0D34-44E1-9FC1-29DADEAB66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Zombie Stats" sheetId="1" r:id="rId1"/>
    <sheet name="Sword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T2" i="1"/>
  <c r="S2" i="1"/>
  <c r="R2" i="1"/>
  <c r="Q2" i="1"/>
  <c r="P2" i="1"/>
  <c r="O2" i="1"/>
  <c r="N2" i="1"/>
  <c r="M3" i="1"/>
  <c r="M4" i="1"/>
  <c r="M5" i="1"/>
  <c r="M6" i="1"/>
  <c r="M7" i="1"/>
  <c r="M8" i="1"/>
  <c r="L3" i="1"/>
  <c r="L4" i="1"/>
  <c r="L5" i="1"/>
  <c r="L6" i="1"/>
  <c r="L7" i="1"/>
  <c r="L8" i="1"/>
  <c r="M2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<sst xmlns="http://schemas.openxmlformats.org/spreadsheetml/2006/main" count="27" uniqueCount="27">
  <si>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</si>
  <si>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</si>
  <si>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</si>
  <si>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</si>
  <si>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</si>
  <si>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</si>
  <si>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</si>
  <si>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</si>
  <si>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</si>
  <si>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</si>
  <si>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</si>
  <si>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</si>
  <si>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</si>
  <si>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</si>
  <si>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</si>
  <si>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</si>
  <si>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</si>
  <si>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</si>
  <si>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</si>
  <si>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</si>
  <si>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T7 Sword</t>
  </si>
  <si>
    <t>T8 Sword</t>
  </si>
  <si>
    <t>T9 Sword</t>
  </si>
  <si>
    <t>T10 Sword</t>
  </si>
  <si>
    <t>Soldier's Sword</t>
  </si>
  <si>
    <t>Value</t>
  </si>
  <si>
    <t>Custom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</si>
</sst>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Stats'!$I$1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24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Stats'!$J$1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Stats'!$K$1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Stats'!$L$1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Stats'!$M$1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Stats'!$N$1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Stats'!$O$1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8"/>
          <c:order val="8"/>
          <c:tx>
            <c:strRef>
              <c:f>'Zombie Stats'!$P$1</c:f>
              <c:strCache>
                <c:ptCount val="1"/>
                <c:pt idx="0">
                  <c:v>T7 Sword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Stats'!$P$2:$P$8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0-4BCA-9844-235FEACF6F47}"/>
            </c:ext>
          </c:extLst>
        </c:ser>
        <c:ser>
          <c:idx val="9"/>
          <c:order val="9"/>
          <c:tx>
            <c:strRef>
              <c:f>'Zombie Stats'!$Q$1</c:f>
              <c:strCache>
                <c:ptCount val="1"/>
                <c:pt idx="0">
                  <c:v>T8 Sword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0-4BCA-9844-235FEACF6F47}"/>
            </c:ext>
          </c:extLst>
        </c:ser>
        <c:ser>
          <c:idx val="10"/>
          <c:order val="10"/>
          <c:tx>
            <c:strRef>
              <c:f>'Zombie Stats'!$R$1</c:f>
              <c:strCache>
                <c:ptCount val="1"/>
                <c:pt idx="0">
                  <c:v>T9 Sword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0-4BCA-9844-235FEACF6F47}"/>
            </c:ext>
          </c:extLst>
        </c:ser>
        <c:ser>
          <c:idx val="11"/>
          <c:order val="11"/>
          <c:tx>
            <c:strRef>
              <c:f>'Zombie Stats'!$S$1</c:f>
              <c:strCache>
                <c:ptCount val="1"/>
                <c:pt idx="0">
                  <c:v>T10 Sword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C0-4BCA-9844-235FEACF6F47}"/>
            </c:ext>
          </c:extLst>
        </c:ser>
        <c:ser>
          <c:idx val="12"/>
          <c:order val="12"/>
          <c:tx>
            <c:strRef>
              <c:f>'Zombie Stats'!$T$1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218590</xdr:colOff>
      <xdr:row>6</xdr:row>
      <xdr:rowOff>61099</xdr:rowOff>
    </xdr:from>
    <xdr:to>
      <xdr:col>13</xdr:col>
      <xdr:colOff>560724</xdr:colOff>
      <xdr:row>20</xdr:row>
      <xdr:rowOff>125895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="115" zoomScaleNormal="115" workbookViewId="0">
      <pane xSplit="1" topLeftCell="B1" activePane="topRight" state="frozen"/>
      <selection pane="topRight" activeCell="J3" sqref="J3"/>
    </sheetView>
  </sheetViews>
  <sheetFormatPr defaultRowHeight="14.4" x14ac:dyDescent="0.3"/>
  <cols>
    <col min="1" max="1" width="8.88671875" style="1"/>
    <col min="9" max="18" width="8.77734375" bestFit="1" customWidth="1"/>
    <col min="19" max="19" width="9.77734375" bestFit="1" customWidth="1"/>
    <col min="20" max="20" width="13.88671875" bestFit="1" customWidth="1"/>
  </cols>
  <sheetData>
    <row r="1" spans="1:20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25</v>
      </c>
      <c r="I1" s="1" t="s">
        <v>11</v>
      </c>
      <c r="J1" s="1" t="s">
        <v>12</v>
      </c>
      <c r="K1" s="1" t="s">
        <v>13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0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(($B2 + 3 * $C2) / 10 / (1 - $D2 * 0.006) + POWER($E2, 1.8) / 50) * $C$14</f>
        <v>46.865252596366318</v>
      </c>
      <c r="I2">
        <f>IF('Sword Stats'!$E$2 - $C2 &gt; 0, ROUNDUP(240 / ('Sword Stats'!$E$2 - $C2), 0), 100)</f>
        <v>6</v>
      </c>
      <c r="J2">
        <f>IF('Sword Stats'!$E$3 - $C2 &gt; 0, ROUNDUP(240 / ('Sword Stats'!$E$3 - $C2), 0), 100)</f>
        <v>4</v>
      </c>
      <c r="K2">
        <f>IF('Sword Stats'!$E$4 - $C2 &gt; 0, ROUNDUP(240 / ('Sword Stats'!$E$4 - $C2), 0), 100)</f>
        <v>4</v>
      </c>
      <c r="L2">
        <f>IF('Sword Stats'!$E$5 - $C2 &gt; 0, ROUNDUP(240 / ('Sword Stats'!$E$5 - $C2), 0), 100)</f>
        <v>3</v>
      </c>
      <c r="M2">
        <f>IF('Sword Stats'!$E$6 - $C2 &gt; 0, ROUNDUP(240 / ('Sword Stats'!$E$6 - $C2), 0), 100)</f>
        <v>3</v>
      </c>
      <c r="N2">
        <f>IF('Sword Stats'!$E$7 - $C2 &gt; 0, ROUNDUP(240 / ('Sword Stats'!$E$7 - $C2), 0), 100)</f>
        <v>3</v>
      </c>
      <c r="O2">
        <f>IF('Sword Stats'!$E$8 - $C2 &gt; 0, ROUNDUP(240 / ('Sword Stats'!$E$8 - $C2), 0), 100)</f>
        <v>3</v>
      </c>
      <c r="P2">
        <f>IF('Sword Stats'!$E$9 - $C2 &gt; 0, ROUNDUP(240 / ('Sword Stats'!$E$9 - $C2), 0), 100)</f>
        <v>2</v>
      </c>
      <c r="Q2">
        <f>IF('Sword Stats'!$E$10 - $C2 &gt; 0, ROUNDUP(240 / ('Sword Stats'!$E$10 - $C2), 0), 100)</f>
        <v>2</v>
      </c>
      <c r="R2">
        <f>IF('Sword Stats'!$E$11 - $C2 &gt; 0, ROUNDUP(240 / ('Sword Stats'!$E$11 - $C2), 0), 100)</f>
        <v>2</v>
      </c>
      <c r="S2">
        <f>IF('Sword Stats'!$E$12 - $C2 &gt; 0, ROUNDUP(240 / ('Sword Stats'!$E$12 - $C2), 0), 100)</f>
        <v>2</v>
      </c>
      <c r="T2">
        <f>IF('Sword Stats'!$E$13 - $C2 &gt; 0, ROUNDUP(240 / ('Sword Stats'!$E$13 - $C2), 0), 100)</f>
        <v>4</v>
      </c>
    </row>
    <row r="3" spans="1:20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(($B3 + 3 * $C3) / 10 / (1 - $D3 * 0.006) + POWER($E3, 1.8) / 50) * $C$14</f>
        <v>68.166886786849503</v>
      </c>
      <c r="I3">
        <f>IF('Sword Stats'!$E$2 - $C3 &gt; 0, ROUNDUP(240 / ('Sword Stats'!$E$2 - $C3), 0), 100)</f>
        <v>6</v>
      </c>
      <c r="J3">
        <f>IF('Sword Stats'!$E$3 - $C3 &gt; 0, ROUNDUP(240 / ('Sword Stats'!$E$3 - $C3), 0), 100)</f>
        <v>5</v>
      </c>
      <c r="K3">
        <f>IF('Sword Stats'!$E$4 - $C3 &gt; 0, ROUNDUP(240 / ('Sword Stats'!$E$4 - $C3), 0), 100)</f>
        <v>4</v>
      </c>
      <c r="L3">
        <f>IF('Sword Stats'!$E$5 - $C3 &gt; 0, ROUNDUP(240 / ('Sword Stats'!$E$5 - $C3), 0), 100)</f>
        <v>4</v>
      </c>
      <c r="M3">
        <f>IF('Sword Stats'!$E$6 - $C3 &gt; 0, ROUNDUP(240 / ('Sword Stats'!$E$6 - $C3), 0), 100)</f>
        <v>3</v>
      </c>
      <c r="N3">
        <f>IF('Sword Stats'!$E$7 - $C3 &gt; 0, ROUNDUP(240 / ('Sword Stats'!$E$7 - $C3), 0), 100)</f>
        <v>3</v>
      </c>
      <c r="O3">
        <f>IF('Sword Stats'!$E$8 - $C3 &gt; 0, ROUNDUP(240 / ('Sword Stats'!$E$8 - $C3), 0), 100)</f>
        <v>3</v>
      </c>
      <c r="P3">
        <f>IF('Sword Stats'!$E$9 - $C3 &gt; 0, ROUNDUP(240 / ('Sword Stats'!$E$9 - $C3), 0), 100)</f>
        <v>3</v>
      </c>
      <c r="Q3">
        <f>IF('Sword Stats'!$E$10 - $C3 &gt; 0, ROUNDUP(240 / ('Sword Stats'!$E$10 - $C3), 0), 100)</f>
        <v>2</v>
      </c>
      <c r="R3">
        <f>IF('Sword Stats'!$E$11 - $C3 &gt; 0, ROUNDUP(240 / ('Sword Stats'!$E$11 - $C3), 0), 100)</f>
        <v>2</v>
      </c>
      <c r="S3">
        <f>IF('Sword Stats'!$E$12 - $C3 &gt; 0, ROUNDUP(240 / ('Sword Stats'!$E$12 - $C3), 0), 100)</f>
        <v>2</v>
      </c>
      <c r="T3">
        <f>IF('Sword Stats'!$E$13 - $C3 &gt; 0, ROUNDUP(240 / ('Sword Stats'!$E$13 - $C3), 0), 100)</f>
        <v>5</v>
      </c>
    </row>
    <row r="4" spans="1:20" x14ac:dyDescent="0.3">
      <c r="A4" s="1">
        <v>3</v>
      </c>
      <c r="B4">
        <v>375</v>
      </c>
      <c r="C4">
        <v>10</v>
      </c>
      <c r="D4">
        <v>0</v>
      </c>
      <c r="E4">
        <v>75</v>
      </c>
      <c r="F4">
        <f t="shared" si="0"/>
        <v>87.939518213559367</v>
      </c>
      <c r="I4">
        <f>IF('Sword Stats'!$E$2 - $C4 &gt; 0, ROUNDUP(240 / ('Sword Stats'!$E$2 - $C4), 0), 100)</f>
        <v>7</v>
      </c>
      <c r="J4">
        <f>IF('Sword Stats'!$E$3 - $C4 &gt; 0, ROUNDUP(240 / ('Sword Stats'!$E$3 - $C4), 0), 100)</f>
        <v>5</v>
      </c>
      <c r="K4">
        <f>IF('Sword Stats'!$E$4 - $C4 &gt; 0, ROUNDUP(240 / ('Sword Stats'!$E$4 - $C4), 0), 100)</f>
        <v>4</v>
      </c>
      <c r="L4">
        <f>IF('Sword Stats'!$E$5 - $C4 &gt; 0, ROUNDUP(240 / ('Sword Stats'!$E$5 - $C4), 0), 100)</f>
        <v>4</v>
      </c>
      <c r="M4">
        <f>IF('Sword Stats'!$E$6 - $C4 &gt; 0, ROUNDUP(240 / ('Sword Stats'!$E$6 - $C4), 0), 100)</f>
        <v>4</v>
      </c>
      <c r="N4">
        <f>IF('Sword Stats'!$E$7 - $C4 &gt; 0, ROUNDUP(240 / ('Sword Stats'!$E$7 - $C4), 0), 100)</f>
        <v>3</v>
      </c>
      <c r="O4">
        <f>IF('Sword Stats'!$E$8 - $C4 &gt; 0, ROUNDUP(240 / ('Sword Stats'!$E$8 - $C4), 0), 100)</f>
        <v>3</v>
      </c>
      <c r="P4">
        <f>IF('Sword Stats'!$E$9 - $C4 &gt; 0, ROUNDUP(240 / ('Sword Stats'!$E$9 - $C4), 0), 100)</f>
        <v>3</v>
      </c>
      <c r="Q4">
        <f>IF('Sword Stats'!$E$10 - $C4 &gt; 0, ROUNDUP(240 / ('Sword Stats'!$E$10 - $C4), 0), 100)</f>
        <v>2</v>
      </c>
      <c r="R4">
        <f>IF('Sword Stats'!$E$11 - $C4 &gt; 0, ROUNDUP(240 / ('Sword Stats'!$E$11 - $C4), 0), 100)</f>
        <v>2</v>
      </c>
      <c r="S4">
        <f>IF('Sword Stats'!$E$12 - $C4 &gt; 0, ROUNDUP(240 / ('Sword Stats'!$E$12 - $C4), 0), 100)</f>
        <v>2</v>
      </c>
      <c r="T4">
        <f>IF('Sword Stats'!$E$13 - $C4 &gt; 0, ROUNDUP(240 / ('Sword Stats'!$E$13 - $C4), 0), 100)</f>
        <v>5</v>
      </c>
    </row>
    <row r="5" spans="1:20" x14ac:dyDescent="0.3">
      <c r="A5" s="1">
        <v>4</v>
      </c>
      <c r="B5">
        <v>450</v>
      </c>
      <c r="C5">
        <v>20</v>
      </c>
      <c r="D5">
        <v>2</v>
      </c>
      <c r="E5">
        <v>90</v>
      </c>
      <c r="F5">
        <f t="shared" si="0"/>
        <v>117.48622530959508</v>
      </c>
      <c r="I5">
        <f>IF('Sword Stats'!$E$2 - $C5 &gt; 0, ROUNDUP(240 / ('Sword Stats'!$E$2 - $C5), 0), 100)</f>
        <v>10</v>
      </c>
      <c r="J5">
        <f>IF('Sword Stats'!$E$3 - $C5 &gt; 0, ROUNDUP(240 / ('Sword Stats'!$E$3 - $C5), 0), 100)</f>
        <v>6</v>
      </c>
      <c r="K5">
        <f>IF('Sword Stats'!$E$4 - $C5 &gt; 0, ROUNDUP(240 / ('Sword Stats'!$E$4 - $C5), 0), 100)</f>
        <v>5</v>
      </c>
      <c r="L5">
        <f>IF('Sword Stats'!$E$5 - $C5 &gt; 0, ROUNDUP(240 / ('Sword Stats'!$E$5 - $C5), 0), 100)</f>
        <v>4</v>
      </c>
      <c r="M5">
        <f>IF('Sword Stats'!$E$6 - $C5 &gt; 0, ROUNDUP(240 / ('Sword Stats'!$E$6 - $C5), 0), 100)</f>
        <v>4</v>
      </c>
      <c r="N5">
        <f>IF('Sword Stats'!$E$7 - $C5 &gt; 0, ROUNDUP(240 / ('Sword Stats'!$E$7 - $C5), 0), 100)</f>
        <v>3</v>
      </c>
      <c r="O5">
        <f>IF('Sword Stats'!$E$8 - $C5 &gt; 0, ROUNDUP(240 / ('Sword Stats'!$E$8 - $C5), 0), 100)</f>
        <v>3</v>
      </c>
      <c r="P5">
        <f>IF('Sword Stats'!$E$9 - $C5 &gt; 0, ROUNDUP(240 / ('Sword Stats'!$E$9 - $C5), 0), 100)</f>
        <v>3</v>
      </c>
      <c r="Q5">
        <f>IF('Sword Stats'!$E$10 - $C5 &gt; 0, ROUNDUP(240 / ('Sword Stats'!$E$10 - $C5), 0), 100)</f>
        <v>3</v>
      </c>
      <c r="R5">
        <f>IF('Sword Stats'!$E$11 - $C5 &gt; 0, ROUNDUP(240 / ('Sword Stats'!$E$11 - $C5), 0), 100)</f>
        <v>2</v>
      </c>
      <c r="S5">
        <f>IF('Sword Stats'!$E$12 - $C5 &gt; 0, ROUNDUP(240 / ('Sword Stats'!$E$12 - $C5), 0), 100)</f>
        <v>2</v>
      </c>
      <c r="T5">
        <f>IF('Sword Stats'!$E$13 - $C5 &gt; 0, ROUNDUP(240 / ('Sword Stats'!$E$13 - $C5), 0), 100)</f>
        <v>6</v>
      </c>
    </row>
    <row r="6" spans="1:20" x14ac:dyDescent="0.3">
      <c r="A6" s="1">
        <v>5</v>
      </c>
      <c r="B6">
        <v>500</v>
      </c>
      <c r="C6">
        <v>35</v>
      </c>
      <c r="D6">
        <v>5</v>
      </c>
      <c r="E6">
        <v>100</v>
      </c>
      <c r="F6">
        <f t="shared" si="0"/>
        <v>141.99256813131808</v>
      </c>
      <c r="I6">
        <f>IF('Sword Stats'!$E$2 - $C6 &gt; 0, ROUNDUP(240 / ('Sword Stats'!$E$2 - $C6), 0), 100)</f>
        <v>24</v>
      </c>
      <c r="J6">
        <f>IF('Sword Stats'!$E$3 - $C6 &gt; 0, ROUNDUP(240 / ('Sword Stats'!$E$3 - $C6), 0), 100)</f>
        <v>9</v>
      </c>
      <c r="K6">
        <f>IF('Sword Stats'!$E$4 - $C6 &gt; 0, ROUNDUP(240 / ('Sword Stats'!$E$4 - $C6), 0), 100)</f>
        <v>6</v>
      </c>
      <c r="L6">
        <f>IF('Sword Stats'!$E$5 - $C6 &gt; 0, ROUNDUP(240 / ('Sword Stats'!$E$5 - $C6), 0), 100)</f>
        <v>6</v>
      </c>
      <c r="M6">
        <f>IF('Sword Stats'!$E$6 - $C6 &gt; 0, ROUNDUP(240 / ('Sword Stats'!$E$6 - $C6), 0), 100)</f>
        <v>5</v>
      </c>
      <c r="N6">
        <f>IF('Sword Stats'!$E$7 - $C6 &gt; 0, ROUNDUP(240 / ('Sword Stats'!$E$7 - $C6), 0), 100)</f>
        <v>4</v>
      </c>
      <c r="O6">
        <f>IF('Sword Stats'!$E$8 - $C6 &gt; 0, ROUNDUP(240 / ('Sword Stats'!$E$8 - $C6), 0), 100)</f>
        <v>4</v>
      </c>
      <c r="P6">
        <f>IF('Sword Stats'!$E$9 - $C6 &gt; 0, ROUNDUP(240 / ('Sword Stats'!$E$9 - $C6), 0), 100)</f>
        <v>3</v>
      </c>
      <c r="Q6">
        <f>IF('Sword Stats'!$E$10 - $C6 &gt; 0, ROUNDUP(240 / ('Sword Stats'!$E$10 - $C6), 0), 100)</f>
        <v>3</v>
      </c>
      <c r="R6">
        <f>IF('Sword Stats'!$E$11 - $C6 &gt; 0, ROUNDUP(240 / ('Sword Stats'!$E$11 - $C6), 0), 100)</f>
        <v>3</v>
      </c>
      <c r="S6">
        <f>IF('Sword Stats'!$E$12 - $C6 &gt; 0, ROUNDUP(240 / ('Sword Stats'!$E$12 - $C6), 0), 100)</f>
        <v>2</v>
      </c>
      <c r="T6">
        <f>IF('Sword Stats'!$E$13 - $C6 &gt; 0, ROUNDUP(240 / ('Sword Stats'!$E$13 - $C6), 0), 100)</f>
        <v>10</v>
      </c>
    </row>
    <row r="7" spans="1:20" x14ac:dyDescent="0.3">
      <c r="A7" s="1">
        <v>6</v>
      </c>
      <c r="B7">
        <v>550</v>
      </c>
      <c r="C7">
        <v>45</v>
      </c>
      <c r="D7">
        <v>10</v>
      </c>
      <c r="E7">
        <v>115</v>
      </c>
      <c r="F7">
        <f t="shared" si="0"/>
        <v>175.26907525086881</v>
      </c>
      <c r="I7">
        <f>IF('Sword Stats'!$E$2 - $C7 &gt; 0, ROUNDUP(240 / ('Sword Stats'!$E$2 - $C7), 0), 100)</f>
        <v>100</v>
      </c>
      <c r="J7">
        <f>IF('Sword Stats'!$E$3 - $C7 &gt; 0, ROUNDUP(240 / ('Sword Stats'!$E$3 - $C7), 0), 100)</f>
        <v>13</v>
      </c>
      <c r="K7">
        <f>IF('Sword Stats'!$E$4 - $C7 &gt; 0, ROUNDUP(240 / ('Sword Stats'!$E$4 - $C7), 0), 100)</f>
        <v>8</v>
      </c>
      <c r="L7">
        <f>IF('Sword Stats'!$E$5 - $C7 &gt; 0, ROUNDUP(240 / ('Sword Stats'!$E$5 - $C7), 0), 100)</f>
        <v>7</v>
      </c>
      <c r="M7">
        <f>IF('Sword Stats'!$E$6 - $C7 &gt; 0, ROUNDUP(240 / ('Sword Stats'!$E$6 - $C7), 0), 100)</f>
        <v>6</v>
      </c>
      <c r="N7">
        <f>IF('Sword Stats'!$E$7 - $C7 &gt; 0, ROUNDUP(240 / ('Sword Stats'!$E$7 - $C7), 0), 100)</f>
        <v>4</v>
      </c>
      <c r="O7">
        <f>IF('Sword Stats'!$E$8 - $C7 &gt; 0, ROUNDUP(240 / ('Sword Stats'!$E$8 - $C7), 0), 100)</f>
        <v>4</v>
      </c>
      <c r="P7">
        <f>IF('Sword Stats'!$E$9 - $C7 &gt; 0, ROUNDUP(240 / ('Sword Stats'!$E$9 - $C7), 0), 100)</f>
        <v>4</v>
      </c>
      <c r="Q7">
        <f>IF('Sword Stats'!$E$10 - $C7 &gt; 0, ROUNDUP(240 / ('Sword Stats'!$E$10 - $C7), 0), 100)</f>
        <v>3</v>
      </c>
      <c r="R7">
        <f>IF('Sword Stats'!$E$11 - $C7 &gt; 0, ROUNDUP(240 / ('Sword Stats'!$E$11 - $C7), 0), 100)</f>
        <v>3</v>
      </c>
      <c r="S7">
        <f>IF('Sword Stats'!$E$12 - $C7 &gt; 0, ROUNDUP(240 / ('Sword Stats'!$E$12 - $C7), 0), 100)</f>
        <v>2</v>
      </c>
      <c r="T7">
        <f>IF('Sword Stats'!$E$13 - $C7 &gt; 0, ROUNDUP(240 / ('Sword Stats'!$E$13 - $C7), 0), 100)</f>
        <v>16</v>
      </c>
    </row>
    <row r="8" spans="1:20" x14ac:dyDescent="0.3">
      <c r="A8" s="1">
        <v>7</v>
      </c>
      <c r="B8">
        <v>650</v>
      </c>
      <c r="C8">
        <v>50</v>
      </c>
      <c r="D8">
        <v>15</v>
      </c>
      <c r="E8">
        <v>125</v>
      </c>
      <c r="F8">
        <f t="shared" si="0"/>
        <v>206.89045908183044</v>
      </c>
      <c r="I8">
        <f>IF('Sword Stats'!$E$2 - $C8 &gt; 0, ROUNDUP(240 / ('Sword Stats'!$E$2 - $C8), 0), 100)</f>
        <v>100</v>
      </c>
      <c r="J8">
        <f>IF('Sword Stats'!$E$3 - $C8 &gt; 0, ROUNDUP(240 / ('Sword Stats'!$E$3 - $C8), 0), 100)</f>
        <v>18</v>
      </c>
      <c r="K8">
        <f>IF('Sword Stats'!$E$4 - $C8 &gt; 0, ROUNDUP(240 / ('Sword Stats'!$E$4 - $C8), 0), 100)</f>
        <v>9</v>
      </c>
      <c r="L8">
        <f>IF('Sword Stats'!$E$5 - $C8 &gt; 0, ROUNDUP(240 / ('Sword Stats'!$E$5 - $C8), 0), 100)</f>
        <v>8</v>
      </c>
      <c r="M8">
        <f>IF('Sword Stats'!$E$6 - $C8 &gt; 0, ROUNDUP(240 / ('Sword Stats'!$E$6 - $C8), 0), 100)</f>
        <v>7</v>
      </c>
      <c r="N8">
        <f>IF('Sword Stats'!$E$7 - $C8 &gt; 0, ROUNDUP(240 / ('Sword Stats'!$E$7 - $C8), 0), 100)</f>
        <v>5</v>
      </c>
      <c r="O8">
        <f>IF('Sword Stats'!$E$8 - $C8 &gt; 0, ROUNDUP(240 / ('Sword Stats'!$E$8 - $C8), 0), 100)</f>
        <v>5</v>
      </c>
      <c r="P8">
        <f>IF('Sword Stats'!$E$9 - $C8 &gt; 0, ROUNDUP(240 / ('Sword Stats'!$E$9 - $C8), 0), 100)</f>
        <v>4</v>
      </c>
      <c r="Q8">
        <f>IF('Sword Stats'!$E$10 - $C8 &gt; 0, ROUNDUP(240 / ('Sword Stats'!$E$10 - $C8), 0), 100)</f>
        <v>3</v>
      </c>
      <c r="R8">
        <f>IF('Sword Stats'!$E$11 - $C8 &gt; 0, ROUNDUP(240 / ('Sword Stats'!$E$11 - $C8), 0), 100)</f>
        <v>3</v>
      </c>
      <c r="S8">
        <f>IF('Sword Stats'!$E$12 - $C8 &gt; 0, ROUNDUP(240 / ('Sword Stats'!$E$12 - $C8), 0), 100)</f>
        <v>2</v>
      </c>
      <c r="T8">
        <f>IF('Sword Stats'!$E$13 - $C8 &gt; 0, ROUNDUP(240 / ('Sword Stats'!$E$13 - $C8), 0), 100)</f>
        <v>24</v>
      </c>
    </row>
    <row r="12" spans="1:20" x14ac:dyDescent="0.3">
      <c r="B12" t="s">
        <v>4</v>
      </c>
      <c r="C12" s="2">
        <v>0.1</v>
      </c>
    </row>
    <row r="13" spans="1:20" x14ac:dyDescent="0.3">
      <c r="B13" t="s">
        <v>5</v>
      </c>
      <c r="C13" s="2">
        <v>0.2</v>
      </c>
    </row>
    <row r="14" spans="1:20" x14ac:dyDescent="0.3">
      <c r="B14" t="s">
        <v>26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E13"/>
  <sheetViews>
    <sheetView workbookViewId="0">
      <selection activeCell="B28" sqref="B28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</row>
    <row r="2" spans="1:5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</row>
    <row r="3" spans="1:5" x14ac:dyDescent="0.3">
      <c r="A3">
        <v>1</v>
      </c>
      <c r="B3">
        <v>35</v>
      </c>
      <c r="C3">
        <v>50</v>
      </c>
      <c r="D3">
        <f t="shared" ref="D3:D13" si="0">AVERAGE(B3, C3)</f>
        <v>42.5</v>
      </c>
      <c r="E3">
        <f t="shared" ref="E3:E13" si="1">D3*1.5</f>
        <v>63.75</v>
      </c>
    </row>
    <row r="4" spans="1:5" x14ac:dyDescent="0.3">
      <c r="A4">
        <v>2</v>
      </c>
      <c r="B4">
        <v>40</v>
      </c>
      <c r="C4">
        <v>65</v>
      </c>
      <c r="D4">
        <f t="shared" si="0"/>
        <v>52.5</v>
      </c>
      <c r="E4">
        <f t="shared" si="1"/>
        <v>78.75</v>
      </c>
    </row>
    <row r="5" spans="1:5" x14ac:dyDescent="0.3">
      <c r="A5">
        <v>3</v>
      </c>
      <c r="B5">
        <v>45</v>
      </c>
      <c r="C5">
        <v>65</v>
      </c>
      <c r="D5">
        <f t="shared" si="0"/>
        <v>55</v>
      </c>
      <c r="E5">
        <f t="shared" si="1"/>
        <v>82.5</v>
      </c>
    </row>
    <row r="6" spans="1:5" x14ac:dyDescent="0.3">
      <c r="A6">
        <v>4</v>
      </c>
      <c r="B6">
        <v>50</v>
      </c>
      <c r="C6">
        <v>65</v>
      </c>
      <c r="D6">
        <f t="shared" si="0"/>
        <v>57.5</v>
      </c>
      <c r="E6">
        <f t="shared" si="1"/>
        <v>86.25</v>
      </c>
    </row>
    <row r="7" spans="1:5" x14ac:dyDescent="0.3">
      <c r="A7">
        <v>5</v>
      </c>
      <c r="B7">
        <v>55</v>
      </c>
      <c r="C7">
        <v>85</v>
      </c>
      <c r="D7">
        <f t="shared" si="0"/>
        <v>70</v>
      </c>
      <c r="E7">
        <f t="shared" si="1"/>
        <v>105</v>
      </c>
    </row>
    <row r="8" spans="1:5" x14ac:dyDescent="0.3">
      <c r="A8">
        <v>6</v>
      </c>
      <c r="B8">
        <v>60</v>
      </c>
      <c r="C8">
        <v>85</v>
      </c>
      <c r="D8">
        <f t="shared" si="0"/>
        <v>72.5</v>
      </c>
      <c r="E8">
        <f t="shared" si="1"/>
        <v>108.75</v>
      </c>
    </row>
    <row r="9" spans="1:5" x14ac:dyDescent="0.3">
      <c r="A9">
        <v>7</v>
      </c>
      <c r="B9">
        <v>70</v>
      </c>
      <c r="C9">
        <v>90</v>
      </c>
      <c r="D9">
        <f t="shared" si="0"/>
        <v>80</v>
      </c>
      <c r="E9">
        <f t="shared" si="1"/>
        <v>120</v>
      </c>
    </row>
    <row r="10" spans="1:5" x14ac:dyDescent="0.3">
      <c r="A10">
        <v>8</v>
      </c>
      <c r="B10">
        <v>75</v>
      </c>
      <c r="C10">
        <v>110</v>
      </c>
      <c r="D10">
        <f t="shared" si="0"/>
        <v>92.5</v>
      </c>
      <c r="E10">
        <f t="shared" si="1"/>
        <v>138.75</v>
      </c>
    </row>
    <row r="11" spans="1:5" x14ac:dyDescent="0.3">
      <c r="A11">
        <v>9</v>
      </c>
      <c r="B11">
        <v>85</v>
      </c>
      <c r="C11">
        <v>120</v>
      </c>
      <c r="D11">
        <f t="shared" si="0"/>
        <v>102.5</v>
      </c>
      <c r="E11">
        <f t="shared" si="1"/>
        <v>153.75</v>
      </c>
    </row>
    <row r="12" spans="1:5" x14ac:dyDescent="0.3">
      <c r="A12">
        <v>10</v>
      </c>
      <c r="B12">
        <v>95</v>
      </c>
      <c r="C12">
        <v>150</v>
      </c>
      <c r="D12">
        <f t="shared" si="0"/>
        <v>122.5</v>
      </c>
      <c r="E12">
        <f t="shared" si="1"/>
        <v>183.75</v>
      </c>
    </row>
    <row r="13" spans="1:5" x14ac:dyDescent="0.3">
      <c r="A13" t="s">
        <v>10</v>
      </c>
      <c r="B13">
        <v>40</v>
      </c>
      <c r="C13">
        <v>40</v>
      </c>
      <c r="D13">
        <f t="shared" si="0"/>
        <v>40</v>
      </c>
      <c r="E13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Zombie Stats</vt:lpstr>
      <vt:lpstr>Sword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2023-02-11T03:21:37Z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