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Documents\CADs\Doha\"/>
    </mc:Choice>
  </mc:AlternateContent>
  <xr:revisionPtr revIDLastSave="0" documentId="13_ncr:1_{913C5FDF-F456-4008-8DE1-8E4DE2227E52}" xr6:coauthVersionLast="47" xr6:coauthVersionMax="47" xr10:uidLastSave="{00000000-0000-0000-0000-000000000000}"/>
  <bookViews>
    <workbookView xWindow="-120" yWindow="-120" windowWidth="51840" windowHeight="21390" activeTab="1" xr2:uid="{00000000-000D-0000-FFFF-FFFF00000000}"/>
  </bookViews>
  <sheets>
    <sheet name="Sheet1" sheetId="1" r:id="rId1"/>
    <sheet name="VO#2_Rev,02 Offer" sheetId="2" r:id="rId2"/>
  </sheets>
  <definedNames>
    <definedName name="_xlnm.Print_Area" localSheetId="0">Sheet1!$B$7:$D$55</definedName>
    <definedName name="_xlnm.Print_Area" localSheetId="1">'VO#2_Rev,02 Offer'!$D$7:$H$97</definedName>
    <definedName name="_xlnm.Print_Titles" localSheetId="0">Sheet1!$1:$6</definedName>
    <definedName name="_xlnm.Print_Titles" localSheetId="1">'VO#2_Rev,02 Offer'!$1:$6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45" i="1"/>
  <c r="I7" i="1"/>
  <c r="I9" i="1"/>
  <c r="I28" i="1"/>
  <c r="I23" i="1"/>
  <c r="I42" i="1"/>
  <c r="K42" i="1" s="1"/>
  <c r="L42" i="1" s="1"/>
  <c r="M42" i="1" s="1"/>
  <c r="G42" i="1" s="1"/>
  <c r="K7" i="1"/>
  <c r="G14" i="1"/>
  <c r="G30" i="1"/>
  <c r="G31" i="1"/>
  <c r="G47" i="1"/>
  <c r="G48" i="1"/>
  <c r="G50" i="1"/>
  <c r="G51" i="1"/>
  <c r="G63" i="1"/>
  <c r="G65" i="1"/>
  <c r="G67" i="1"/>
  <c r="G79" i="1"/>
  <c r="G80" i="1"/>
  <c r="G82" i="1"/>
  <c r="G83" i="1"/>
  <c r="L14" i="1"/>
  <c r="M14" i="1" s="1"/>
  <c r="L15" i="1"/>
  <c r="M15" i="1" s="1"/>
  <c r="G15" i="1" s="1"/>
  <c r="L16" i="1"/>
  <c r="L17" i="1"/>
  <c r="M17" i="1" s="1"/>
  <c r="G17" i="1" s="1"/>
  <c r="L18" i="1"/>
  <c r="L19" i="1"/>
  <c r="M19" i="1" s="1"/>
  <c r="G19" i="1" s="1"/>
  <c r="L20" i="1"/>
  <c r="L21" i="1"/>
  <c r="M21" i="1" s="1"/>
  <c r="G21" i="1" s="1"/>
  <c r="L22" i="1"/>
  <c r="M22" i="1" s="1"/>
  <c r="G22" i="1" s="1"/>
  <c r="L30" i="1"/>
  <c r="M30" i="1" s="1"/>
  <c r="L31" i="1"/>
  <c r="M31" i="1" s="1"/>
  <c r="L32" i="1"/>
  <c r="M32" i="1" s="1"/>
  <c r="G32" i="1" s="1"/>
  <c r="L33" i="1"/>
  <c r="M33" i="1" s="1"/>
  <c r="G33" i="1" s="1"/>
  <c r="L34" i="1"/>
  <c r="M34" i="1" s="1"/>
  <c r="G34" i="1" s="1"/>
  <c r="L35" i="1"/>
  <c r="M35" i="1" s="1"/>
  <c r="G35" i="1" s="1"/>
  <c r="L36" i="1"/>
  <c r="M36" i="1" s="1"/>
  <c r="G36" i="1" s="1"/>
  <c r="L37" i="1"/>
  <c r="M37" i="1" s="1"/>
  <c r="G37" i="1" s="1"/>
  <c r="L38" i="1"/>
  <c r="M38" i="1" s="1"/>
  <c r="G38" i="1" s="1"/>
  <c r="L39" i="1"/>
  <c r="M39" i="1" s="1"/>
  <c r="G39" i="1" s="1"/>
  <c r="L40" i="1"/>
  <c r="M40" i="1" s="1"/>
  <c r="G40" i="1" s="1"/>
  <c r="L47" i="1"/>
  <c r="M47" i="1" s="1"/>
  <c r="L48" i="1"/>
  <c r="L50" i="1"/>
  <c r="L51" i="1"/>
  <c r="M51" i="1" s="1"/>
  <c r="L52" i="1"/>
  <c r="L53" i="1"/>
  <c r="M53" i="1" s="1"/>
  <c r="G53" i="1" s="1"/>
  <c r="L54" i="1"/>
  <c r="M54" i="1" s="1"/>
  <c r="G54" i="1" s="1"/>
  <c r="L55" i="1"/>
  <c r="M55" i="1" s="1"/>
  <c r="G55" i="1" s="1"/>
  <c r="L56" i="1"/>
  <c r="L57" i="1"/>
  <c r="L58" i="1"/>
  <c r="L59" i="1"/>
  <c r="M59" i="1" s="1"/>
  <c r="G59" i="1" s="1"/>
  <c r="L63" i="1"/>
  <c r="M63" i="1" s="1"/>
  <c r="L64" i="1"/>
  <c r="M64" i="1" s="1"/>
  <c r="G64" i="1" s="1"/>
  <c r="L65" i="1"/>
  <c r="M65" i="1" s="1"/>
  <c r="L66" i="1"/>
  <c r="M66" i="1" s="1"/>
  <c r="G66" i="1" s="1"/>
  <c r="L67" i="1"/>
  <c r="M67" i="1" s="1"/>
  <c r="L68" i="1"/>
  <c r="M68" i="1" s="1"/>
  <c r="G68" i="1" s="1"/>
  <c r="L69" i="1"/>
  <c r="M69" i="1" s="1"/>
  <c r="G69" i="1" s="1"/>
  <c r="L70" i="1"/>
  <c r="M70" i="1" s="1"/>
  <c r="G70" i="1" s="1"/>
  <c r="L71" i="1"/>
  <c r="M71" i="1" s="1"/>
  <c r="G71" i="1" s="1"/>
  <c r="L72" i="1"/>
  <c r="M72" i="1" s="1"/>
  <c r="G72" i="1" s="1"/>
  <c r="L73" i="1"/>
  <c r="M73" i="1" s="1"/>
  <c r="G73" i="1" s="1"/>
  <c r="L74" i="1"/>
  <c r="M74" i="1" s="1"/>
  <c r="G74" i="1" s="1"/>
  <c r="L75" i="1"/>
  <c r="M75" i="1" s="1"/>
  <c r="G75" i="1" s="1"/>
  <c r="L79" i="1"/>
  <c r="M79" i="1" s="1"/>
  <c r="L80" i="1"/>
  <c r="L82" i="1"/>
  <c r="L83" i="1"/>
  <c r="M83" i="1" s="1"/>
  <c r="L84" i="1"/>
  <c r="L85" i="1"/>
  <c r="M85" i="1" s="1"/>
  <c r="G85" i="1" s="1"/>
  <c r="M16" i="1"/>
  <c r="G16" i="1" s="1"/>
  <c r="M18" i="1"/>
  <c r="G18" i="1" s="1"/>
  <c r="M20" i="1"/>
  <c r="G20" i="1" s="1"/>
  <c r="M48" i="1"/>
  <c r="M50" i="1"/>
  <c r="M52" i="1"/>
  <c r="G52" i="1" s="1"/>
  <c r="M56" i="1"/>
  <c r="G56" i="1" s="1"/>
  <c r="M57" i="1"/>
  <c r="G57" i="1" s="1"/>
  <c r="M58" i="1"/>
  <c r="G58" i="1" s="1"/>
  <c r="M80" i="1"/>
  <c r="M82" i="1"/>
  <c r="M84" i="1"/>
  <c r="G84" i="1" s="1"/>
  <c r="K8" i="1"/>
  <c r="L8" i="1" s="1"/>
  <c r="M8" i="1" s="1"/>
  <c r="G8" i="1" s="1"/>
  <c r="K9" i="1"/>
  <c r="L9" i="1" s="1"/>
  <c r="M9" i="1" s="1"/>
  <c r="G9" i="1" s="1"/>
  <c r="K10" i="1"/>
  <c r="L10" i="1" s="1"/>
  <c r="M10" i="1" s="1"/>
  <c r="G10" i="1" s="1"/>
  <c r="K11" i="1"/>
  <c r="L11" i="1" s="1"/>
  <c r="M11" i="1" s="1"/>
  <c r="G11" i="1" s="1"/>
  <c r="K12" i="1"/>
  <c r="L12" i="1" s="1"/>
  <c r="M12" i="1" s="1"/>
  <c r="G12" i="1" s="1"/>
  <c r="K13" i="1"/>
  <c r="L13" i="1" s="1"/>
  <c r="M13" i="1" s="1"/>
  <c r="G13" i="1" s="1"/>
  <c r="K14" i="1"/>
  <c r="K15" i="1"/>
  <c r="K16" i="1"/>
  <c r="K17" i="1"/>
  <c r="K18" i="1"/>
  <c r="K19" i="1"/>
  <c r="K20" i="1"/>
  <c r="K21" i="1"/>
  <c r="K22" i="1"/>
  <c r="K23" i="1"/>
  <c r="L23" i="1" s="1"/>
  <c r="M23" i="1" s="1"/>
  <c r="G23" i="1" s="1"/>
  <c r="K24" i="1"/>
  <c r="L24" i="1" s="1"/>
  <c r="M24" i="1" s="1"/>
  <c r="G24" i="1" s="1"/>
  <c r="K25" i="1"/>
  <c r="L25" i="1" s="1"/>
  <c r="M25" i="1" s="1"/>
  <c r="G25" i="1" s="1"/>
  <c r="K26" i="1"/>
  <c r="L26" i="1" s="1"/>
  <c r="M26" i="1" s="1"/>
  <c r="G26" i="1" s="1"/>
  <c r="K27" i="1"/>
  <c r="L27" i="1" s="1"/>
  <c r="M27" i="1" s="1"/>
  <c r="G27" i="1" s="1"/>
  <c r="K28" i="1"/>
  <c r="L28" i="1" s="1"/>
  <c r="M28" i="1" s="1"/>
  <c r="G28" i="1" s="1"/>
  <c r="K29" i="1"/>
  <c r="L29" i="1" s="1"/>
  <c r="M29" i="1" s="1"/>
  <c r="G29" i="1" s="1"/>
  <c r="K30" i="1"/>
  <c r="K31" i="1"/>
  <c r="K32" i="1"/>
  <c r="K33" i="1"/>
  <c r="K34" i="1"/>
  <c r="K35" i="1"/>
  <c r="K36" i="1"/>
  <c r="K37" i="1"/>
  <c r="K38" i="1"/>
  <c r="K39" i="1"/>
  <c r="K40" i="1"/>
  <c r="K41" i="1"/>
  <c r="L41" i="1" s="1"/>
  <c r="M41" i="1" s="1"/>
  <c r="G41" i="1" s="1"/>
  <c r="K43" i="1"/>
  <c r="L43" i="1" s="1"/>
  <c r="M43" i="1" s="1"/>
  <c r="G43" i="1" s="1"/>
  <c r="K44" i="1"/>
  <c r="L44" i="1" s="1"/>
  <c r="M44" i="1" s="1"/>
  <c r="G44" i="1" s="1"/>
  <c r="K45" i="1"/>
  <c r="L45" i="1" s="1"/>
  <c r="M45" i="1" s="1"/>
  <c r="G45" i="1" s="1"/>
  <c r="K46" i="1"/>
  <c r="L46" i="1" s="1"/>
  <c r="M46" i="1" s="1"/>
  <c r="G46" i="1" s="1"/>
  <c r="K47" i="1"/>
  <c r="K48" i="1"/>
  <c r="K49" i="1"/>
  <c r="L49" i="1" s="1"/>
  <c r="M49" i="1" s="1"/>
  <c r="G49" i="1" s="1"/>
  <c r="K50" i="1"/>
  <c r="K51" i="1"/>
  <c r="K52" i="1"/>
  <c r="K53" i="1"/>
  <c r="K54" i="1"/>
  <c r="K55" i="1"/>
  <c r="K56" i="1"/>
  <c r="K57" i="1"/>
  <c r="K58" i="1"/>
  <c r="K59" i="1"/>
  <c r="K60" i="1"/>
  <c r="L60" i="1" s="1"/>
  <c r="M60" i="1" s="1"/>
  <c r="G60" i="1" s="1"/>
  <c r="K61" i="1"/>
  <c r="L61" i="1" s="1"/>
  <c r="M61" i="1" s="1"/>
  <c r="G61" i="1" s="1"/>
  <c r="K62" i="1"/>
  <c r="L62" i="1" s="1"/>
  <c r="M62" i="1" s="1"/>
  <c r="G62" i="1" s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L76" i="1" s="1"/>
  <c r="M76" i="1" s="1"/>
  <c r="G76" i="1" s="1"/>
  <c r="K77" i="1"/>
  <c r="L77" i="1" s="1"/>
  <c r="M77" i="1" s="1"/>
  <c r="G77" i="1" s="1"/>
  <c r="K78" i="1"/>
  <c r="L78" i="1" s="1"/>
  <c r="M78" i="1" s="1"/>
  <c r="G78" i="1" s="1"/>
  <c r="K79" i="1"/>
  <c r="K80" i="1"/>
  <c r="K81" i="1"/>
  <c r="L81" i="1" s="1"/>
  <c r="M81" i="1" s="1"/>
  <c r="G81" i="1" s="1"/>
  <c r="K82" i="1"/>
  <c r="K83" i="1"/>
  <c r="K84" i="1"/>
  <c r="K85" i="1"/>
  <c r="L7" i="1" l="1"/>
  <c r="M7" i="1" s="1"/>
  <c r="G7" i="1" s="1"/>
</calcChain>
</file>

<file path=xl/sharedStrings.xml><?xml version="1.0" encoding="utf-8"?>
<sst xmlns="http://schemas.openxmlformats.org/spreadsheetml/2006/main" count="392" uniqueCount="262">
  <si>
    <t>MAK (PR/R15) - Mr. Mohammad Nasser AL KAABI Villa-2, Qatar</t>
  </si>
  <si>
    <t>Particulars</t>
  </si>
  <si>
    <t>Actual status</t>
  </si>
  <si>
    <t xml:space="preserve">FF-02 Living room </t>
  </si>
  <si>
    <t>ok</t>
  </si>
  <si>
    <t>FF-07 Office to Living room</t>
  </si>
  <si>
    <t>cancelled</t>
  </si>
  <si>
    <t>FF-07 Office to Living room 32 m²</t>
  </si>
  <si>
    <t xml:space="preserve">GF-03 Majlis </t>
  </si>
  <si>
    <t>GF-03 Majlis 102 m²</t>
  </si>
  <si>
    <t>FF-15 Family living to Library/Office</t>
  </si>
  <si>
    <t>FF-15 Family living to Library/Office 45 m²</t>
  </si>
  <si>
    <t>GF-19 Cloackroom to Powder room</t>
  </si>
  <si>
    <t xml:space="preserve">GF-02 Main entrance </t>
  </si>
  <si>
    <t>GF-02 Main entrance 127 m²</t>
  </si>
  <si>
    <t>BF-01 Main Hall</t>
  </si>
  <si>
    <t>This is for the additional CGI 3D-visual for the marble variations</t>
  </si>
  <si>
    <t>BF-01 Main Hall 70 m²</t>
  </si>
  <si>
    <t xml:space="preserve">GF-18 Hallway </t>
  </si>
  <si>
    <t>GF-18 Hallway 48 m²</t>
  </si>
  <si>
    <t>GF-17 Kitchen</t>
  </si>
  <si>
    <t>GF-17 Kitchen 60 m²</t>
  </si>
  <si>
    <t>Majlis building Main entrance door</t>
  </si>
  <si>
    <t>GF-20 Small majlis</t>
  </si>
  <si>
    <t>BF-03 Toilet</t>
  </si>
  <si>
    <t>new</t>
  </si>
  <si>
    <t>done</t>
  </si>
  <si>
    <t>Variation order #2 - Revision 02</t>
  </si>
  <si>
    <t xml:space="preserve">Minutes of meeting MoM/MAK/01/02/2021 </t>
  </si>
  <si>
    <t>This list represents the merger of client requests of 02/07/2020 (approved on 21/07/2020) 
and of 06/10/2020 (commented on 26/10/2020, and the last meeting on 01/02/2021</t>
  </si>
  <si>
    <t>GF-16 Wash area</t>
  </si>
  <si>
    <t>GF-15 Guest toilet</t>
  </si>
  <si>
    <t>GF-10, GF-11 Master bedroom to Swimming pool sitting</t>
  </si>
  <si>
    <t>GF-12 Master bathroom</t>
  </si>
  <si>
    <t>FF-12 Master bathroom 14,30 m²</t>
  </si>
  <si>
    <t>FF-12 Master bathroom</t>
  </si>
  <si>
    <t>Date</t>
  </si>
  <si>
    <r>
      <t>a.</t>
    </r>
    <r>
      <rPr>
        <sz val="7"/>
        <color rgb="FFFF0000"/>
        <rFont val="Times New Roman"/>
        <family val="1"/>
      </rPr>
      <t xml:space="preserve">                </t>
    </r>
    <r>
      <rPr>
        <sz val="11"/>
        <color rgb="FFFF0000"/>
        <rFont val="Corbel"/>
        <family val="2"/>
      </rPr>
      <t>Requested revision of flooring design with new stone Solancis rosal real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</si>
  <si>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the GRG False ceiling from coffered to flat ceiling with decorative Robert Adams’ paint or plaster ornament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</si>
  <si>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Revisiting the design of the wooden library upwards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</si>
  <si>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the area from Bedroom to Sitting room with Pantry and Closet, including Furniture layout, and FF&amp;E mood board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</si>
  <si>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Wall and ceiling in Pine wood and French Oak Parquet flooring 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</si>
  <si>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the area for shower enclosures and anti-slip marble flooring and marble walls and vanity top - Michaelangelo or White Carrara marble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</si>
  <si>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Calacatta Oro marble wall cladding and vanity top, with Solancis stone flooring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</si>
  <si>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Vanity cabinet in Patinated Beige painted wood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</si>
  <si>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Calacatta Oro marble wall cladding with Solancis stone flooring</t>
    </r>
  </si>
  <si>
    <t>Vanity cabinet in Patinated Beige painted wood and Calacatta Oro top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</si>
  <si>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Full design development according to the Client requirements and photos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</si>
  <si>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on 06/10/2020 including photos of the required style</t>
    </r>
  </si>
  <si>
    <t>PDF drawing received from Mr. Alkaabi on 02/02/2021 for the new kitchen layout with relocation of windows to be considered</t>
  </si>
  <si>
    <t>Include cabinet for brooms and household cleaning products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</si>
  <si>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Revision of flooring design with new stone + Emperador scuro</t>
    </r>
  </si>
  <si>
    <t>SUBMITTED on 22/07/2020 CGI 3D-Visual  (2proposals)</t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</si>
  <si>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Requested design development on 06/10/2020 for flooring with Solancis rosal real tiles and filling, and 5 rows of  Nero assoluto diamonds 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</si>
  <si>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Redesigning by integrating a dressing table, mirror and chair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</si>
  <si>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Calacatta Oro marble wall cladding and vanity top, with Solancis stone flooring 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</si>
  <si>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Replace Marble flooring by wall-to-wall hand tufted carpet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</si>
  <si>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Design for Hand tufted carpet</t>
    </r>
  </si>
  <si>
    <t xml:space="preserve">Redesign GRG false ceiling corniche same as BF-01 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</si>
  <si>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No change of function to this area</t>
    </r>
  </si>
  <si>
    <t xml:space="preserve">Redesign New double French door between existing columns 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</si>
  <si>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with specifications into Living room similar to GF-08 @ Villa-1</t>
    </r>
  </si>
  <si>
    <t>No change of function to this area (06/10/2020)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</si>
  <si>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for flooring and wall cladding in Calacatta Oro marble</t>
    </r>
  </si>
  <si>
    <t>Replace existing door by French Door with pleated sheer</t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</si>
  <si>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Redesigning the overall similar to FF-04 @ villa-1 in French oak and integrating Desk, desk chair, etc.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</si>
  <si>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Revision of flooring design with new stone + Bardiglio &amp; Giallo Reale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</si>
  <si>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Submittal of CGI 3D-Visual  (2 views)</t>
    </r>
  </si>
  <si>
    <r>
      <t>c.</t>
    </r>
    <r>
      <rPr>
        <sz val="7"/>
        <color rgb="FFFF0000"/>
        <rFont val="Times New Roman"/>
        <family val="1"/>
      </rPr>
      <t xml:space="preserve">         </t>
    </r>
    <r>
      <rPr>
        <sz val="11"/>
        <color rgb="FFFF0000"/>
        <rFont val="Corbel"/>
        <family val="2"/>
      </rPr>
      <t>NB: several rendering were submitted following the Client requests</t>
    </r>
  </si>
  <si>
    <t>SUBMITTED on 23/07/2020 - 2 Nos.marble types options / 4 boards</t>
  </si>
  <si>
    <r>
      <t>d.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revision on 06/10/2020 for flooring with Baydaa al jazeera honed finish tiles and filling, and Nero assoluto diamonds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</si>
  <si>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on 06/10/2020 for flooring,  vanity and elevation at toilet with Baydaa al jazeera honed finish tiles and filling, and Nero assoluto diamonds</t>
    </r>
  </si>
  <si>
    <r>
      <t xml:space="preserve">BF-06 </t>
    </r>
    <r>
      <rPr>
        <b/>
        <sz val="11"/>
        <color rgb="FFFF0000"/>
        <rFont val="Corbel"/>
        <family val="2"/>
      </rPr>
      <t>Pantry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</si>
  <si>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on 06/10/2020 for flooring, ceiling, vanity and elevation after cancelling the folding door at pantrywith Baydaa al jazeera honed finish tiles and filling, and Nero assoluto diamonds</t>
    </r>
  </si>
  <si>
    <r>
      <t xml:space="preserve">BF-09 </t>
    </r>
    <r>
      <rPr>
        <b/>
        <sz val="11"/>
        <color rgb="FFFF0000"/>
        <rFont val="Corbel"/>
        <family val="2"/>
      </rPr>
      <t>Lobby</t>
    </r>
    <r>
      <rPr>
        <b/>
        <sz val="11"/>
        <color rgb="FF000000"/>
        <rFont val="Corbel"/>
        <family val="2"/>
      </rPr>
      <t>, BF-11 Barber, BF-12 Massage, and BF-13 Toilet, Wash area and Showers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</si>
  <si>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development for flooring, vanity and elevation using Solancis rosal real flooring and Statuario marble vanity top, as well as proposal for framed statuario with Solancis.</t>
    </r>
  </si>
  <si>
    <r>
      <t xml:space="preserve">BF-10 </t>
    </r>
    <r>
      <rPr>
        <b/>
        <sz val="11"/>
        <color rgb="FFFF0000"/>
        <rFont val="Corbel"/>
        <family val="2"/>
      </rPr>
      <t>Gym</t>
    </r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</si>
  <si>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Replace approved Vinyl flooring by special wood flooring to gym, french door, and mirror cladding + floor layout, elevations, and SMDS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</si>
  <si>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Client to clarify + photos</t>
    </r>
  </si>
  <si>
    <r>
      <t>Aluwood</t>
    </r>
    <r>
      <rPr>
        <b/>
        <sz val="11"/>
        <color rgb="FF000000"/>
        <rFont val="Corbel"/>
        <family val="2"/>
      </rPr>
      <t xml:space="preserve"> </t>
    </r>
    <r>
      <rPr>
        <b/>
        <sz val="11"/>
        <color rgb="FFFF0000"/>
        <rFont val="Corbel"/>
        <family val="2"/>
      </rPr>
      <t>windows</t>
    </r>
    <r>
      <rPr>
        <b/>
        <sz val="11"/>
        <color rgb="FF000000"/>
        <rFont val="Corbel"/>
        <family val="2"/>
      </rPr>
      <t xml:space="preserve"> </t>
    </r>
  </si>
  <si>
    <r>
      <t>a.</t>
    </r>
    <r>
      <rPr>
        <sz val="7"/>
        <color rgb="FF00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the replacement of existing aluminum windows by aluwood system (Aluminium outside and Wood inside)</t>
    </r>
  </si>
  <si>
    <t>Design, specifications and schedules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</si>
  <si>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Replacing mid-panel by glass/stained glass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</si>
  <si>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Requested design on 06/10/2020 for ironwork gate with glass</t>
    </r>
  </si>
  <si>
    <t>Need as-built drawings fron the site</t>
  </si>
  <si>
    <t>SPA Area:</t>
  </si>
  <si>
    <r>
      <t>a.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 xml:space="preserve">Doors to have a glass impost if enough false ceiling height </t>
    </r>
  </si>
  <si>
    <r>
      <t>b.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Flooring in large porcelain tiles</t>
    </r>
  </si>
  <si>
    <r>
      <t>c.</t>
    </r>
    <r>
      <rPr>
        <sz val="7"/>
        <color rgb="FFFF0000"/>
        <rFont val="Times New Roman"/>
        <family val="1"/>
      </rPr>
      <t xml:space="preserve">         </t>
    </r>
    <r>
      <rPr>
        <sz val="11"/>
        <color rgb="FFFF0000"/>
        <rFont val="Corbel"/>
        <family val="2"/>
      </rPr>
      <t>Built-in cabinet and Vanity counter at Beauty salon, massage, and manicure pedicure</t>
    </r>
  </si>
  <si>
    <r>
      <t>d.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Beauty salon dressing chirs 2 chairs</t>
    </r>
  </si>
  <si>
    <r>
      <t>e.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Manicure Pedicure station x2</t>
    </r>
  </si>
  <si>
    <r>
      <t>f.</t>
    </r>
    <r>
      <rPr>
        <sz val="7"/>
        <color rgb="FFFF0000"/>
        <rFont val="Times New Roman"/>
        <family val="1"/>
      </rPr>
      <t xml:space="preserve">          </t>
    </r>
    <r>
      <rPr>
        <sz val="11"/>
        <color rgb="FFFF0000"/>
        <rFont val="Corbel"/>
        <family val="2"/>
      </rPr>
      <t xml:space="preserve">Massage  </t>
    </r>
  </si>
  <si>
    <r>
      <t>g.</t>
    </r>
    <r>
      <rPr>
        <sz val="7"/>
        <color rgb="FFFF0000"/>
        <rFont val="Times New Roman"/>
        <family val="1"/>
      </rPr>
      <t xml:space="preserve">        </t>
    </r>
    <r>
      <rPr>
        <sz val="11"/>
        <color rgb="FFFF0000"/>
        <rFont val="Corbel"/>
        <family val="2"/>
      </rPr>
      <t>Store with sliding door and storage shelvings</t>
    </r>
  </si>
  <si>
    <t>BF-11a Jacuzzi</t>
  </si>
  <si>
    <t xml:space="preserve">Jacuzzi tub with ice machine </t>
  </si>
  <si>
    <t xml:space="preserve">Moroccan steam / hammam  </t>
  </si>
  <si>
    <t>Mosaic walls with antislip bamboo flooring or mosaic and built-in mosaic +bench</t>
  </si>
  <si>
    <r>
      <t xml:space="preserve">Mr </t>
    </r>
    <r>
      <rPr>
        <b/>
        <sz val="11"/>
        <color rgb="FFFF0000"/>
        <rFont val="Corbel"/>
        <family val="2"/>
      </rPr>
      <t>Alkaabi</t>
    </r>
    <r>
      <rPr>
        <sz val="11"/>
        <color rgb="FFFF0000"/>
        <rFont val="Corbel"/>
        <family val="2"/>
      </rPr>
      <t xml:space="preserve"> requested a new design proposal for the property gate and fence </t>
    </r>
  </si>
  <si>
    <t>Lacasa</t>
  </si>
  <si>
    <t>Price (QRs.)</t>
  </si>
  <si>
    <t>hours/sqm</t>
  </si>
  <si>
    <t xml:space="preserve">rate </t>
  </si>
  <si>
    <t>Total</t>
  </si>
  <si>
    <t>New</t>
  </si>
  <si>
    <r>
      <t>2.</t>
    </r>
    <r>
      <rPr>
        <sz val="7"/>
        <color rgb="FF262626"/>
        <rFont val="Times New Roman"/>
        <family val="1"/>
      </rPr>
      <t xml:space="preserve">   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</si>
  <si>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Redesigning the GRG False ceiling from coffered to flat ceiling with decorative Robert Adams’ paint or plaster ornament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</si>
  <si>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Revisiting the design of the wooden library upwards</t>
    </r>
  </si>
  <si>
    <r>
      <t>3.</t>
    </r>
    <r>
      <rPr>
        <sz val="7"/>
        <color rgb="FF262626"/>
        <rFont val="Times New Roman"/>
        <family val="1"/>
      </rPr>
      <t xml:space="preserve">       </t>
    </r>
    <r>
      <rPr>
        <sz val="9"/>
        <color rgb="FF262626"/>
        <rFont val="Corbel"/>
        <family val="2"/>
      </rPr>
      <t> </t>
    </r>
  </si>
  <si>
    <r>
      <t>4.</t>
    </r>
    <r>
      <rPr>
        <sz val="7"/>
        <color rgb="FF262626"/>
        <rFont val="Times New Roman"/>
        <family val="1"/>
      </rPr>
      <t xml:space="preserve">   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</si>
  <si>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 xml:space="preserve">Redesigning the area for shower enclosures and anti-slip marble flooring and marble walls and vanity top – 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</si>
  <si>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Michaelangelo or White Carrara marble</t>
    </r>
  </si>
  <si>
    <r>
      <t>5.</t>
    </r>
    <r>
      <rPr>
        <sz val="7"/>
        <color rgb="FF262626"/>
        <rFont val="Times New Roman"/>
        <family val="1"/>
      </rPr>
      <t xml:space="preserve">    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</si>
  <si>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 xml:space="preserve">Calacatta Oro marble wall cladding and vanity top, with Solancis stone flooring 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</si>
  <si>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Vanity cabinet in Patinated Beige painted wood</t>
    </r>
  </si>
  <si>
    <r>
      <t>7.</t>
    </r>
    <r>
      <rPr>
        <sz val="7"/>
        <color rgb="FF262626"/>
        <rFont val="Times New Roman"/>
        <family val="1"/>
      </rPr>
      <t xml:space="preserve">    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</si>
  <si>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Full design development according to the Client requirements and handed photos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</si>
  <si>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Requested design development on 06/10/2020 including photos of the required style</t>
    </r>
  </si>
  <si>
    <r>
      <t>c.</t>
    </r>
    <r>
      <rPr>
        <sz val="7"/>
        <color rgb="FF262626"/>
        <rFont val="Times New Roman"/>
        <family val="1"/>
      </rPr>
      <t xml:space="preserve">      </t>
    </r>
    <r>
      <rPr>
        <sz val="11"/>
        <color rgb="FF262626"/>
        <rFont val="Corbel"/>
        <family val="2"/>
      </rPr>
      <t>PDF drawing received from Mr. Alkaabi on 02/02/2021 for the new kitchen layout with relocation of windows to be considered</t>
    </r>
  </si>
  <si>
    <r>
      <t>d.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To include cabinet for brooms and household cleaning products</t>
    </r>
  </si>
  <si>
    <t>Done</t>
  </si>
  <si>
    <r>
      <t>10.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</si>
  <si>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Replace Marble flooring by wall-to-wall hand tufted carpet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</si>
  <si>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Design for Hand tufted carpet</t>
    </r>
  </si>
  <si>
    <t>Redesign GRG false ceiling corniche same as BF-01</t>
  </si>
  <si>
    <r>
      <t>12.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</si>
  <si>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 xml:space="preserve">FF-07 Office to Living room </t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</si>
  <si>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Redesigning with specifications into Living room similar to GF-08 @ Villa-1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</si>
  <si>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No change of function to this area (06/10/2020)</t>
    </r>
  </si>
  <si>
    <t>Cancelled</t>
  </si>
  <si>
    <r>
      <t>14.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</si>
  <si>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 xml:space="preserve">FF-15 Family living to Library/Office </t>
  </si>
  <si>
    <t>Redesigning the overall similar to FF-04 @ villa-1 in French oak and integrating Desk, desk chair, etc.</t>
  </si>
  <si>
    <r>
      <t>15.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</si>
  <si>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Revision of flooring design with new stone + Bardiglio &amp; Giallo Reale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</si>
  <si>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Submittal of CGI 3D-Visual  (2 views)</t>
    </r>
  </si>
  <si>
    <t>NB: several rendering were submitted following the Client requests</t>
  </si>
  <si>
    <r>
      <t>c.</t>
    </r>
    <r>
      <rPr>
        <sz val="7"/>
        <color rgb="FF262626"/>
        <rFont val="Times New Roman"/>
        <family val="1"/>
      </rPr>
      <t xml:space="preserve">      </t>
    </r>
    <r>
      <rPr>
        <sz val="11"/>
        <color rgb="FF262626"/>
        <rFont val="Corbel"/>
        <family val="2"/>
      </rPr>
      <t>Requested design revision on 06/10/2020 for flooring with Baydaa al jazeera honed finish tiles and filling, and Nero assoluto diamonds</t>
    </r>
  </si>
  <si>
    <r>
      <t>16.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</si>
  <si>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>Requested design development on 06/10/2020 for flooring,  vanity and elevation at toilet with Baydaa al jazeera honed finish tiles and filling, and Nero assoluto diamonds</t>
  </si>
  <si>
    <r>
      <t>17.</t>
    </r>
    <r>
      <rPr>
        <sz val="7"/>
        <color rgb="FF262626"/>
        <rFont val="Times New Roman"/>
        <family val="1"/>
      </rPr>
      <t xml:space="preserve">    </t>
    </r>
    <r>
      <rPr>
        <sz val="9"/>
        <color rgb="FF262626"/>
        <rFont val="Corbel"/>
        <family val="2"/>
      </rPr>
      <t> </t>
    </r>
  </si>
  <si>
    <t>BF-06 Pantry</t>
  </si>
  <si>
    <t>Requested design development on 06/10/2020 for flooring, ceiling, vanity and elevation after cancelling the folding door at pantrywith Baydaa al jazeera honed finish tiles and filling, and Nero assoluto diamonds</t>
  </si>
  <si>
    <r>
      <t>18.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</si>
  <si>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>Requested design development for flooring, vanity and elevation using Solancis rosal real flooring and Statuario marble vanity top, as well as proposal for framed statuario with Solancis.</t>
  </si>
  <si>
    <r>
      <t>19.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</si>
  <si>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>BF-10 Gym</t>
  </si>
  <si>
    <t>Replace approved Vinyl flooring by special wood flooring to gym, french door, and mirror cladding + floor layout, elevations, and SMDS</t>
  </si>
  <si>
    <t>* Client to clarify + photos</t>
  </si>
  <si>
    <r>
      <t>20.</t>
    </r>
    <r>
      <rPr>
        <sz val="7"/>
        <color rgb="FF262626"/>
        <rFont val="Times New Roman"/>
        <family val="1"/>
      </rPr>
      <t xml:space="preserve">  </t>
    </r>
    <r>
      <rPr>
        <sz val="9"/>
        <color rgb="FF262626"/>
        <rFont val="Corbel"/>
        <family val="2"/>
      </rPr>
      <t> </t>
    </r>
  </si>
  <si>
    <t>Jacuzzi tub with ice machine</t>
  </si>
  <si>
    <r>
      <t>21.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</si>
  <si>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 xml:space="preserve">Doors to have a glass impost if enough false ceiling height 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</si>
  <si>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Flooring in large porcelain tiles</t>
    </r>
  </si>
  <si>
    <r>
      <t>c.</t>
    </r>
    <r>
      <rPr>
        <sz val="7"/>
        <color rgb="FF262626"/>
        <rFont val="Times New Roman"/>
        <family val="1"/>
      </rPr>
      <t xml:space="preserve">      </t>
    </r>
    <r>
      <rPr>
        <sz val="11"/>
        <color rgb="FF262626"/>
        <rFont val="Corbel"/>
        <family val="2"/>
      </rPr>
      <t>Built-in cabinet and Vanity counter at Beauty salon, massage, and manicure pedicure stations</t>
    </r>
  </si>
  <si>
    <r>
      <t>d.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Beauty salon dressing chirs 2 chairs</t>
    </r>
  </si>
  <si>
    <r>
      <t>e.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Manicure Pedicure station x2</t>
    </r>
  </si>
  <si>
    <r>
      <t>f.</t>
    </r>
    <r>
      <rPr>
        <sz val="7"/>
        <color rgb="FF262626"/>
        <rFont val="Times New Roman"/>
        <family val="1"/>
      </rPr>
      <t xml:space="preserve">       </t>
    </r>
    <r>
      <rPr>
        <sz val="11"/>
        <color rgb="FF262626"/>
        <rFont val="Corbel"/>
        <family val="2"/>
      </rPr>
      <t>Massage space with bed and shelving</t>
    </r>
  </si>
  <si>
    <r>
      <t>g.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Store with sliding door and storage shelvings</t>
    </r>
  </si>
  <si>
    <r>
      <t>22.</t>
    </r>
    <r>
      <rPr>
        <sz val="7"/>
        <color rgb="FF262626"/>
        <rFont val="Times New Roman"/>
        <family val="1"/>
      </rPr>
      <t xml:space="preserve">  </t>
    </r>
    <r>
      <rPr>
        <sz val="9"/>
        <color rgb="FF262626"/>
        <rFont val="Corbel"/>
        <family val="2"/>
      </rPr>
      <t> </t>
    </r>
  </si>
  <si>
    <t>*Calliper to propose Moroccan Tadelakt plaster for walls </t>
  </si>
  <si>
    <r>
      <t>23.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</si>
  <si>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 xml:space="preserve">Majlis building: Main entrance door </t>
  </si>
  <si>
    <t>Replacing mid-panel by glass/stained glass</t>
  </si>
  <si>
    <t>Requested design on 06/10/2020 for ironwork gate with glass</t>
  </si>
  <si>
    <t xml:space="preserve">* Design concept submitted but cancelled </t>
  </si>
  <si>
    <r>
      <t>24.</t>
    </r>
    <r>
      <rPr>
        <sz val="7"/>
        <color rgb="FF262626"/>
        <rFont val="Times New Roman"/>
        <family val="1"/>
      </rPr>
      <t xml:space="preserve">  </t>
    </r>
    <r>
      <rPr>
        <sz val="9"/>
        <color rgb="FF262626"/>
        <rFont val="Corbel"/>
        <family val="2"/>
      </rPr>
      <t> </t>
    </r>
  </si>
  <si>
    <r>
      <t>a.</t>
    </r>
    <r>
      <rPr>
        <sz val="7"/>
        <color rgb="FF262626"/>
        <rFont val="Times New Roman"/>
        <family val="1"/>
      </rPr>
      <t xml:space="preserve">        </t>
    </r>
    <r>
      <rPr>
        <sz val="11"/>
        <color rgb="FF262626"/>
        <rFont val="Corbel"/>
        <family val="2"/>
      </rPr>
      <t>Requested Versailles wood flooring (parquet)</t>
    </r>
  </si>
  <si>
    <r>
      <t>b.</t>
    </r>
    <r>
      <rPr>
        <sz val="7"/>
        <color rgb="FF262626"/>
        <rFont val="Times New Roman"/>
        <family val="1"/>
      </rPr>
      <t xml:space="preserve">        </t>
    </r>
    <r>
      <rPr>
        <sz val="11"/>
        <color rgb="FF262626"/>
        <rFont val="Corbel"/>
        <family val="2"/>
      </rPr>
      <t xml:space="preserve">Design drawing submitted in PDF on 10/02/2021 </t>
    </r>
  </si>
  <si>
    <r>
      <t>25.</t>
    </r>
    <r>
      <rPr>
        <sz val="7"/>
        <color rgb="FF262626"/>
        <rFont val="Times New Roman"/>
        <family val="1"/>
      </rPr>
      <t xml:space="preserve">   </t>
    </r>
    <r>
      <rPr>
        <sz val="9"/>
        <color rgb="FF262626"/>
        <rFont val="Corbel"/>
        <family val="2"/>
      </rPr>
      <t> </t>
    </r>
  </si>
  <si>
    <t>Mr. Mohamad Al-Kaabi requested a new design proposal for the property gate and fence</t>
  </si>
  <si>
    <r>
      <t>26.</t>
    </r>
    <r>
      <rPr>
        <sz val="7"/>
        <color rgb="FF262626"/>
        <rFont val="Times New Roman"/>
        <family val="1"/>
      </rPr>
      <t xml:space="preserve">  </t>
    </r>
    <r>
      <rPr>
        <sz val="9"/>
        <color rgb="FF262626"/>
        <rFont val="Corbel"/>
        <family val="2"/>
      </rPr>
      <t> </t>
    </r>
  </si>
  <si>
    <t>Aluwood windows</t>
  </si>
  <si>
    <t>Requested the replacement of existing aluminum windows by aluwood system (Aluminium outside and Wood inside)</t>
  </si>
  <si>
    <t>BF23</t>
  </si>
  <si>
    <t>BF21+BF22</t>
  </si>
  <si>
    <t>BF-21 &amp; BF-22 Lobby &amp; Ice bathtub</t>
  </si>
  <si>
    <t xml:space="preserve">BF-23 Moroccan steam / Hammam  </t>
  </si>
  <si>
    <t>GF05</t>
  </si>
  <si>
    <t>GF04</t>
  </si>
  <si>
    <t>BF03</t>
  </si>
  <si>
    <t>BF06</t>
  </si>
  <si>
    <t>BF10</t>
  </si>
  <si>
    <t>GF02</t>
  </si>
  <si>
    <t>GF03</t>
  </si>
  <si>
    <t>GF12</t>
  </si>
  <si>
    <t>GF15</t>
  </si>
  <si>
    <t>GF16</t>
  </si>
  <si>
    <t>GF17</t>
  </si>
  <si>
    <t>GF18</t>
  </si>
  <si>
    <t>GF19</t>
  </si>
  <si>
    <t>GF20</t>
  </si>
  <si>
    <t>FF02</t>
  </si>
  <si>
    <t>FF07</t>
  </si>
  <si>
    <t>FF12</t>
  </si>
  <si>
    <t>FF15</t>
  </si>
  <si>
    <t>BF01</t>
  </si>
  <si>
    <t>Status</t>
  </si>
  <si>
    <t>s/n</t>
  </si>
  <si>
    <t>* Design, specifications and schedules by others</t>
  </si>
  <si>
    <r>
      <t>a.</t>
    </r>
    <r>
      <rPr>
        <sz val="7"/>
        <color rgb="FF262626"/>
        <rFont val="Times New Roman"/>
        <family val="1"/>
      </rPr>
      <t xml:space="preserve">      </t>
    </r>
    <r>
      <rPr>
        <sz val="11"/>
        <color rgb="FF262626"/>
        <rFont val="Corbel"/>
        <family val="2"/>
      </rPr>
      <t>Redesigning the area from Bedroom to Sitting room with Pantry and Closet, including Furniture layout, and FF&amp;E mood board</t>
    </r>
  </si>
  <si>
    <r>
      <t>b.</t>
    </r>
    <r>
      <rPr>
        <sz val="7"/>
        <color rgb="FF262626"/>
        <rFont val="Times New Roman"/>
        <family val="1"/>
      </rPr>
      <t xml:space="preserve">     </t>
    </r>
    <r>
      <rPr>
        <sz val="11"/>
        <color rgb="FF262626"/>
        <rFont val="Corbel"/>
        <family val="2"/>
      </rPr>
      <t>Wall and ceiling in Pine wood and French Oak Parquet flooring</t>
    </r>
  </si>
  <si>
    <t>BF11+12+12a+12b</t>
  </si>
  <si>
    <t>BF-09 Lobby, BF-13 Wash area, BF-13a Bathroom, and BF-13b Showers</t>
  </si>
  <si>
    <t>BF09+13+13a+13b</t>
  </si>
  <si>
    <t>Majlis building: GF-05 Multipurpose room &amp; GF-04 Private office</t>
  </si>
  <si>
    <t>SPA Area : BF-11 Beaty salon, BF-12 Manicure pedicure, BF-12a Massage, and BF-12b Storage
*Calliper needs as-built ACAD drawing for this revised area*</t>
  </si>
  <si>
    <t>JMN</t>
  </si>
  <si>
    <t xml:space="preserve">design completed 
</t>
  </si>
  <si>
    <t>MAC</t>
  </si>
  <si>
    <t>Layout</t>
  </si>
  <si>
    <t>on going</t>
  </si>
  <si>
    <t xml:space="preserve">design completed
</t>
  </si>
  <si>
    <t>Layout + Elev</t>
  </si>
  <si>
    <t>none</t>
  </si>
  <si>
    <t>Floor</t>
  </si>
  <si>
    <t>Ceiling</t>
  </si>
  <si>
    <t>Details</t>
  </si>
  <si>
    <t xml:space="preserve">submitted
</t>
  </si>
  <si>
    <t>Area data (+/-)</t>
  </si>
  <si>
    <t>CONTROL SHEET</t>
  </si>
  <si>
    <t>Client</t>
  </si>
  <si>
    <t>Variation Order #2 - Revision 02 approved on 21/06/2021</t>
  </si>
  <si>
    <t>Elev.</t>
  </si>
  <si>
    <t xml:space="preserve">NOTE: JMN shall provide the design concept to-scale on ACAD + design requirements and specifications
MAC shall organize the dwgs with measurments and title block, etc., and complete design development for submittal </t>
  </si>
  <si>
    <t>Existing Dwgs</t>
  </si>
  <si>
    <t>yes</t>
  </si>
  <si>
    <t>Drawings revision of existing</t>
  </si>
  <si>
    <t>no</t>
  </si>
  <si>
    <t xml:space="preserve">need existing </t>
  </si>
  <si>
    <t>Drawing Numbers</t>
  </si>
  <si>
    <t>Completed Drawing List</t>
  </si>
  <si>
    <t>1.        </t>
  </si>
  <si>
    <t>a.     Requested revision of flooring design with new stone Solancis rosal real</t>
  </si>
  <si>
    <t>GF-11 Master bedroom Closet to Swimming pool sitting Pantery/Closet</t>
  </si>
  <si>
    <t>GF-10 Master bedroom to Swimming pool sitting</t>
  </si>
  <si>
    <t>GF10</t>
  </si>
  <si>
    <t>GF11</t>
  </si>
  <si>
    <t xml:space="preserve">Partition Plan: ID-GF-10-001
Ceiling Plan: ID-GF-10-004
Floor Finish Plan: ID-GF-10-005
Elevations: ID-GF-10-006/007/008
Details: ID-GF-10-009
</t>
  </si>
  <si>
    <t>3.        </t>
  </si>
  <si>
    <t>a.      Redesigning the area from Bedroom to Sitting room with Pantry and Closet, including Furniture layout, and FF&amp;E mood board</t>
  </si>
  <si>
    <t>b.     Wall and ceiling in Pine wood and French Oak Parquet flooring</t>
  </si>
  <si>
    <t>11.    </t>
  </si>
  <si>
    <t>a.     No change of function to this area</t>
  </si>
  <si>
    <t>b.     Redesign New double French door between existing columns</t>
  </si>
  <si>
    <t>8.       </t>
  </si>
  <si>
    <t>a.     Revision of flooring design with new stone + Emperador scuro</t>
  </si>
  <si>
    <t>b.     Requested design development on 06/10/2020 for flooring with Solancis rosal real tiles and filling, and 5 rows of  Nero assoluto diamonds</t>
  </si>
  <si>
    <t>Tile Layout and Floor Plan: ID-GF-18-001</t>
  </si>
  <si>
    <t>6.       </t>
  </si>
  <si>
    <t xml:space="preserve">a.     Calacatta Oro marble wall cladding with Solancis stone flooring </t>
  </si>
  <si>
    <t>b.     Vanity cabinet in Patinated Beige painted wood and Calacatta Oro top</t>
  </si>
  <si>
    <t>9.       </t>
  </si>
  <si>
    <t>a.     Redesigning by integrating a dressing table, mirror and chair</t>
  </si>
  <si>
    <t>b.     Calacatta Oro marble wall cladding and vanity top, with Solancis stone flooring</t>
  </si>
  <si>
    <t>Layout, Tile, Ceiling Plan: ID-GF-19-001
Elevations (A-D): ID-GF-19-002
Details: ID-GF-19-003</t>
  </si>
  <si>
    <t>Tile, Ceiling, and Layout Plan: ID-GF-16-001
Elevations (A-D): ID-GF-16-002
Details: ID-GF-16-003</t>
  </si>
  <si>
    <t>Setting Out &amp; Ceiling Plan: ID-FF-02-001
Tiling Layout. Furniture / Power Plan:
ID-FF-02-002
Elevations: ID-FF-02-003
Door Details: ID-FF-02-004</t>
  </si>
  <si>
    <t xml:space="preserve"> Partition Plan, Floor Finish, and Marble Detail: 
ID-GF-02-001</t>
  </si>
  <si>
    <t>13.    </t>
  </si>
  <si>
    <t>a.     Requested design development for flooring and wall cladding in Calacatta Oro marble</t>
  </si>
  <si>
    <t>b.     Vanity cabinet in Patinated Beige painted wood &amp; Calacatta Oro top</t>
  </si>
  <si>
    <t>c.      Replace existing door by French Door with pleated sheer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</si>
</sst>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#,##0.00&quot; m²&quot;"/>
    <numFmt numFmtId="166" formatCode="&quot;Prepared on: &quot;dd/mm/yyyy"/>
    <numFmt numFmtId="167" formatCode="&quot;DD Status as of &quot;dd/mm/yyyy"/>
  </numFmts>
  <fonts count="45" x14ac:knownFonts="1">
    <font>
      <sz val="11"/>
      <color theme="1"/>
      <name val="Calibri"/>
      <family val="2"/>
      <scheme val="minor"/>
    </font>
    <font>
      <sz val="11"/>
      <color rgb="FF404040"/>
      <name val="Corbel"/>
      <family val="2"/>
    </font>
    <font>
      <b/>
      <sz val="11"/>
      <color rgb="FF000000"/>
      <name val="Corbel"/>
      <family val="2"/>
    </font>
    <font>
      <i/>
      <sz val="11"/>
      <color rgb="FF0070C0"/>
      <name val="Corbel"/>
      <family val="2"/>
    </font>
    <font>
      <i/>
      <sz val="9"/>
      <color theme="1"/>
      <name val="Corbel"/>
      <family val="2"/>
    </font>
    <font>
      <sz val="11"/>
      <color theme="1"/>
      <name val="Corbel"/>
      <family val="2"/>
    </font>
    <font>
      <sz val="11"/>
      <color rgb="FF0070C0"/>
      <name val="Corbel"/>
      <family val="2"/>
    </font>
    <font>
      <b/>
      <i/>
      <sz val="11"/>
      <color theme="1"/>
      <name val="Corbel"/>
      <family val="2"/>
    </font>
    <font>
      <b/>
      <sz val="11"/>
      <color theme="1"/>
      <name val="Corbel"/>
      <family val="2"/>
    </font>
    <font>
      <sz val="10"/>
      <color theme="1"/>
      <name val="Corbel"/>
      <family val="2"/>
    </font>
    <font>
      <b/>
      <sz val="11"/>
      <color rgb="FF0070C0"/>
      <name val="Corbel"/>
      <family val="2"/>
    </font>
    <font>
      <sz val="11"/>
      <color rgb="FFFF0000"/>
      <name val="Corbel"/>
      <family val="2"/>
    </font>
    <font>
      <b/>
      <sz val="11"/>
      <color rgb="FFFF0000"/>
      <name val="Corbel"/>
      <family val="2"/>
    </font>
    <font>
      <b/>
      <sz val="10"/>
      <color rgb="FF404040"/>
      <name val="Corbel"/>
      <family val="2"/>
    </font>
    <font>
      <b/>
      <sz val="11"/>
      <name val="Corbel"/>
      <family val="2"/>
    </font>
    <font>
      <sz val="10"/>
      <color theme="1"/>
      <name val="Calibri"/>
      <family val="2"/>
      <scheme val="minor"/>
    </font>
    <font>
      <sz val="10"/>
      <color rgb="FF000000"/>
      <name val="Corbel"/>
      <family val="2"/>
    </font>
    <font>
      <sz val="9"/>
      <color rgb="FF000000"/>
      <name val="Corbel"/>
      <family val="2"/>
    </font>
    <font>
      <sz val="7"/>
      <color rgb="FFFF0000"/>
      <name val="Times New Roman"/>
      <family val="1"/>
    </font>
    <font>
      <sz val="9"/>
      <color theme="1"/>
      <name val="Corbel"/>
      <family val="2"/>
    </font>
    <font>
      <sz val="11"/>
      <color rgb="FF000000"/>
      <name val="Corbel"/>
      <family val="2"/>
    </font>
    <font>
      <sz val="7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1"/>
      <color theme="1"/>
      <name val="Consolas"/>
      <family val="3"/>
    </font>
    <font>
      <sz val="9"/>
      <color rgb="FF262626"/>
      <name val="Corbel"/>
      <family val="2"/>
    </font>
    <font>
      <sz val="7"/>
      <color rgb="FF262626"/>
      <name val="Times New Roman"/>
      <family val="1"/>
    </font>
    <font>
      <b/>
      <sz val="11"/>
      <color rgb="FF262626"/>
      <name val="Corbel"/>
      <family val="2"/>
    </font>
    <font>
      <sz val="11"/>
      <color rgb="FF262626"/>
      <name val="Corbel"/>
      <family val="2"/>
    </font>
    <font>
      <i/>
      <sz val="11"/>
      <color rgb="FF262626"/>
      <name val="Corbel"/>
      <family val="2"/>
    </font>
    <font>
      <sz val="9"/>
      <color theme="1"/>
      <name val="Calibri"/>
      <family val="2"/>
      <scheme val="minor"/>
    </font>
    <font>
      <sz val="10"/>
      <color rgb="FF404040"/>
      <name val="Corbel"/>
      <family val="2"/>
    </font>
    <font>
      <b/>
      <sz val="12"/>
      <color theme="1"/>
      <name val="Corbel"/>
      <family val="2"/>
    </font>
    <font>
      <i/>
      <sz val="9"/>
      <color rgb="FF262626"/>
      <name val="Corbe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orbel"/>
    </font>
    <font>
      <i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</patternFill>
    </fill>
    <fill>
      <patternFill patternType="solid">
        <fgColor rgb="FFFFC7CE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rgb="FFFF0000"/>
      </diagonal>
    </border>
    <border diagonalUp="1" diagonalDown="1">
      <left style="thin">
        <color indexed="64"/>
      </left>
      <right style="thin">
        <color indexed="64"/>
      </right>
      <top/>
      <bottom/>
      <diagonal style="thin">
        <color rgb="FFFF0000"/>
      </diagonal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rgb="FFFF0000"/>
      </diagonal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164" fontId="22" fillId="0" borderId="0" applyFont="0" applyFill="0" applyBorder="0" applyAlignment="0" applyProtection="0"/>
    <xf numFmtId="0" fontId="43" fillId="6" borderId="0" applyNumberFormat="0" applyBorder="0" applyAlignment="0" applyProtection="0"/>
    <xf numFmtId="0" fontId="44" fillId="7" borderId="0" applyNumberFormat="0" applyBorder="0" applyAlignment="0" applyProtection="0"/>
  </cellStyleXfs>
  <cellXfs count="30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/>
    <xf numFmtId="14" fontId="9" fillId="0" borderId="0" xfId="0" applyNumberFormat="1" applyFont="1" applyAlignment="1">
      <alignment horizontal="center" vertical="top"/>
    </xf>
    <xf numFmtId="0" fontId="10" fillId="0" borderId="0" xfId="0" applyFont="1" applyAlignment="1">
      <alignment vertical="top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13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indent="1"/>
    </xf>
    <xf numFmtId="0" fontId="3" fillId="0" borderId="3" xfId="0" applyFont="1" applyBorder="1" applyAlignment="1">
      <alignment horizontal="left" vertical="top" indent="1"/>
    </xf>
    <xf numFmtId="0" fontId="3" fillId="0" borderId="4" xfId="0" applyFont="1" applyBorder="1" applyAlignment="1">
      <alignment horizontal="left" vertical="top" indent="1"/>
    </xf>
    <xf numFmtId="0" fontId="3" fillId="0" borderId="2" xfId="0" applyFont="1" applyBorder="1" applyAlignment="1">
      <alignment horizontal="left" vertical="top" wrapText="1" indent="1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6" fillId="0" borderId="4" xfId="0" applyFont="1" applyBorder="1" applyAlignment="1">
      <alignment vertical="top"/>
    </xf>
    <xf numFmtId="14" fontId="6" fillId="0" borderId="5" xfId="0" applyNumberFormat="1" applyFont="1" applyBorder="1" applyAlignment="1">
      <alignment horizontal="left" vertical="top"/>
    </xf>
    <xf numFmtId="0" fontId="6" fillId="0" borderId="5" xfId="0" applyFont="1" applyBorder="1" applyAlignment="1">
      <alignment vertical="top"/>
    </xf>
    <xf numFmtId="14" fontId="5" fillId="0" borderId="0" xfId="0" applyNumberFormat="1" applyFont="1" applyAlignment="1">
      <alignment vertical="top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4" fontId="14" fillId="0" borderId="2" xfId="0" applyNumberFormat="1" applyFont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14" fontId="17" fillId="2" borderId="8" xfId="0" applyNumberFormat="1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vertical="top" indent="1"/>
    </xf>
    <xf numFmtId="0" fontId="17" fillId="2" borderId="11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/>
    </xf>
    <xf numFmtId="14" fontId="17" fillId="2" borderId="14" xfId="0" applyNumberFormat="1" applyFont="1" applyFill="1" applyBorder="1" applyAlignment="1">
      <alignment horizontal="center" vertical="center" wrapText="1"/>
    </xf>
    <xf numFmtId="0" fontId="15" fillId="2" borderId="13" xfId="0" applyFont="1" applyFill="1" applyBorder="1" applyAlignment="1">
      <alignment vertical="top" indent="1"/>
    </xf>
    <xf numFmtId="0" fontId="17" fillId="2" borderId="14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vertical="top" inden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/>
    </xf>
    <xf numFmtId="14" fontId="17" fillId="2" borderId="11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23" fillId="0" borderId="0" xfId="0" applyFont="1"/>
    <xf numFmtId="9" fontId="23" fillId="0" borderId="16" xfId="0" applyNumberFormat="1" applyFont="1" applyBorder="1"/>
    <xf numFmtId="0" fontId="23" fillId="0" borderId="0" xfId="0" applyFont="1" applyBorder="1"/>
    <xf numFmtId="164" fontId="24" fillId="0" borderId="0" xfId="1" applyFont="1" applyAlignment="1">
      <alignment vertical="top"/>
    </xf>
    <xf numFmtId="164" fontId="23" fillId="0" borderId="16" xfId="1" applyFont="1" applyBorder="1"/>
    <xf numFmtId="164" fontId="23" fillId="0" borderId="0" xfId="1" applyFont="1" applyBorder="1"/>
    <xf numFmtId="164" fontId="5" fillId="0" borderId="0" xfId="1" applyFont="1" applyAlignment="1">
      <alignment vertical="top"/>
    </xf>
    <xf numFmtId="164" fontId="8" fillId="0" borderId="0" xfId="1" applyFont="1" applyAlignment="1">
      <alignment vertical="top"/>
    </xf>
    <xf numFmtId="164" fontId="0" fillId="0" borderId="0" xfId="1" applyFont="1"/>
    <xf numFmtId="164" fontId="20" fillId="0" borderId="17" xfId="1" applyFont="1" applyBorder="1" applyAlignment="1">
      <alignment horizontal="justify" vertical="center" wrapText="1"/>
    </xf>
    <xf numFmtId="0" fontId="12" fillId="2" borderId="6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7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left" vertical="center" wrapText="1"/>
    </xf>
    <xf numFmtId="0" fontId="12" fillId="2" borderId="13" xfId="0" applyFont="1" applyFill="1" applyBorder="1" applyAlignment="1">
      <alignment horizontal="left" vertical="center" wrapText="1"/>
    </xf>
    <xf numFmtId="0" fontId="0" fillId="0" borderId="0" xfId="0" applyAlignment="1">
      <alignment vertical="top"/>
    </xf>
    <xf numFmtId="0" fontId="27" fillId="0" borderId="2" xfId="0" applyFont="1" applyBorder="1" applyAlignment="1">
      <alignment horizontal="left" vertical="top" wrapText="1"/>
    </xf>
    <xf numFmtId="0" fontId="28" fillId="0" borderId="3" xfId="0" applyFont="1" applyBorder="1" applyAlignment="1">
      <alignment horizontal="left" vertical="top" wrapText="1"/>
    </xf>
    <xf numFmtId="0" fontId="28" fillId="0" borderId="4" xfId="0" applyFont="1" applyBorder="1" applyAlignment="1">
      <alignment horizontal="left" vertical="top" wrapText="1"/>
    </xf>
    <xf numFmtId="0" fontId="28" fillId="0" borderId="3" xfId="0" applyFont="1" applyBorder="1" applyAlignment="1">
      <alignment vertical="top" wrapText="1"/>
    </xf>
    <xf numFmtId="0" fontId="28" fillId="0" borderId="4" xfId="0" applyFont="1" applyBorder="1" applyAlignment="1">
      <alignment vertical="top" wrapText="1"/>
    </xf>
    <xf numFmtId="0" fontId="29" fillId="0" borderId="4" xfId="0" applyFont="1" applyBorder="1" applyAlignment="1">
      <alignment vertical="top" wrapText="1"/>
    </xf>
    <xf numFmtId="0" fontId="27" fillId="0" borderId="2" xfId="0" applyFont="1" applyBorder="1" applyAlignment="1">
      <alignment vertical="top" wrapText="1"/>
    </xf>
    <xf numFmtId="0" fontId="5" fillId="0" borderId="0" xfId="0" applyFont="1" applyAlignment="1">
      <alignment horizontal="center" vertical="top"/>
    </xf>
    <xf numFmtId="14" fontId="9" fillId="0" borderId="0" xfId="0" applyNumberFormat="1" applyFont="1" applyAlignment="1">
      <alignment vertical="top"/>
    </xf>
    <xf numFmtId="0" fontId="33" fillId="0" borderId="2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14" fontId="33" fillId="0" borderId="3" xfId="0" applyNumberFormat="1" applyFont="1" applyBorder="1" applyAlignment="1">
      <alignment horizontal="center" vertical="top" wrapText="1"/>
    </xf>
    <xf numFmtId="14" fontId="33" fillId="0" borderId="2" xfId="0" applyNumberFormat="1" applyFont="1" applyBorder="1" applyAlignment="1">
      <alignment horizontal="center" vertical="top" wrapText="1"/>
    </xf>
    <xf numFmtId="0" fontId="33" fillId="0" borderId="4" xfId="0" applyFont="1" applyBorder="1" applyAlignment="1">
      <alignment vertical="top" wrapText="1"/>
    </xf>
    <xf numFmtId="0" fontId="33" fillId="0" borderId="3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left" vertical="top" wrapText="1"/>
    </xf>
    <xf numFmtId="14" fontId="33" fillId="0" borderId="2" xfId="0" applyNumberFormat="1" applyFont="1" applyBorder="1" applyAlignment="1">
      <alignment horizontal="center" vertical="top" wrapText="1"/>
    </xf>
    <xf numFmtId="164" fontId="7" fillId="0" borderId="0" xfId="1" applyFont="1" applyAlignment="1">
      <alignment horizontal="right" vertical="top"/>
    </xf>
    <xf numFmtId="0" fontId="36" fillId="0" borderId="0" xfId="0" applyFont="1" applyAlignment="1">
      <alignment vertical="top"/>
    </xf>
    <xf numFmtId="0" fontId="37" fillId="0" borderId="0" xfId="0" applyFont="1" applyAlignment="1">
      <alignment vertical="top"/>
    </xf>
    <xf numFmtId="0" fontId="27" fillId="0" borderId="3" xfId="0" applyFont="1" applyBorder="1" applyAlignment="1">
      <alignment vertical="top" wrapText="1"/>
    </xf>
    <xf numFmtId="165" fontId="37" fillId="0" borderId="0" xfId="0" applyNumberFormat="1" applyFont="1" applyAlignment="1">
      <alignment vertical="top"/>
    </xf>
    <xf numFmtId="0" fontId="31" fillId="0" borderId="0" xfId="0" applyFont="1" applyAlignment="1">
      <alignment horizontal="left" vertical="top" wrapText="1" readingOrder="1"/>
    </xf>
    <xf numFmtId="14" fontId="9" fillId="0" borderId="0" xfId="0" applyNumberFormat="1" applyFont="1" applyAlignment="1">
      <alignment horizontal="right" vertical="top"/>
    </xf>
    <xf numFmtId="164" fontId="0" fillId="0" borderId="0" xfId="1" applyFont="1" applyAlignment="1">
      <alignment vertical="top"/>
    </xf>
    <xf numFmtId="0" fontId="0" fillId="0" borderId="0" xfId="0" applyBorder="1" applyAlignment="1">
      <alignment vertical="top"/>
    </xf>
    <xf numFmtId="164" fontId="34" fillId="0" borderId="0" xfId="1" applyFont="1" applyBorder="1" applyAlignment="1">
      <alignment horizontal="right" vertical="top"/>
    </xf>
    <xf numFmtId="164" fontId="0" fillId="0" borderId="0" xfId="1" applyFont="1" applyBorder="1" applyAlignment="1">
      <alignment vertical="top"/>
    </xf>
    <xf numFmtId="0" fontId="35" fillId="0" borderId="0" xfId="0" applyFont="1" applyBorder="1" applyAlignment="1">
      <alignment horizontal="left" vertical="top" indent="1"/>
    </xf>
    <xf numFmtId="0" fontId="34" fillId="0" borderId="0" xfId="0" applyFont="1" applyBorder="1" applyAlignment="1">
      <alignment vertical="top"/>
    </xf>
    <xf numFmtId="164" fontId="34" fillId="0" borderId="0" xfId="1" applyFont="1" applyBorder="1" applyAlignment="1">
      <alignment vertical="top"/>
    </xf>
    <xf numFmtId="164" fontId="38" fillId="0" borderId="0" xfId="1" applyFont="1" applyBorder="1" applyAlignment="1">
      <alignment vertical="top"/>
    </xf>
    <xf numFmtId="164" fontId="7" fillId="0" borderId="0" xfId="1" applyFont="1" applyBorder="1" applyAlignment="1">
      <alignment horizontal="right" vertical="top"/>
    </xf>
    <xf numFmtId="0" fontId="39" fillId="4" borderId="20" xfId="0" applyFont="1" applyFill="1" applyBorder="1" applyAlignment="1">
      <alignment horizontal="center" vertical="top"/>
    </xf>
    <xf numFmtId="14" fontId="14" fillId="4" borderId="21" xfId="0" applyNumberFormat="1" applyFont="1" applyFill="1" applyBorder="1" applyAlignment="1">
      <alignment horizontal="center" vertical="center" wrapText="1"/>
    </xf>
    <xf numFmtId="164" fontId="29" fillId="4" borderId="2" xfId="1" applyFont="1" applyFill="1" applyBorder="1" applyAlignment="1">
      <alignment horizontal="left" vertical="top" wrapText="1"/>
    </xf>
    <xf numFmtId="164" fontId="29" fillId="4" borderId="4" xfId="1" applyFont="1" applyFill="1" applyBorder="1" applyAlignment="1">
      <alignment horizontal="left" vertical="top" wrapText="1"/>
    </xf>
    <xf numFmtId="164" fontId="29" fillId="4" borderId="3" xfId="1" applyFont="1" applyFill="1" applyBorder="1" applyAlignment="1">
      <alignment horizontal="left" vertical="top" wrapText="1"/>
    </xf>
    <xf numFmtId="14" fontId="14" fillId="5" borderId="20" xfId="0" applyNumberFormat="1" applyFont="1" applyFill="1" applyBorder="1" applyAlignment="1">
      <alignment horizontal="center" vertical="center" wrapText="1"/>
    </xf>
    <xf numFmtId="14" fontId="14" fillId="5" borderId="21" xfId="0" applyNumberFormat="1" applyFont="1" applyFill="1" applyBorder="1" applyAlignment="1">
      <alignment horizontal="center" vertical="center" wrapText="1"/>
    </xf>
    <xf numFmtId="164" fontId="29" fillId="5" borderId="2" xfId="1" applyFont="1" applyFill="1" applyBorder="1" applyAlignment="1">
      <alignment horizontal="left" vertical="top" wrapText="1"/>
    </xf>
    <xf numFmtId="164" fontId="29" fillId="5" borderId="4" xfId="1" applyFont="1" applyFill="1" applyBorder="1" applyAlignment="1">
      <alignment horizontal="left" vertical="top" wrapText="1"/>
    </xf>
    <xf numFmtId="164" fontId="29" fillId="5" borderId="3" xfId="1" applyFont="1" applyFill="1" applyBorder="1" applyAlignment="1">
      <alignment horizontal="left" vertical="top" wrapText="1"/>
    </xf>
    <xf numFmtId="0" fontId="29" fillId="4" borderId="3" xfId="1" applyNumberFormat="1" applyFont="1" applyFill="1" applyBorder="1" applyAlignment="1">
      <alignment horizontal="center" vertical="top" wrapText="1"/>
    </xf>
    <xf numFmtId="0" fontId="29" fillId="4" borderId="2" xfId="1" applyNumberFormat="1" applyFont="1" applyFill="1" applyBorder="1" applyAlignment="1">
      <alignment horizontal="center" vertical="top" wrapText="1"/>
    </xf>
    <xf numFmtId="0" fontId="29" fillId="4" borderId="4" xfId="1" applyNumberFormat="1" applyFont="1" applyFill="1" applyBorder="1" applyAlignment="1">
      <alignment horizontal="center" vertical="top" wrapText="1"/>
    </xf>
    <xf numFmtId="165" fontId="33" fillId="0" borderId="3" xfId="1" applyNumberFormat="1" applyFont="1" applyFill="1" applyBorder="1" applyAlignment="1">
      <alignment horizontal="left" vertical="top" wrapText="1"/>
    </xf>
    <xf numFmtId="164" fontId="33" fillId="0" borderId="3" xfId="1" applyFont="1" applyFill="1" applyBorder="1" applyAlignment="1">
      <alignment horizontal="left" vertical="top" wrapText="1"/>
    </xf>
    <xf numFmtId="165" fontId="33" fillId="0" borderId="2" xfId="1" applyNumberFormat="1" applyFont="1" applyFill="1" applyBorder="1" applyAlignment="1">
      <alignment horizontal="left" vertical="top" wrapText="1"/>
    </xf>
    <xf numFmtId="164" fontId="33" fillId="0" borderId="2" xfId="1" applyFont="1" applyFill="1" applyBorder="1" applyAlignment="1">
      <alignment horizontal="left" vertical="top" wrapText="1"/>
    </xf>
    <xf numFmtId="165" fontId="33" fillId="0" borderId="4" xfId="1" applyNumberFormat="1" applyFont="1" applyFill="1" applyBorder="1" applyAlignment="1">
      <alignment horizontal="left" vertical="top" wrapText="1"/>
    </xf>
    <xf numFmtId="164" fontId="33" fillId="0" borderId="4" xfId="1" applyFont="1" applyFill="1" applyBorder="1" applyAlignment="1">
      <alignment horizontal="left" vertical="top" wrapText="1"/>
    </xf>
    <xf numFmtId="0" fontId="40" fillId="3" borderId="5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 wrapText="1"/>
    </xf>
    <xf numFmtId="14" fontId="41" fillId="0" borderId="2" xfId="0" applyNumberFormat="1" applyFont="1" applyBorder="1" applyAlignment="1">
      <alignment horizontal="center" vertical="center" wrapText="1"/>
    </xf>
    <xf numFmtId="14" fontId="29" fillId="4" borderId="3" xfId="1" applyNumberFormat="1" applyFont="1" applyFill="1" applyBorder="1" applyAlignment="1">
      <alignment horizontal="left" vertical="top" wrapText="1"/>
    </xf>
    <xf numFmtId="14" fontId="29" fillId="4" borderId="2" xfId="1" applyNumberFormat="1" applyFont="1" applyFill="1" applyBorder="1" applyAlignment="1">
      <alignment horizontal="left" vertical="top" wrapText="1"/>
    </xf>
    <xf numFmtId="14" fontId="29" fillId="4" borderId="4" xfId="1" applyNumberFormat="1" applyFont="1" applyFill="1" applyBorder="1" applyAlignment="1">
      <alignment horizontal="left" vertical="top" wrapText="1"/>
    </xf>
    <xf numFmtId="14" fontId="29" fillId="5" borderId="3" xfId="1" applyNumberFormat="1" applyFont="1" applyFill="1" applyBorder="1" applyAlignment="1">
      <alignment horizontal="left" vertical="top" wrapText="1"/>
    </xf>
    <xf numFmtId="14" fontId="29" fillId="5" borderId="2" xfId="1" applyNumberFormat="1" applyFont="1" applyFill="1" applyBorder="1" applyAlignment="1">
      <alignment horizontal="left" vertical="top" wrapText="1"/>
    </xf>
    <xf numFmtId="14" fontId="29" fillId="5" borderId="4" xfId="1" applyNumberFormat="1" applyFont="1" applyFill="1" applyBorder="1" applyAlignment="1">
      <alignment horizontal="left" vertical="top" wrapText="1"/>
    </xf>
    <xf numFmtId="0" fontId="35" fillId="4" borderId="5" xfId="0" applyFont="1" applyFill="1" applyBorder="1" applyAlignment="1">
      <alignment horizontal="center" vertical="top"/>
    </xf>
    <xf numFmtId="0" fontId="42" fillId="0" borderId="19" xfId="0" applyFont="1" applyBorder="1" applyAlignment="1">
      <alignment vertical="top"/>
    </xf>
    <xf numFmtId="0" fontId="0" fillId="0" borderId="0" xfId="0" applyAlignment="1">
      <alignment vertical="top" wrapText="1"/>
    </xf>
    <xf numFmtId="0" fontId="42" fillId="0" borderId="26" xfId="0" applyFont="1" applyBorder="1" applyAlignment="1">
      <alignment horizontal="center" vertical="top" wrapText="1"/>
    </xf>
    <xf numFmtId="0" fontId="35" fillId="4" borderId="5" xfId="0" applyFont="1" applyFill="1" applyBorder="1" applyAlignment="1">
      <alignment horizontal="center" vertical="top" wrapText="1"/>
    </xf>
    <xf numFmtId="0" fontId="43" fillId="6" borderId="2" xfId="2" applyBorder="1" applyAlignment="1">
      <alignment horizontal="left" vertical="top" wrapText="1"/>
    </xf>
    <xf numFmtId="0" fontId="43" fillId="6" borderId="4" xfId="2" applyBorder="1" applyAlignment="1">
      <alignment horizontal="left" vertical="top" wrapText="1"/>
    </xf>
    <xf numFmtId="0" fontId="43" fillId="6" borderId="3" xfId="2" applyBorder="1" applyAlignment="1">
      <alignment horizontal="left" vertical="top" wrapText="1"/>
    </xf>
    <xf numFmtId="0" fontId="43" fillId="6" borderId="2" xfId="2" applyBorder="1" applyAlignment="1">
      <alignment horizontal="center" vertical="top" wrapText="1"/>
    </xf>
    <xf numFmtId="14" fontId="43" fillId="6" borderId="2" xfId="2" applyNumberFormat="1" applyBorder="1" applyAlignment="1">
      <alignment horizontal="center" vertical="top" wrapText="1"/>
    </xf>
    <xf numFmtId="0" fontId="43" fillId="6" borderId="4" xfId="2" applyBorder="1" applyAlignment="1">
      <alignment horizontal="center" vertical="top" wrapText="1"/>
    </xf>
    <xf numFmtId="165" fontId="43" fillId="6" borderId="3" xfId="2" applyNumberFormat="1" applyBorder="1" applyAlignment="1">
      <alignment horizontal="left" vertical="top" wrapText="1"/>
    </xf>
    <xf numFmtId="164" fontId="43" fillId="6" borderId="3" xfId="2" applyNumberFormat="1" applyBorder="1" applyAlignment="1">
      <alignment horizontal="left" vertical="top" wrapText="1"/>
    </xf>
    <xf numFmtId="0" fontId="43" fillId="6" borderId="3" xfId="2" applyBorder="1" applyAlignment="1">
      <alignment horizontal="center" vertical="top" wrapText="1"/>
    </xf>
    <xf numFmtId="14" fontId="43" fillId="6" borderId="3" xfId="2" applyNumberFormat="1" applyBorder="1" applyAlignment="1">
      <alignment horizontal="center" vertical="top" wrapText="1"/>
    </xf>
    <xf numFmtId="14" fontId="43" fillId="6" borderId="3" xfId="2" applyNumberFormat="1" applyBorder="1" applyAlignment="1">
      <alignment horizontal="left" vertical="top" wrapText="1"/>
    </xf>
    <xf numFmtId="0" fontId="43" fillId="6" borderId="3" xfId="2" applyNumberFormat="1" applyBorder="1" applyAlignment="1">
      <alignment horizontal="center" vertical="top" wrapText="1"/>
    </xf>
    <xf numFmtId="0" fontId="43" fillId="6" borderId="2" xfId="2" applyBorder="1" applyAlignment="1">
      <alignment horizontal="center" vertical="top" wrapText="1"/>
    </xf>
    <xf numFmtId="0" fontId="43" fillId="6" borderId="4" xfId="2" applyBorder="1" applyAlignment="1">
      <alignment horizontal="center" vertical="top" wrapText="1"/>
    </xf>
    <xf numFmtId="0" fontId="43" fillId="6" borderId="3" xfId="2" applyBorder="1" applyAlignment="1">
      <alignment horizontal="center" vertical="top" wrapText="1"/>
    </xf>
    <xf numFmtId="14" fontId="43" fillId="6" borderId="2" xfId="2" applyNumberFormat="1" applyBorder="1" applyAlignment="1">
      <alignment horizontal="center" vertical="top" wrapText="1"/>
    </xf>
    <xf numFmtId="14" fontId="43" fillId="6" borderId="3" xfId="2" applyNumberFormat="1" applyBorder="1" applyAlignment="1">
      <alignment horizontal="center" vertical="top" wrapText="1"/>
    </xf>
    <xf numFmtId="0" fontId="15" fillId="2" borderId="7" xfId="0" applyFont="1" applyFill="1" applyBorder="1" applyAlignment="1">
      <alignment vertical="top" indent="1"/>
    </xf>
    <xf numFmtId="0" fontId="15" fillId="2" borderId="13" xfId="0" applyFont="1" applyFill="1" applyBorder="1" applyAlignment="1">
      <alignment vertical="top" indent="1"/>
    </xf>
    <xf numFmtId="0" fontId="15" fillId="2" borderId="10" xfId="0" applyFont="1" applyFill="1" applyBorder="1" applyAlignment="1">
      <alignment vertical="top" inden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13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4" fontId="17" fillId="2" borderId="7" xfId="0" applyNumberFormat="1" applyFont="1" applyFill="1" applyBorder="1" applyAlignment="1">
      <alignment horizontal="center" vertical="center" wrapText="1"/>
    </xf>
    <xf numFmtId="14" fontId="17" fillId="2" borderId="10" xfId="0" applyNumberFormat="1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/>
    </xf>
    <xf numFmtId="14" fontId="17" fillId="2" borderId="13" xfId="0" applyNumberFormat="1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43" fillId="6" borderId="2" xfId="2" applyBorder="1" applyAlignment="1">
      <alignment horizontal="center" vertical="top" wrapText="1"/>
    </xf>
    <xf numFmtId="0" fontId="43" fillId="6" borderId="4" xfId="2" applyBorder="1" applyAlignment="1">
      <alignment horizontal="center" vertical="top" wrapText="1"/>
    </xf>
    <xf numFmtId="0" fontId="43" fillId="6" borderId="3" xfId="2" applyBorder="1" applyAlignment="1">
      <alignment horizontal="center" vertical="top" wrapText="1"/>
    </xf>
    <xf numFmtId="14" fontId="29" fillId="5" borderId="23" xfId="1" applyNumberFormat="1" applyFont="1" applyFill="1" applyBorder="1" applyAlignment="1">
      <alignment horizontal="left" vertical="top" wrapText="1"/>
    </xf>
    <xf numFmtId="14" fontId="29" fillId="5" borderId="24" xfId="1" applyNumberFormat="1" applyFont="1" applyFill="1" applyBorder="1" applyAlignment="1">
      <alignment horizontal="left" vertical="top" wrapText="1"/>
    </xf>
    <xf numFmtId="14" fontId="29" fillId="5" borderId="25" xfId="1" applyNumberFormat="1" applyFont="1" applyFill="1" applyBorder="1" applyAlignment="1">
      <alignment horizontal="left" vertical="top" wrapText="1"/>
    </xf>
    <xf numFmtId="14" fontId="29" fillId="5" borderId="2" xfId="1" applyNumberFormat="1" applyFont="1" applyFill="1" applyBorder="1" applyAlignment="1">
      <alignment horizontal="left" vertical="top" wrapText="1"/>
    </xf>
    <xf numFmtId="14" fontId="29" fillId="5" borderId="3" xfId="1" applyNumberFormat="1" applyFont="1" applyFill="1" applyBorder="1" applyAlignment="1">
      <alignment horizontal="left" vertical="top" wrapText="1"/>
    </xf>
    <xf numFmtId="0" fontId="42" fillId="0" borderId="26" xfId="0" applyFont="1" applyBorder="1" applyAlignment="1">
      <alignment horizontal="center" vertical="top"/>
    </xf>
    <xf numFmtId="0" fontId="42" fillId="0" borderId="19" xfId="0" applyFont="1" applyBorder="1" applyAlignment="1">
      <alignment horizontal="center" vertical="top"/>
    </xf>
    <xf numFmtId="164" fontId="33" fillId="0" borderId="2" xfId="1" applyFont="1" applyFill="1" applyBorder="1" applyAlignment="1">
      <alignment horizontal="left" vertical="top" wrapText="1"/>
    </xf>
    <xf numFmtId="164" fontId="33" fillId="0" borderId="4" xfId="1" applyFont="1" applyFill="1" applyBorder="1" applyAlignment="1">
      <alignment horizontal="left" vertical="top" wrapText="1"/>
    </xf>
    <xf numFmtId="164" fontId="33" fillId="0" borderId="3" xfId="1" applyFont="1" applyFill="1" applyBorder="1" applyAlignment="1">
      <alignment horizontal="left" vertical="top" wrapText="1"/>
    </xf>
    <xf numFmtId="164" fontId="33" fillId="0" borderId="23" xfId="1" applyFont="1" applyFill="1" applyBorder="1" applyAlignment="1">
      <alignment horizontal="left" vertical="top" wrapText="1"/>
    </xf>
    <xf numFmtId="164" fontId="33" fillId="0" borderId="24" xfId="1" applyFont="1" applyFill="1" applyBorder="1" applyAlignment="1">
      <alignment horizontal="left" vertical="top" wrapText="1"/>
    </xf>
    <xf numFmtId="164" fontId="33" fillId="0" borderId="25" xfId="1" applyFont="1" applyFill="1" applyBorder="1" applyAlignment="1">
      <alignment horizontal="left" vertical="top" wrapText="1"/>
    </xf>
    <xf numFmtId="0" fontId="0" fillId="0" borderId="20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14" fontId="43" fillId="6" borderId="2" xfId="2" applyNumberFormat="1" applyBorder="1" applyAlignment="1">
      <alignment horizontal="left" vertical="top" wrapText="1"/>
    </xf>
    <xf numFmtId="14" fontId="43" fillId="6" borderId="4" xfId="2" applyNumberFormat="1" applyBorder="1" applyAlignment="1">
      <alignment horizontal="left" vertical="top" wrapText="1"/>
    </xf>
    <xf numFmtId="14" fontId="29" fillId="5" borderId="4" xfId="1" applyNumberFormat="1" applyFont="1" applyFill="1" applyBorder="1" applyAlignment="1">
      <alignment horizontal="left" vertical="top" wrapText="1"/>
    </xf>
    <xf numFmtId="14" fontId="43" fillId="6" borderId="3" xfId="2" applyNumberFormat="1" applyBorder="1" applyAlignment="1">
      <alignment horizontal="left" vertical="top" wrapText="1"/>
    </xf>
    <xf numFmtId="14" fontId="43" fillId="6" borderId="23" xfId="2" applyNumberFormat="1" applyBorder="1" applyAlignment="1">
      <alignment horizontal="center" vertical="top" wrapText="1"/>
    </xf>
    <xf numFmtId="14" fontId="43" fillId="6" borderId="24" xfId="2" applyNumberFormat="1" applyBorder="1" applyAlignment="1">
      <alignment horizontal="center" vertical="top" wrapText="1"/>
    </xf>
    <xf numFmtId="14" fontId="43" fillId="6" borderId="25" xfId="2" applyNumberFormat="1" applyBorder="1" applyAlignment="1">
      <alignment horizontal="center" vertical="top" wrapText="1"/>
    </xf>
    <xf numFmtId="164" fontId="43" fillId="6" borderId="2" xfId="2" applyNumberFormat="1" applyBorder="1" applyAlignment="1">
      <alignment horizontal="left" vertical="top" wrapText="1"/>
    </xf>
    <xf numFmtId="164" fontId="43" fillId="6" borderId="4" xfId="2" applyNumberFormat="1" applyBorder="1" applyAlignment="1">
      <alignment horizontal="left" vertical="top" wrapText="1"/>
    </xf>
    <xf numFmtId="164" fontId="43" fillId="6" borderId="3" xfId="2" applyNumberFormat="1" applyBorder="1" applyAlignment="1">
      <alignment horizontal="left" vertical="top" wrapText="1"/>
    </xf>
    <xf numFmtId="164" fontId="43" fillId="6" borderId="23" xfId="2" applyNumberFormat="1" applyBorder="1" applyAlignment="1">
      <alignment horizontal="center" vertical="top" wrapText="1"/>
    </xf>
    <xf numFmtId="164" fontId="43" fillId="6" borderId="24" xfId="2" applyNumberFormat="1" applyBorder="1" applyAlignment="1">
      <alignment horizontal="center" vertical="top" wrapText="1"/>
    </xf>
    <xf numFmtId="164" fontId="43" fillId="6" borderId="25" xfId="2" applyNumberFormat="1" applyBorder="1" applyAlignment="1">
      <alignment horizontal="center" vertical="top" wrapText="1"/>
    </xf>
    <xf numFmtId="164" fontId="33" fillId="0" borderId="23" xfId="1" applyFont="1" applyFill="1" applyBorder="1" applyAlignment="1">
      <alignment horizontal="center" vertical="top" wrapText="1"/>
    </xf>
    <xf numFmtId="164" fontId="33" fillId="0" borderId="24" xfId="1" applyFont="1" applyFill="1" applyBorder="1" applyAlignment="1">
      <alignment horizontal="center" vertical="top" wrapText="1"/>
    </xf>
    <xf numFmtId="164" fontId="33" fillId="0" borderId="25" xfId="1" applyFont="1" applyFill="1" applyBorder="1" applyAlignment="1">
      <alignment horizontal="center" vertical="top" wrapText="1"/>
    </xf>
    <xf numFmtId="0" fontId="43" fillId="6" borderId="2" xfId="2" applyBorder="1" applyAlignment="1">
      <alignment horizontal="right" vertical="top" wrapText="1"/>
    </xf>
    <xf numFmtId="0" fontId="43" fillId="6" borderId="4" xfId="2" applyBorder="1" applyAlignment="1">
      <alignment horizontal="right" vertical="top" wrapText="1"/>
    </xf>
    <xf numFmtId="0" fontId="43" fillId="6" borderId="3" xfId="2" applyBorder="1" applyAlignment="1">
      <alignment horizontal="right" vertical="top" wrapText="1"/>
    </xf>
    <xf numFmtId="14" fontId="43" fillId="6" borderId="2" xfId="2" applyNumberFormat="1" applyBorder="1" applyAlignment="1">
      <alignment horizontal="center" vertical="top" wrapText="1"/>
    </xf>
    <xf numFmtId="14" fontId="43" fillId="6" borderId="4" xfId="2" applyNumberFormat="1" applyBorder="1" applyAlignment="1">
      <alignment horizontal="center" vertical="top" wrapText="1"/>
    </xf>
    <xf numFmtId="14" fontId="43" fillId="6" borderId="3" xfId="2" applyNumberFormat="1" applyBorder="1" applyAlignment="1">
      <alignment horizontal="center" vertical="top" wrapText="1"/>
    </xf>
    <xf numFmtId="0" fontId="25" fillId="0" borderId="2" xfId="0" applyFont="1" applyBorder="1" applyAlignment="1">
      <alignment horizontal="right" vertical="top" wrapText="1"/>
    </xf>
    <xf numFmtId="0" fontId="25" fillId="0" borderId="4" xfId="0" applyFont="1" applyBorder="1" applyAlignment="1">
      <alignment horizontal="right" vertical="top" wrapText="1"/>
    </xf>
    <xf numFmtId="0" fontId="25" fillId="0" borderId="3" xfId="0" applyFont="1" applyBorder="1" applyAlignment="1">
      <alignment horizontal="right" vertical="top" wrapText="1"/>
    </xf>
    <xf numFmtId="0" fontId="33" fillId="0" borderId="2" xfId="0" applyFont="1" applyBorder="1" applyAlignment="1">
      <alignment horizontal="center" vertical="top" wrapText="1"/>
    </xf>
    <xf numFmtId="0" fontId="33" fillId="0" borderId="4" xfId="0" applyFont="1" applyBorder="1" applyAlignment="1">
      <alignment horizontal="center" vertical="top" wrapText="1"/>
    </xf>
    <xf numFmtId="0" fontId="33" fillId="0" borderId="3" xfId="0" applyFont="1" applyBorder="1" applyAlignment="1">
      <alignment horizontal="center" vertical="top" wrapText="1"/>
    </xf>
    <xf numFmtId="165" fontId="33" fillId="0" borderId="2" xfId="1" applyNumberFormat="1" applyFont="1" applyFill="1" applyBorder="1" applyAlignment="1">
      <alignment horizontal="left" vertical="top" wrapText="1"/>
    </xf>
    <xf numFmtId="165" fontId="33" fillId="0" borderId="3" xfId="1" applyNumberFormat="1" applyFont="1" applyFill="1" applyBorder="1" applyAlignment="1">
      <alignment horizontal="left" vertical="top" wrapText="1"/>
    </xf>
    <xf numFmtId="165" fontId="33" fillId="0" borderId="4" xfId="1" applyNumberFormat="1" applyFont="1" applyFill="1" applyBorder="1" applyAlignment="1">
      <alignment horizontal="left" vertical="top" wrapText="1"/>
    </xf>
    <xf numFmtId="165" fontId="33" fillId="0" borderId="23" xfId="1" applyNumberFormat="1" applyFont="1" applyFill="1" applyBorder="1" applyAlignment="1">
      <alignment horizontal="left" vertical="top" wrapText="1"/>
    </xf>
    <xf numFmtId="165" fontId="33" fillId="0" borderId="24" xfId="1" applyNumberFormat="1" applyFont="1" applyFill="1" applyBorder="1" applyAlignment="1">
      <alignment horizontal="left" vertical="top" wrapText="1"/>
    </xf>
    <xf numFmtId="165" fontId="33" fillId="0" borderId="25" xfId="1" applyNumberFormat="1" applyFont="1" applyFill="1" applyBorder="1" applyAlignment="1">
      <alignment horizontal="left" vertical="top" wrapText="1"/>
    </xf>
    <xf numFmtId="0" fontId="29" fillId="4" borderId="2" xfId="1" applyNumberFormat="1" applyFont="1" applyFill="1" applyBorder="1" applyAlignment="1">
      <alignment horizontal="center" vertical="top" wrapText="1"/>
    </xf>
    <xf numFmtId="0" fontId="29" fillId="4" borderId="4" xfId="1" applyNumberFormat="1" applyFont="1" applyFill="1" applyBorder="1" applyAlignment="1">
      <alignment horizontal="center" vertical="top" wrapText="1"/>
    </xf>
    <xf numFmtId="0" fontId="29" fillId="4" borderId="3" xfId="1" applyNumberFormat="1" applyFont="1" applyFill="1" applyBorder="1" applyAlignment="1">
      <alignment horizontal="center" vertical="top" wrapText="1"/>
    </xf>
    <xf numFmtId="0" fontId="29" fillId="4" borderId="23" xfId="1" applyNumberFormat="1" applyFont="1" applyFill="1" applyBorder="1" applyAlignment="1">
      <alignment horizontal="center" vertical="top" wrapText="1"/>
    </xf>
    <xf numFmtId="0" fontId="29" fillId="4" borderId="24" xfId="1" applyNumberFormat="1" applyFont="1" applyFill="1" applyBorder="1" applyAlignment="1">
      <alignment horizontal="center" vertical="top" wrapText="1"/>
    </xf>
    <xf numFmtId="0" fontId="29" fillId="4" borderId="25" xfId="1" applyNumberFormat="1" applyFont="1" applyFill="1" applyBorder="1" applyAlignment="1">
      <alignment horizontal="center" vertical="top" wrapText="1"/>
    </xf>
    <xf numFmtId="0" fontId="30" fillId="0" borderId="20" xfId="0" applyFont="1" applyBorder="1" applyAlignment="1">
      <alignment horizontal="center" vertical="top"/>
    </xf>
    <xf numFmtId="0" fontId="30" fillId="0" borderId="21" xfId="0" applyFont="1" applyBorder="1" applyAlignment="1">
      <alignment horizontal="center" vertical="top"/>
    </xf>
    <xf numFmtId="165" fontId="43" fillId="6" borderId="2" xfId="2" applyNumberFormat="1" applyBorder="1" applyAlignment="1">
      <alignment horizontal="left" vertical="top" wrapText="1"/>
    </xf>
    <xf numFmtId="165" fontId="43" fillId="6" borderId="4" xfId="2" applyNumberFormat="1" applyBorder="1" applyAlignment="1">
      <alignment horizontal="left" vertical="top" wrapText="1"/>
    </xf>
    <xf numFmtId="165" fontId="43" fillId="6" borderId="3" xfId="2" applyNumberFormat="1" applyBorder="1" applyAlignment="1">
      <alignment horizontal="left" vertical="top" wrapText="1"/>
    </xf>
    <xf numFmtId="165" fontId="43" fillId="6" borderId="23" xfId="2" applyNumberFormat="1" applyBorder="1" applyAlignment="1">
      <alignment horizontal="center" vertical="top" wrapText="1"/>
    </xf>
    <xf numFmtId="165" fontId="43" fillId="6" borderId="24" xfId="2" applyNumberFormat="1" applyBorder="1" applyAlignment="1">
      <alignment horizontal="center" vertical="top" wrapText="1"/>
    </xf>
    <xf numFmtId="165" fontId="43" fillId="6" borderId="25" xfId="2" applyNumberFormat="1" applyBorder="1" applyAlignment="1">
      <alignment horizontal="center" vertical="top" wrapText="1"/>
    </xf>
    <xf numFmtId="165" fontId="33" fillId="0" borderId="23" xfId="1" applyNumberFormat="1" applyFont="1" applyFill="1" applyBorder="1" applyAlignment="1">
      <alignment horizontal="center" vertical="top" wrapText="1"/>
    </xf>
    <xf numFmtId="165" fontId="33" fillId="0" borderId="24" xfId="1" applyNumberFormat="1" applyFont="1" applyFill="1" applyBorder="1" applyAlignment="1">
      <alignment horizontal="center" vertical="top" wrapText="1"/>
    </xf>
    <xf numFmtId="165" fontId="33" fillId="0" borderId="25" xfId="1" applyNumberFormat="1" applyFont="1" applyFill="1" applyBorder="1" applyAlignment="1">
      <alignment horizontal="center" vertical="top" wrapText="1"/>
    </xf>
    <xf numFmtId="0" fontId="43" fillId="6" borderId="2" xfId="2" applyNumberFormat="1" applyBorder="1" applyAlignment="1">
      <alignment horizontal="center" vertical="top" wrapText="1"/>
    </xf>
    <xf numFmtId="0" fontId="43" fillId="6" borderId="4" xfId="2" applyNumberFormat="1" applyBorder="1" applyAlignment="1">
      <alignment horizontal="center" vertical="top" wrapText="1"/>
    </xf>
    <xf numFmtId="0" fontId="43" fillId="6" borderId="3" xfId="2" applyNumberFormat="1" applyBorder="1" applyAlignment="1">
      <alignment horizontal="center" vertical="top" wrapText="1"/>
    </xf>
    <xf numFmtId="0" fontId="43" fillId="6" borderId="23" xfId="2" applyNumberFormat="1" applyBorder="1" applyAlignment="1">
      <alignment horizontal="center" vertical="top" wrapText="1"/>
    </xf>
    <xf numFmtId="0" fontId="43" fillId="6" borderId="24" xfId="2" applyNumberFormat="1" applyBorder="1" applyAlignment="1">
      <alignment horizontal="center" vertical="top" wrapText="1"/>
    </xf>
    <xf numFmtId="0" fontId="43" fillId="6" borderId="25" xfId="2" applyNumberFormat="1" applyBorder="1" applyAlignment="1">
      <alignment horizontal="center" vertical="top" wrapText="1"/>
    </xf>
    <xf numFmtId="14" fontId="29" fillId="4" borderId="2" xfId="1" applyNumberFormat="1" applyFont="1" applyFill="1" applyBorder="1" applyAlignment="1">
      <alignment horizontal="left" vertical="top" wrapText="1"/>
    </xf>
    <xf numFmtId="14" fontId="29" fillId="4" borderId="4" xfId="1" applyNumberFormat="1" applyFont="1" applyFill="1" applyBorder="1" applyAlignment="1">
      <alignment horizontal="left" vertical="top" wrapText="1"/>
    </xf>
    <xf numFmtId="14" fontId="29" fillId="4" borderId="3" xfId="1" applyNumberFormat="1" applyFont="1" applyFill="1" applyBorder="1" applyAlignment="1">
      <alignment horizontal="left" vertical="top" wrapText="1"/>
    </xf>
    <xf numFmtId="14" fontId="29" fillId="4" borderId="23" xfId="1" applyNumberFormat="1" applyFont="1" applyFill="1" applyBorder="1" applyAlignment="1">
      <alignment horizontal="left" vertical="top" wrapText="1"/>
    </xf>
    <xf numFmtId="14" fontId="29" fillId="4" borderId="24" xfId="1" applyNumberFormat="1" applyFont="1" applyFill="1" applyBorder="1" applyAlignment="1">
      <alignment horizontal="left" vertical="top" wrapText="1"/>
    </xf>
    <xf numFmtId="14" fontId="29" fillId="4" borderId="25" xfId="1" applyNumberFormat="1" applyFont="1" applyFill="1" applyBorder="1" applyAlignment="1">
      <alignment horizontal="left" vertical="top" wrapText="1"/>
    </xf>
    <xf numFmtId="167" fontId="40" fillId="3" borderId="20" xfId="1" applyNumberFormat="1" applyFont="1" applyFill="1" applyBorder="1" applyAlignment="1">
      <alignment horizontal="center" vertical="top"/>
    </xf>
    <xf numFmtId="167" fontId="40" fillId="3" borderId="22" xfId="1" applyNumberFormat="1" applyFont="1" applyFill="1" applyBorder="1" applyAlignment="1">
      <alignment horizontal="center" vertical="top"/>
    </xf>
    <xf numFmtId="167" fontId="40" fillId="3" borderId="21" xfId="1" applyNumberFormat="1" applyFont="1" applyFill="1" applyBorder="1" applyAlignment="1">
      <alignment horizontal="center" vertical="top"/>
    </xf>
    <xf numFmtId="14" fontId="29" fillId="4" borderId="23" xfId="1" applyNumberFormat="1" applyFont="1" applyFill="1" applyBorder="1" applyAlignment="1">
      <alignment horizontal="center" vertical="top" wrapText="1"/>
    </xf>
    <xf numFmtId="14" fontId="29" fillId="4" borderId="24" xfId="1" applyNumberFormat="1" applyFont="1" applyFill="1" applyBorder="1" applyAlignment="1">
      <alignment horizontal="center" vertical="top" wrapText="1"/>
    </xf>
    <xf numFmtId="14" fontId="29" fillId="4" borderId="25" xfId="1" applyNumberFormat="1" applyFont="1" applyFill="1" applyBorder="1" applyAlignment="1">
      <alignment horizontal="center" vertical="top" wrapText="1"/>
    </xf>
    <xf numFmtId="164" fontId="29" fillId="4" borderId="23" xfId="1" applyFont="1" applyFill="1" applyBorder="1" applyAlignment="1">
      <alignment horizontal="center" vertical="top" wrapText="1"/>
    </xf>
    <xf numFmtId="164" fontId="29" fillId="4" borderId="24" xfId="1" applyFont="1" applyFill="1" applyBorder="1" applyAlignment="1">
      <alignment horizontal="center" vertical="top" wrapText="1"/>
    </xf>
    <xf numFmtId="164" fontId="29" fillId="4" borderId="25" xfId="1" applyFont="1" applyFill="1" applyBorder="1" applyAlignment="1">
      <alignment horizontal="center" vertical="top" wrapText="1"/>
    </xf>
    <xf numFmtId="164" fontId="29" fillId="5" borderId="23" xfId="1" applyFont="1" applyFill="1" applyBorder="1" applyAlignment="1">
      <alignment horizontal="center" vertical="top" wrapText="1"/>
    </xf>
    <xf numFmtId="164" fontId="29" fillId="5" borderId="24" xfId="1" applyFont="1" applyFill="1" applyBorder="1" applyAlignment="1">
      <alignment horizontal="center" vertical="top" wrapText="1"/>
    </xf>
    <xf numFmtId="164" fontId="29" fillId="5" borderId="25" xfId="1" applyFont="1" applyFill="1" applyBorder="1" applyAlignment="1">
      <alignment horizontal="center" vertical="top" wrapText="1"/>
    </xf>
    <xf numFmtId="164" fontId="29" fillId="5" borderId="2" xfId="1" applyFont="1" applyFill="1" applyBorder="1" applyAlignment="1">
      <alignment horizontal="left" vertical="top" wrapText="1"/>
    </xf>
    <xf numFmtId="164" fontId="29" fillId="5" borderId="3" xfId="1" applyFont="1" applyFill="1" applyBorder="1" applyAlignment="1">
      <alignment horizontal="left" vertical="top" wrapText="1"/>
    </xf>
    <xf numFmtId="164" fontId="29" fillId="5" borderId="4" xfId="1" applyFont="1" applyFill="1" applyBorder="1" applyAlignment="1">
      <alignment horizontal="left" vertical="top" wrapText="1"/>
    </xf>
    <xf numFmtId="164" fontId="29" fillId="5" borderId="23" xfId="1" applyFont="1" applyFill="1" applyBorder="1" applyAlignment="1">
      <alignment horizontal="left" vertical="top" wrapText="1"/>
    </xf>
    <xf numFmtId="164" fontId="29" fillId="5" borderId="24" xfId="1" applyFont="1" applyFill="1" applyBorder="1" applyAlignment="1">
      <alignment horizontal="left" vertical="top" wrapText="1"/>
    </xf>
    <xf numFmtId="164" fontId="29" fillId="5" borderId="25" xfId="1" applyFont="1" applyFill="1" applyBorder="1" applyAlignment="1">
      <alignment horizontal="left" vertical="top" wrapText="1"/>
    </xf>
    <xf numFmtId="164" fontId="29" fillId="4" borderId="2" xfId="1" applyFont="1" applyFill="1" applyBorder="1" applyAlignment="1">
      <alignment horizontal="left" vertical="top" wrapText="1"/>
    </xf>
    <xf numFmtId="164" fontId="29" fillId="4" borderId="4" xfId="1" applyFont="1" applyFill="1" applyBorder="1" applyAlignment="1">
      <alignment horizontal="left" vertical="top" wrapText="1"/>
    </xf>
    <xf numFmtId="164" fontId="29" fillId="4" borderId="3" xfId="1" applyFont="1" applyFill="1" applyBorder="1" applyAlignment="1">
      <alignment horizontal="left" vertical="top" wrapText="1"/>
    </xf>
    <xf numFmtId="164" fontId="29" fillId="4" borderId="23" xfId="1" applyFont="1" applyFill="1" applyBorder="1" applyAlignment="1">
      <alignment horizontal="left" vertical="top" wrapText="1"/>
    </xf>
    <xf numFmtId="164" fontId="29" fillId="4" borderId="24" xfId="1" applyFont="1" applyFill="1" applyBorder="1" applyAlignment="1">
      <alignment horizontal="left" vertical="top" wrapText="1"/>
    </xf>
    <xf numFmtId="164" fontId="29" fillId="4" borderId="25" xfId="1" applyFont="1" applyFill="1" applyBorder="1" applyAlignment="1">
      <alignment horizontal="left" vertical="top" wrapText="1"/>
    </xf>
    <xf numFmtId="14" fontId="33" fillId="0" borderId="2" xfId="0" applyNumberFormat="1" applyFont="1" applyBorder="1" applyAlignment="1">
      <alignment horizontal="center" vertical="top" wrapText="1"/>
    </xf>
    <xf numFmtId="14" fontId="33" fillId="0" borderId="4" xfId="0" applyNumberFormat="1" applyFont="1" applyBorder="1" applyAlignment="1">
      <alignment horizontal="center" vertical="top" wrapText="1"/>
    </xf>
    <xf numFmtId="14" fontId="33" fillId="0" borderId="3" xfId="0" applyNumberFormat="1" applyFont="1" applyBorder="1" applyAlignment="1">
      <alignment horizontal="center" vertical="top" wrapText="1"/>
    </xf>
    <xf numFmtId="14" fontId="29" fillId="5" borderId="23" xfId="1" applyNumberFormat="1" applyFont="1" applyFill="1" applyBorder="1" applyAlignment="1">
      <alignment horizontal="center" vertical="top" wrapText="1"/>
    </xf>
    <xf numFmtId="14" fontId="29" fillId="5" borderId="24" xfId="1" applyNumberFormat="1" applyFont="1" applyFill="1" applyBorder="1" applyAlignment="1">
      <alignment horizontal="center" vertical="top" wrapText="1"/>
    </xf>
    <xf numFmtId="14" fontId="29" fillId="5" borderId="25" xfId="1" applyNumberFormat="1" applyFont="1" applyFill="1" applyBorder="1" applyAlignment="1">
      <alignment horizontal="center" vertical="top" wrapText="1"/>
    </xf>
    <xf numFmtId="0" fontId="28" fillId="0" borderId="2" xfId="0" applyFont="1" applyBorder="1" applyAlignment="1">
      <alignment vertical="top" wrapText="1"/>
    </xf>
    <xf numFmtId="0" fontId="28" fillId="0" borderId="3" xfId="0" applyFont="1" applyBorder="1" applyAlignment="1">
      <alignment vertical="top" wrapText="1"/>
    </xf>
    <xf numFmtId="0" fontId="34" fillId="0" borderId="0" xfId="0" applyFont="1" applyBorder="1" applyAlignment="1">
      <alignment horizontal="right" vertical="top"/>
    </xf>
    <xf numFmtId="0" fontId="34" fillId="0" borderId="18" xfId="0" applyFont="1" applyBorder="1" applyAlignment="1">
      <alignment horizontal="right" vertical="top"/>
    </xf>
    <xf numFmtId="0" fontId="35" fillId="0" borderId="0" xfId="0" applyFont="1" applyBorder="1" applyAlignment="1">
      <alignment horizontal="left" vertical="top" indent="1"/>
    </xf>
    <xf numFmtId="0" fontId="1" fillId="0" borderId="0" xfId="0" applyFont="1" applyAlignment="1">
      <alignment horizontal="left" vertical="top"/>
    </xf>
    <xf numFmtId="0" fontId="32" fillId="0" borderId="0" xfId="0" applyFont="1" applyAlignment="1">
      <alignment horizontal="left" vertical="top"/>
    </xf>
    <xf numFmtId="0" fontId="31" fillId="0" borderId="0" xfId="0" applyFont="1" applyAlignment="1">
      <alignment horizontal="left" vertical="top" wrapText="1" readingOrder="1"/>
    </xf>
    <xf numFmtId="166" fontId="9" fillId="0" borderId="0" xfId="0" applyNumberFormat="1" applyFont="1" applyAlignment="1">
      <alignment horizontal="right" vertical="top"/>
    </xf>
    <xf numFmtId="0" fontId="35" fillId="4" borderId="2" xfId="0" applyFont="1" applyFill="1" applyBorder="1" applyAlignment="1">
      <alignment horizontal="center" vertical="top" wrapText="1"/>
    </xf>
    <xf numFmtId="0" fontId="35" fillId="4" borderId="4" xfId="0" applyFont="1" applyFill="1" applyBorder="1" applyAlignment="1">
      <alignment horizontal="center" vertical="top" wrapText="1"/>
    </xf>
    <xf numFmtId="0" fontId="35" fillId="4" borderId="3" xfId="0" applyFont="1" applyFill="1" applyBorder="1" applyAlignment="1">
      <alignment horizontal="center" vertical="top" wrapText="1"/>
    </xf>
    <xf numFmtId="165" fontId="44" fillId="7" borderId="2" xfId="3" applyNumberFormat="1" applyBorder="1" applyAlignment="1">
      <alignment horizontal="left" vertical="top" wrapText="1"/>
    </xf>
    <xf numFmtId="164" fontId="44" fillId="7" borderId="2" xfId="3" applyNumberFormat="1" applyBorder="1" applyAlignment="1">
      <alignment horizontal="left" vertical="top" wrapText="1"/>
    </xf>
    <xf numFmtId="0" fontId="44" fillId="7" borderId="2" xfId="3" applyBorder="1" applyAlignment="1">
      <alignment horizontal="right" vertical="top" wrapText="1"/>
    </xf>
    <xf numFmtId="0" fontId="44" fillId="7" borderId="2" xfId="3" applyBorder="1" applyAlignment="1">
      <alignment horizontal="left" vertical="top" wrapText="1"/>
    </xf>
    <xf numFmtId="0" fontId="44" fillId="7" borderId="2" xfId="3" applyBorder="1" applyAlignment="1">
      <alignment horizontal="center" vertical="top" wrapText="1"/>
    </xf>
    <xf numFmtId="14" fontId="44" fillId="7" borderId="2" xfId="3" applyNumberFormat="1" applyBorder="1" applyAlignment="1">
      <alignment horizontal="center" vertical="top" wrapText="1"/>
    </xf>
    <xf numFmtId="14" fontId="44" fillId="7" borderId="2" xfId="3" applyNumberFormat="1" applyBorder="1" applyAlignment="1">
      <alignment horizontal="left" vertical="top" wrapText="1"/>
    </xf>
    <xf numFmtId="0" fontId="44" fillId="7" borderId="2" xfId="3" applyNumberFormat="1" applyBorder="1" applyAlignment="1">
      <alignment horizontal="center" vertical="top" wrapText="1"/>
    </xf>
    <xf numFmtId="165" fontId="44" fillId="7" borderId="4" xfId="3" applyNumberFormat="1" applyBorder="1" applyAlignment="1">
      <alignment horizontal="left" vertical="top" wrapText="1"/>
    </xf>
    <xf numFmtId="164" fontId="44" fillId="7" borderId="4" xfId="3" applyNumberFormat="1" applyBorder="1" applyAlignment="1">
      <alignment horizontal="left" vertical="top" wrapText="1"/>
    </xf>
    <xf numFmtId="0" fontId="44" fillId="7" borderId="4" xfId="3" applyBorder="1" applyAlignment="1">
      <alignment horizontal="right" vertical="top" wrapText="1"/>
    </xf>
    <xf numFmtId="0" fontId="44" fillId="7" borderId="4" xfId="3" applyBorder="1" applyAlignment="1">
      <alignment horizontal="left" vertical="top" wrapText="1"/>
    </xf>
    <xf numFmtId="0" fontId="44" fillId="7" borderId="4" xfId="3" applyBorder="1" applyAlignment="1">
      <alignment horizontal="center" vertical="top" wrapText="1"/>
    </xf>
    <xf numFmtId="14" fontId="44" fillId="7" borderId="4" xfId="3" applyNumberFormat="1" applyBorder="1" applyAlignment="1">
      <alignment horizontal="center" vertical="top" wrapText="1"/>
    </xf>
    <xf numFmtId="14" fontId="44" fillId="7" borderId="4" xfId="3" applyNumberFormat="1" applyBorder="1" applyAlignment="1">
      <alignment horizontal="left" vertical="top" wrapText="1"/>
    </xf>
    <xf numFmtId="0" fontId="44" fillId="7" borderId="4" xfId="3" applyNumberFormat="1" applyBorder="1" applyAlignment="1">
      <alignment horizontal="center" vertical="top" wrapText="1"/>
    </xf>
    <xf numFmtId="165" fontId="44" fillId="7" borderId="3" xfId="3" applyNumberFormat="1" applyBorder="1" applyAlignment="1">
      <alignment horizontal="left" vertical="top" wrapText="1"/>
    </xf>
    <xf numFmtId="164" fontId="44" fillId="7" borderId="3" xfId="3" applyNumberFormat="1" applyBorder="1" applyAlignment="1">
      <alignment horizontal="left" vertical="top" wrapText="1"/>
    </xf>
    <xf numFmtId="0" fontId="44" fillId="7" borderId="3" xfId="3" applyBorder="1" applyAlignment="1">
      <alignment horizontal="right" vertical="top" wrapText="1"/>
    </xf>
    <xf numFmtId="0" fontId="44" fillId="7" borderId="3" xfId="3" applyBorder="1" applyAlignment="1">
      <alignment horizontal="left" vertical="top" wrapText="1"/>
    </xf>
    <xf numFmtId="0" fontId="44" fillId="7" borderId="3" xfId="3" applyBorder="1" applyAlignment="1">
      <alignment horizontal="center" vertical="top" wrapText="1"/>
    </xf>
    <xf numFmtId="14" fontId="44" fillId="7" borderId="3" xfId="3" applyNumberFormat="1" applyBorder="1" applyAlignment="1">
      <alignment horizontal="center" vertical="top" wrapText="1"/>
    </xf>
    <xf numFmtId="14" fontId="44" fillId="7" borderId="3" xfId="3" applyNumberFormat="1" applyBorder="1" applyAlignment="1">
      <alignment horizontal="left" vertical="top" wrapText="1"/>
    </xf>
    <xf numFmtId="0" fontId="44" fillId="7" borderId="3" xfId="3" applyNumberFormat="1" applyBorder="1" applyAlignment="1">
      <alignment horizontal="center" vertical="top" wrapText="1"/>
    </xf>
  </cellXfs>
  <cellStyles count="4">
    <cellStyle name="Accent3" xfId="2" builtinId="37"/>
    <cellStyle name="Bad" xfId="3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topLeftCell="A67" workbookViewId="0">
      <selection activeCell="C1" sqref="C1:C5"/>
    </sheetView>
  </sheetViews>
  <sheetFormatPr defaultColWidth="8.85546875" defaultRowHeight="15" x14ac:dyDescent="0.25"/>
  <cols>
    <col min="1" max="1" width="9.85546875" style="23" bestFit="1" customWidth="1"/>
    <col min="2" max="2" width="3" style="3" bestFit="1" customWidth="1"/>
    <col min="3" max="3" width="76.28515625" style="4" customWidth="1"/>
    <col min="4" max="4" width="14.140625" style="4" customWidth="1"/>
    <col min="5" max="5" width="11.42578125" style="23" bestFit="1" customWidth="1"/>
    <col min="6" max="6" width="54.7109375" style="5" bestFit="1" customWidth="1"/>
    <col min="7" max="7" width="12.85546875" style="47" customWidth="1"/>
    <col min="8" max="9" width="12.140625" style="4" bestFit="1" customWidth="1"/>
    <col min="10" max="10" width="12.140625" style="4" customWidth="1"/>
    <col min="11" max="11" width="15.42578125" style="4" bestFit="1" customWidth="1"/>
    <col min="12" max="12" width="13.140625" style="4" bestFit="1" customWidth="1"/>
    <col min="13" max="13" width="14.140625" style="4" bestFit="1" customWidth="1"/>
    <col min="14" max="16384" width="8.85546875" style="4"/>
  </cols>
  <sheetData>
    <row r="1" spans="1:13" x14ac:dyDescent="0.25">
      <c r="C1" s="1" t="s">
        <v>0</v>
      </c>
      <c r="J1" s="4">
        <v>3.65</v>
      </c>
    </row>
    <row r="2" spans="1:13" x14ac:dyDescent="0.25">
      <c r="C2" s="2" t="s">
        <v>28</v>
      </c>
    </row>
    <row r="3" spans="1:13" s="10" customFormat="1" x14ac:dyDescent="0.25">
      <c r="A3" s="11"/>
      <c r="B3" s="6"/>
      <c r="C3" s="7" t="s">
        <v>27</v>
      </c>
      <c r="D3" s="8">
        <v>44241</v>
      </c>
      <c r="E3" s="8"/>
      <c r="F3" s="9"/>
      <c r="G3" s="48"/>
    </row>
    <row r="4" spans="1:13" s="10" customFormat="1" x14ac:dyDescent="0.25">
      <c r="A4" s="11"/>
      <c r="B4" s="6"/>
      <c r="C4" s="7"/>
      <c r="D4" s="11"/>
      <c r="E4" s="11"/>
      <c r="F4" s="9"/>
      <c r="G4" s="48"/>
    </row>
    <row r="5" spans="1:13" ht="26.25" x14ac:dyDescent="0.25">
      <c r="C5" s="12" t="s">
        <v>29</v>
      </c>
      <c r="G5" s="49"/>
      <c r="H5" s="41"/>
      <c r="I5" s="41"/>
      <c r="J5" s="41"/>
      <c r="K5" s="41"/>
      <c r="L5" s="160" t="s">
        <v>98</v>
      </c>
      <c r="M5" s="161"/>
    </row>
    <row r="6" spans="1:13" ht="27.6" customHeight="1" thickBot="1" x14ac:dyDescent="0.25">
      <c r="C6" s="24" t="s">
        <v>1</v>
      </c>
      <c r="D6" s="25" t="s">
        <v>2</v>
      </c>
      <c r="E6" s="26" t="s">
        <v>36</v>
      </c>
      <c r="F6" s="13"/>
      <c r="G6" s="50" t="s">
        <v>99</v>
      </c>
      <c r="H6" s="41" t="s">
        <v>100</v>
      </c>
      <c r="I6" s="41" t="s">
        <v>101</v>
      </c>
      <c r="J6" s="41"/>
      <c r="K6" s="41" t="s">
        <v>102</v>
      </c>
      <c r="L6" s="42">
        <v>0.1</v>
      </c>
      <c r="M6" s="43" t="s">
        <v>102</v>
      </c>
    </row>
    <row r="7" spans="1:13" x14ac:dyDescent="0.2">
      <c r="C7" s="51" t="s">
        <v>13</v>
      </c>
      <c r="D7" s="27" t="s">
        <v>4</v>
      </c>
      <c r="E7" s="28">
        <v>44110</v>
      </c>
      <c r="F7" s="14" t="s">
        <v>14</v>
      </c>
      <c r="G7" s="47">
        <f>M7</f>
        <v>12747.625</v>
      </c>
      <c r="H7" s="44">
        <v>127</v>
      </c>
      <c r="I7" s="44">
        <f>SUM(J7*$J$1)</f>
        <v>91.25</v>
      </c>
      <c r="J7" s="44">
        <v>25</v>
      </c>
      <c r="K7" s="44">
        <f>SUM(I7*H7)</f>
        <v>11588.75</v>
      </c>
      <c r="L7" s="45">
        <f>SUM(K7*$L$6)</f>
        <v>1158.875</v>
      </c>
      <c r="M7" s="46">
        <f>L7+K7</f>
        <v>12747.625</v>
      </c>
    </row>
    <row r="8" spans="1:13" ht="15.75" thickBot="1" x14ac:dyDescent="0.25">
      <c r="C8" s="52" t="s">
        <v>37</v>
      </c>
      <c r="D8" s="29"/>
      <c r="E8" s="30"/>
      <c r="F8" s="15"/>
      <c r="G8" s="47">
        <f t="shared" ref="G8:G71" si="0">M8</f>
        <v>0</v>
      </c>
      <c r="H8" s="44"/>
      <c r="I8" s="44"/>
      <c r="J8" s="44"/>
      <c r="K8" s="44">
        <f t="shared" ref="K8:K71" si="1">SUM(I8*H8)</f>
        <v>0</v>
      </c>
      <c r="L8" s="45">
        <f t="shared" ref="L8:L71" si="2">SUM(K8*$L$6)</f>
        <v>0</v>
      </c>
      <c r="M8" s="46">
        <f t="shared" ref="M8:M71" si="3">L8+K8</f>
        <v>0</v>
      </c>
    </row>
    <row r="9" spans="1:13" x14ac:dyDescent="0.2">
      <c r="C9" s="53" t="s">
        <v>8</v>
      </c>
      <c r="D9" s="31" t="s">
        <v>4</v>
      </c>
      <c r="E9" s="32">
        <v>44110</v>
      </c>
      <c r="F9" s="14" t="s">
        <v>9</v>
      </c>
      <c r="G9" s="47">
        <f t="shared" si="0"/>
        <v>10238.25</v>
      </c>
      <c r="H9" s="44">
        <v>102</v>
      </c>
      <c r="I9" s="44">
        <f>SUM(J9*$J$1)</f>
        <v>91.25</v>
      </c>
      <c r="J9" s="44">
        <v>25</v>
      </c>
      <c r="K9" s="44">
        <f t="shared" si="1"/>
        <v>9307.5</v>
      </c>
      <c r="L9" s="45">
        <f t="shared" si="2"/>
        <v>930.75</v>
      </c>
      <c r="M9" s="46">
        <f t="shared" si="3"/>
        <v>10238.25</v>
      </c>
    </row>
    <row r="10" spans="1:13" ht="30" x14ac:dyDescent="0.2">
      <c r="C10" s="54" t="s">
        <v>38</v>
      </c>
      <c r="D10" s="149"/>
      <c r="E10" s="152"/>
      <c r="F10" s="16"/>
      <c r="G10" s="47">
        <f t="shared" si="0"/>
        <v>0</v>
      </c>
      <c r="H10" s="44"/>
      <c r="I10" s="44"/>
      <c r="J10" s="44"/>
      <c r="K10" s="44">
        <f t="shared" si="1"/>
        <v>0</v>
      </c>
      <c r="L10" s="45">
        <f t="shared" si="2"/>
        <v>0</v>
      </c>
      <c r="M10" s="46">
        <f t="shared" si="3"/>
        <v>0</v>
      </c>
    </row>
    <row r="11" spans="1:13" ht="15.75" thickBot="1" x14ac:dyDescent="0.25">
      <c r="C11" s="55" t="s">
        <v>39</v>
      </c>
      <c r="D11" s="150"/>
      <c r="E11" s="153"/>
      <c r="F11" s="16"/>
      <c r="G11" s="47">
        <f t="shared" si="0"/>
        <v>0</v>
      </c>
      <c r="H11" s="44"/>
      <c r="I11" s="44"/>
      <c r="J11" s="44"/>
      <c r="K11" s="44">
        <f t="shared" si="1"/>
        <v>0</v>
      </c>
      <c r="L11" s="45">
        <f t="shared" si="2"/>
        <v>0</v>
      </c>
      <c r="M11" s="46">
        <f t="shared" si="3"/>
        <v>0</v>
      </c>
    </row>
    <row r="12" spans="1:13" x14ac:dyDescent="0.2">
      <c r="C12" s="56" t="s">
        <v>32</v>
      </c>
      <c r="D12" s="35"/>
      <c r="E12" s="36"/>
      <c r="F12" s="14"/>
      <c r="G12" s="47">
        <f t="shared" si="0"/>
        <v>0</v>
      </c>
      <c r="H12" s="44"/>
      <c r="I12" s="44"/>
      <c r="J12" s="44"/>
      <c r="K12" s="44">
        <f t="shared" si="1"/>
        <v>0</v>
      </c>
      <c r="L12" s="45">
        <f t="shared" si="2"/>
        <v>0</v>
      </c>
      <c r="M12" s="46">
        <f t="shared" si="3"/>
        <v>0</v>
      </c>
    </row>
    <row r="13" spans="1:13" ht="30" x14ac:dyDescent="0.2">
      <c r="C13" s="57" t="s">
        <v>40</v>
      </c>
      <c r="D13" s="158" t="s">
        <v>25</v>
      </c>
      <c r="E13" s="159">
        <v>44228</v>
      </c>
      <c r="F13" s="15"/>
      <c r="G13" s="47">
        <f t="shared" si="0"/>
        <v>0</v>
      </c>
      <c r="H13" s="44"/>
      <c r="I13" s="44"/>
      <c r="J13" s="44"/>
      <c r="K13" s="44">
        <f t="shared" si="1"/>
        <v>0</v>
      </c>
      <c r="L13" s="45">
        <f t="shared" si="2"/>
        <v>0</v>
      </c>
      <c r="M13" s="46">
        <f t="shared" si="3"/>
        <v>0</v>
      </c>
    </row>
    <row r="14" spans="1:13" ht="15.75" thickBot="1" x14ac:dyDescent="0.25">
      <c r="C14" s="57" t="s">
        <v>41</v>
      </c>
      <c r="D14" s="155"/>
      <c r="E14" s="157"/>
      <c r="F14" s="14"/>
      <c r="G14" s="47">
        <f t="shared" si="0"/>
        <v>0</v>
      </c>
      <c r="H14" s="44"/>
      <c r="I14" s="44"/>
      <c r="J14" s="44"/>
      <c r="K14" s="44">
        <f t="shared" si="1"/>
        <v>0</v>
      </c>
      <c r="L14" s="45">
        <f t="shared" si="2"/>
        <v>0</v>
      </c>
      <c r="M14" s="46">
        <f t="shared" si="3"/>
        <v>0</v>
      </c>
    </row>
    <row r="15" spans="1:13" x14ac:dyDescent="0.2">
      <c r="C15" s="51" t="s">
        <v>33</v>
      </c>
      <c r="D15" s="33"/>
      <c r="E15" s="34"/>
      <c r="F15" s="15"/>
      <c r="G15" s="47">
        <f t="shared" si="0"/>
        <v>0</v>
      </c>
      <c r="H15" s="44"/>
      <c r="I15" s="44"/>
      <c r="J15" s="44"/>
      <c r="K15" s="44">
        <f t="shared" si="1"/>
        <v>0</v>
      </c>
      <c r="L15" s="45">
        <f t="shared" si="2"/>
        <v>0</v>
      </c>
      <c r="M15" s="46">
        <f t="shared" si="3"/>
        <v>0</v>
      </c>
    </row>
    <row r="16" spans="1:13" ht="30.75" thickBot="1" x14ac:dyDescent="0.25">
      <c r="C16" s="57" t="s">
        <v>42</v>
      </c>
      <c r="D16" s="37" t="s">
        <v>25</v>
      </c>
      <c r="E16" s="38">
        <v>44228</v>
      </c>
      <c r="F16" s="14"/>
      <c r="G16" s="47">
        <f t="shared" si="0"/>
        <v>0</v>
      </c>
      <c r="H16" s="44"/>
      <c r="I16" s="44"/>
      <c r="J16" s="44"/>
      <c r="K16" s="44">
        <f t="shared" si="1"/>
        <v>0</v>
      </c>
      <c r="L16" s="45">
        <f t="shared" si="2"/>
        <v>0</v>
      </c>
      <c r="M16" s="46">
        <f t="shared" si="3"/>
        <v>0</v>
      </c>
    </row>
    <row r="17" spans="3:13" x14ac:dyDescent="0.2">
      <c r="C17" s="51" t="s">
        <v>31</v>
      </c>
      <c r="D17" s="33"/>
      <c r="E17" s="34"/>
      <c r="F17" s="15"/>
      <c r="G17" s="47">
        <f t="shared" si="0"/>
        <v>0</v>
      </c>
      <c r="H17" s="44"/>
      <c r="I17" s="44"/>
      <c r="J17" s="44"/>
      <c r="K17" s="44">
        <f t="shared" si="1"/>
        <v>0</v>
      </c>
      <c r="L17" s="45">
        <f t="shared" si="2"/>
        <v>0</v>
      </c>
      <c r="M17" s="46">
        <f t="shared" si="3"/>
        <v>0</v>
      </c>
    </row>
    <row r="18" spans="3:13" x14ac:dyDescent="0.2">
      <c r="C18" s="57" t="s">
        <v>43</v>
      </c>
      <c r="D18" s="158" t="s">
        <v>25</v>
      </c>
      <c r="E18" s="159">
        <v>44228</v>
      </c>
      <c r="F18" s="16"/>
      <c r="G18" s="47">
        <f t="shared" si="0"/>
        <v>0</v>
      </c>
      <c r="H18" s="44"/>
      <c r="I18" s="44"/>
      <c r="J18" s="44"/>
      <c r="K18" s="44">
        <f t="shared" si="1"/>
        <v>0</v>
      </c>
      <c r="L18" s="45">
        <f t="shared" si="2"/>
        <v>0</v>
      </c>
      <c r="M18" s="46">
        <f t="shared" si="3"/>
        <v>0</v>
      </c>
    </row>
    <row r="19" spans="3:13" ht="15.75" thickBot="1" x14ac:dyDescent="0.25">
      <c r="C19" s="57" t="s">
        <v>44</v>
      </c>
      <c r="D19" s="155"/>
      <c r="E19" s="157"/>
      <c r="F19" s="16"/>
      <c r="G19" s="47">
        <f t="shared" si="0"/>
        <v>0</v>
      </c>
      <c r="H19" s="44"/>
      <c r="I19" s="44"/>
      <c r="J19" s="44"/>
      <c r="K19" s="44">
        <f t="shared" si="1"/>
        <v>0</v>
      </c>
      <c r="L19" s="45">
        <f t="shared" si="2"/>
        <v>0</v>
      </c>
      <c r="M19" s="46">
        <f t="shared" si="3"/>
        <v>0</v>
      </c>
    </row>
    <row r="20" spans="3:13" x14ac:dyDescent="0.2">
      <c r="C20" s="51" t="s">
        <v>30</v>
      </c>
      <c r="D20" s="33"/>
      <c r="E20" s="34"/>
      <c r="G20" s="47">
        <f t="shared" si="0"/>
        <v>0</v>
      </c>
      <c r="H20" s="44"/>
      <c r="I20" s="44"/>
      <c r="J20" s="44"/>
      <c r="K20" s="44">
        <f t="shared" si="1"/>
        <v>0</v>
      </c>
      <c r="L20" s="45">
        <f t="shared" si="2"/>
        <v>0</v>
      </c>
      <c r="M20" s="46">
        <f t="shared" si="3"/>
        <v>0</v>
      </c>
    </row>
    <row r="21" spans="3:13" x14ac:dyDescent="0.2">
      <c r="C21" s="57" t="s">
        <v>45</v>
      </c>
      <c r="D21" s="158" t="s">
        <v>25</v>
      </c>
      <c r="E21" s="159">
        <v>44228</v>
      </c>
      <c r="F21" s="16"/>
      <c r="G21" s="47">
        <f t="shared" si="0"/>
        <v>0</v>
      </c>
      <c r="H21" s="44"/>
      <c r="I21" s="44"/>
      <c r="J21" s="44"/>
      <c r="K21" s="44">
        <f t="shared" si="1"/>
        <v>0</v>
      </c>
      <c r="L21" s="45">
        <f t="shared" si="2"/>
        <v>0</v>
      </c>
      <c r="M21" s="46">
        <f t="shared" si="3"/>
        <v>0</v>
      </c>
    </row>
    <row r="22" spans="3:13" ht="15.75" thickBot="1" x14ac:dyDescent="0.25">
      <c r="C22" s="57" t="s">
        <v>46</v>
      </c>
      <c r="D22" s="155"/>
      <c r="E22" s="157"/>
      <c r="F22" s="15"/>
      <c r="G22" s="47">
        <f t="shared" si="0"/>
        <v>0</v>
      </c>
      <c r="H22" s="44"/>
      <c r="I22" s="44"/>
      <c r="J22" s="44"/>
      <c r="K22" s="44">
        <f t="shared" si="1"/>
        <v>0</v>
      </c>
      <c r="L22" s="45">
        <f t="shared" si="2"/>
        <v>0</v>
      </c>
      <c r="M22" s="46">
        <f t="shared" si="3"/>
        <v>0</v>
      </c>
    </row>
    <row r="23" spans="3:13" x14ac:dyDescent="0.2">
      <c r="C23" s="51" t="s">
        <v>20</v>
      </c>
      <c r="D23" s="35"/>
      <c r="E23" s="36"/>
      <c r="F23" s="14" t="s">
        <v>21</v>
      </c>
      <c r="G23" s="47">
        <f t="shared" si="0"/>
        <v>24090</v>
      </c>
      <c r="H23" s="44">
        <v>60</v>
      </c>
      <c r="I23" s="44">
        <f>SUM(J23*$J$1)</f>
        <v>365</v>
      </c>
      <c r="J23" s="44">
        <v>100</v>
      </c>
      <c r="K23" s="44">
        <f t="shared" si="1"/>
        <v>21900</v>
      </c>
      <c r="L23" s="45">
        <f t="shared" si="2"/>
        <v>2190</v>
      </c>
      <c r="M23" s="46">
        <f t="shared" si="3"/>
        <v>24090</v>
      </c>
    </row>
    <row r="24" spans="3:13" x14ac:dyDescent="0.2">
      <c r="C24" s="57" t="s">
        <v>47</v>
      </c>
      <c r="D24" s="33"/>
      <c r="E24" s="32">
        <v>44228</v>
      </c>
      <c r="F24" s="16"/>
      <c r="G24" s="47">
        <f t="shared" si="0"/>
        <v>0</v>
      </c>
      <c r="H24" s="44"/>
      <c r="I24" s="44"/>
      <c r="J24" s="44"/>
      <c r="K24" s="44">
        <f t="shared" si="1"/>
        <v>0</v>
      </c>
      <c r="L24" s="45">
        <f t="shared" si="2"/>
        <v>0</v>
      </c>
      <c r="M24" s="46">
        <f t="shared" si="3"/>
        <v>0</v>
      </c>
    </row>
    <row r="25" spans="3:13" ht="30" x14ac:dyDescent="0.2">
      <c r="C25" s="57" t="s">
        <v>48</v>
      </c>
      <c r="D25" s="158" t="s">
        <v>4</v>
      </c>
      <c r="E25" s="152"/>
      <c r="F25" s="15"/>
      <c r="G25" s="47">
        <f t="shared" si="0"/>
        <v>0</v>
      </c>
      <c r="H25" s="44"/>
      <c r="I25" s="44"/>
      <c r="J25" s="44"/>
      <c r="K25" s="44">
        <f t="shared" si="1"/>
        <v>0</v>
      </c>
      <c r="L25" s="45">
        <f t="shared" si="2"/>
        <v>0</v>
      </c>
      <c r="M25" s="46">
        <f t="shared" si="3"/>
        <v>0</v>
      </c>
    </row>
    <row r="26" spans="3:13" ht="30" x14ac:dyDescent="0.2">
      <c r="C26" s="57" t="s">
        <v>49</v>
      </c>
      <c r="D26" s="158"/>
      <c r="E26" s="152"/>
      <c r="F26" s="14"/>
      <c r="G26" s="47">
        <f t="shared" si="0"/>
        <v>0</v>
      </c>
      <c r="H26" s="44"/>
      <c r="I26" s="44"/>
      <c r="J26" s="44"/>
      <c r="K26" s="44">
        <f t="shared" si="1"/>
        <v>0</v>
      </c>
      <c r="L26" s="45">
        <f t="shared" si="2"/>
        <v>0</v>
      </c>
      <c r="M26" s="46">
        <f t="shared" si="3"/>
        <v>0</v>
      </c>
    </row>
    <row r="27" spans="3:13" ht="15.75" thickBot="1" x14ac:dyDescent="0.25">
      <c r="C27" s="52" t="s">
        <v>50</v>
      </c>
      <c r="D27" s="155"/>
      <c r="E27" s="153"/>
      <c r="F27" s="16"/>
      <c r="G27" s="47">
        <f t="shared" si="0"/>
        <v>0</v>
      </c>
      <c r="H27" s="44"/>
      <c r="I27" s="44"/>
      <c r="J27" s="44"/>
      <c r="K27" s="44">
        <f t="shared" si="1"/>
        <v>0</v>
      </c>
      <c r="L27" s="45">
        <f t="shared" si="2"/>
        <v>0</v>
      </c>
      <c r="M27" s="46">
        <f t="shared" si="3"/>
        <v>0</v>
      </c>
    </row>
    <row r="28" spans="3:13" x14ac:dyDescent="0.2">
      <c r="C28" s="56" t="s">
        <v>18</v>
      </c>
      <c r="D28" s="31" t="s">
        <v>25</v>
      </c>
      <c r="E28" s="34"/>
      <c r="F28" s="14" t="s">
        <v>19</v>
      </c>
      <c r="G28" s="47">
        <f t="shared" si="0"/>
        <v>4818</v>
      </c>
      <c r="H28" s="44">
        <v>48</v>
      </c>
      <c r="I28" s="44">
        <f>SUM(J28*$J$1)</f>
        <v>91.25</v>
      </c>
      <c r="J28" s="44">
        <v>25</v>
      </c>
      <c r="K28" s="44">
        <f t="shared" si="1"/>
        <v>4380</v>
      </c>
      <c r="L28" s="45">
        <f t="shared" si="2"/>
        <v>438</v>
      </c>
      <c r="M28" s="46">
        <f t="shared" si="3"/>
        <v>4818</v>
      </c>
    </row>
    <row r="29" spans="3:13" x14ac:dyDescent="0.2">
      <c r="C29" s="57" t="s">
        <v>51</v>
      </c>
      <c r="D29" s="149"/>
      <c r="E29" s="159">
        <v>44110</v>
      </c>
      <c r="F29" s="14"/>
      <c r="G29" s="47">
        <f t="shared" si="0"/>
        <v>0</v>
      </c>
      <c r="H29" s="44"/>
      <c r="I29" s="44"/>
      <c r="J29" s="44"/>
      <c r="K29" s="44">
        <f t="shared" si="1"/>
        <v>0</v>
      </c>
      <c r="L29" s="45">
        <f t="shared" si="2"/>
        <v>0</v>
      </c>
      <c r="M29" s="46">
        <f t="shared" si="3"/>
        <v>0</v>
      </c>
    </row>
    <row r="30" spans="3:13" x14ac:dyDescent="0.2">
      <c r="C30" s="57" t="s">
        <v>52</v>
      </c>
      <c r="D30" s="149"/>
      <c r="E30" s="159"/>
      <c r="F30" s="16"/>
      <c r="G30" s="47">
        <f t="shared" si="0"/>
        <v>0</v>
      </c>
      <c r="H30" s="44"/>
      <c r="I30" s="44"/>
      <c r="J30" s="44"/>
      <c r="K30" s="44">
        <f t="shared" si="1"/>
        <v>0</v>
      </c>
      <c r="L30" s="45">
        <f t="shared" si="2"/>
        <v>0</v>
      </c>
      <c r="M30" s="46">
        <f t="shared" si="3"/>
        <v>0</v>
      </c>
    </row>
    <row r="31" spans="3:13" ht="30.75" thickBot="1" x14ac:dyDescent="0.25">
      <c r="C31" s="52" t="s">
        <v>53</v>
      </c>
      <c r="D31" s="37" t="s">
        <v>26</v>
      </c>
      <c r="E31" s="30"/>
      <c r="F31" s="15"/>
      <c r="G31" s="47">
        <f t="shared" si="0"/>
        <v>0</v>
      </c>
      <c r="H31" s="44"/>
      <c r="I31" s="44"/>
      <c r="J31" s="44"/>
      <c r="K31" s="44">
        <f t="shared" si="1"/>
        <v>0</v>
      </c>
      <c r="L31" s="45">
        <f t="shared" si="2"/>
        <v>0</v>
      </c>
      <c r="M31" s="46">
        <f t="shared" si="3"/>
        <v>0</v>
      </c>
    </row>
    <row r="32" spans="3:13" x14ac:dyDescent="0.2">
      <c r="C32" s="56" t="s">
        <v>12</v>
      </c>
      <c r="D32" s="31" t="s">
        <v>25</v>
      </c>
      <c r="E32" s="34"/>
      <c r="G32" s="47">
        <f t="shared" si="0"/>
        <v>0</v>
      </c>
      <c r="H32" s="44"/>
      <c r="I32" s="44"/>
      <c r="J32" s="44"/>
      <c r="K32" s="44">
        <f t="shared" si="1"/>
        <v>0</v>
      </c>
      <c r="L32" s="45">
        <f t="shared" si="2"/>
        <v>0</v>
      </c>
      <c r="M32" s="46">
        <f t="shared" si="3"/>
        <v>0</v>
      </c>
    </row>
    <row r="33" spans="3:13" x14ac:dyDescent="0.2">
      <c r="C33" s="57" t="s">
        <v>54</v>
      </c>
      <c r="D33" s="31" t="s">
        <v>4</v>
      </c>
      <c r="E33" s="32">
        <v>44110</v>
      </c>
      <c r="F33" s="15"/>
      <c r="G33" s="47">
        <f t="shared" si="0"/>
        <v>0</v>
      </c>
      <c r="H33" s="44"/>
      <c r="I33" s="44"/>
      <c r="J33" s="44"/>
      <c r="K33" s="44">
        <f t="shared" si="1"/>
        <v>0</v>
      </c>
      <c r="L33" s="45">
        <f t="shared" si="2"/>
        <v>0</v>
      </c>
      <c r="M33" s="46">
        <f t="shared" si="3"/>
        <v>0</v>
      </c>
    </row>
    <row r="34" spans="3:13" ht="15.75" thickBot="1" x14ac:dyDescent="0.25">
      <c r="C34" s="57" t="s">
        <v>55</v>
      </c>
      <c r="D34" s="33"/>
      <c r="E34" s="34"/>
      <c r="G34" s="47">
        <f t="shared" si="0"/>
        <v>0</v>
      </c>
      <c r="H34" s="44"/>
      <c r="I34" s="44"/>
      <c r="J34" s="44"/>
      <c r="K34" s="44">
        <f t="shared" si="1"/>
        <v>0</v>
      </c>
      <c r="L34" s="45">
        <f t="shared" si="2"/>
        <v>0</v>
      </c>
      <c r="M34" s="46">
        <f t="shared" si="3"/>
        <v>0</v>
      </c>
    </row>
    <row r="35" spans="3:13" x14ac:dyDescent="0.2">
      <c r="C35" s="51" t="s">
        <v>23</v>
      </c>
      <c r="D35" s="35"/>
      <c r="E35" s="36"/>
      <c r="F35" s="15"/>
      <c r="G35" s="47">
        <f t="shared" si="0"/>
        <v>0</v>
      </c>
      <c r="H35" s="44"/>
      <c r="I35" s="44"/>
      <c r="J35" s="44"/>
      <c r="K35" s="44">
        <f t="shared" si="1"/>
        <v>0</v>
      </c>
      <c r="L35" s="45">
        <f t="shared" si="2"/>
        <v>0</v>
      </c>
      <c r="M35" s="46">
        <f t="shared" si="3"/>
        <v>0</v>
      </c>
    </row>
    <row r="36" spans="3:13" x14ac:dyDescent="0.2">
      <c r="C36" s="57" t="s">
        <v>56</v>
      </c>
      <c r="D36" s="31" t="s">
        <v>25</v>
      </c>
      <c r="E36" s="32">
        <v>44110</v>
      </c>
      <c r="G36" s="47">
        <f t="shared" si="0"/>
        <v>0</v>
      </c>
      <c r="H36" s="44"/>
      <c r="I36" s="44"/>
      <c r="J36" s="44"/>
      <c r="K36" s="44">
        <f t="shared" si="1"/>
        <v>0</v>
      </c>
      <c r="L36" s="45">
        <f t="shared" si="2"/>
        <v>0</v>
      </c>
      <c r="M36" s="46">
        <f t="shared" si="3"/>
        <v>0</v>
      </c>
    </row>
    <row r="37" spans="3:13" x14ac:dyDescent="0.2">
      <c r="C37" s="57" t="s">
        <v>57</v>
      </c>
      <c r="D37" s="149"/>
      <c r="E37" s="152"/>
      <c r="F37" s="15"/>
      <c r="G37" s="47">
        <f t="shared" si="0"/>
        <v>0</v>
      </c>
      <c r="H37" s="44"/>
      <c r="I37" s="44"/>
      <c r="J37" s="44"/>
      <c r="K37" s="44">
        <f t="shared" si="1"/>
        <v>0</v>
      </c>
      <c r="L37" s="45">
        <f t="shared" si="2"/>
        <v>0</v>
      </c>
      <c r="M37" s="46">
        <f t="shared" si="3"/>
        <v>0</v>
      </c>
    </row>
    <row r="38" spans="3:13" ht="15.75" thickBot="1" x14ac:dyDescent="0.25">
      <c r="C38" s="52" t="s">
        <v>58</v>
      </c>
      <c r="D38" s="150"/>
      <c r="E38" s="153"/>
      <c r="G38" s="47">
        <f t="shared" si="0"/>
        <v>0</v>
      </c>
      <c r="H38" s="44"/>
      <c r="I38" s="44"/>
      <c r="J38" s="44"/>
      <c r="K38" s="44">
        <f t="shared" si="1"/>
        <v>0</v>
      </c>
      <c r="L38" s="45">
        <f t="shared" si="2"/>
        <v>0</v>
      </c>
      <c r="M38" s="46">
        <f t="shared" si="3"/>
        <v>0</v>
      </c>
    </row>
    <row r="39" spans="3:13" x14ac:dyDescent="0.2">
      <c r="C39" s="56" t="s">
        <v>3</v>
      </c>
      <c r="D39" s="33"/>
      <c r="E39" s="34"/>
      <c r="F39" s="14" t="s">
        <v>3</v>
      </c>
      <c r="G39" s="47">
        <f t="shared" si="0"/>
        <v>0</v>
      </c>
      <c r="H39" s="44"/>
      <c r="I39" s="44"/>
      <c r="J39" s="44"/>
      <c r="K39" s="44">
        <f t="shared" si="1"/>
        <v>0</v>
      </c>
      <c r="L39" s="45">
        <f t="shared" si="2"/>
        <v>0</v>
      </c>
      <c r="M39" s="46">
        <f t="shared" si="3"/>
        <v>0</v>
      </c>
    </row>
    <row r="40" spans="3:13" x14ac:dyDescent="0.2">
      <c r="C40" s="57" t="s">
        <v>59</v>
      </c>
      <c r="D40" s="158" t="s">
        <v>4</v>
      </c>
      <c r="E40" s="159">
        <v>44110</v>
      </c>
      <c r="F40" s="17"/>
      <c r="G40" s="47">
        <f t="shared" si="0"/>
        <v>0</v>
      </c>
      <c r="H40" s="44"/>
      <c r="I40" s="44"/>
      <c r="J40" s="44"/>
      <c r="K40" s="44">
        <f t="shared" si="1"/>
        <v>0</v>
      </c>
      <c r="L40" s="45">
        <f t="shared" si="2"/>
        <v>0</v>
      </c>
      <c r="M40" s="46">
        <f t="shared" si="3"/>
        <v>0</v>
      </c>
    </row>
    <row r="41" spans="3:13" ht="15.75" thickBot="1" x14ac:dyDescent="0.25">
      <c r="C41" s="52" t="s">
        <v>60</v>
      </c>
      <c r="D41" s="155"/>
      <c r="E41" s="157"/>
      <c r="F41" s="16"/>
      <c r="G41" s="47">
        <f t="shared" si="0"/>
        <v>0</v>
      </c>
      <c r="H41" s="44"/>
      <c r="I41" s="44"/>
      <c r="J41" s="44"/>
      <c r="K41" s="44">
        <f t="shared" si="1"/>
        <v>0</v>
      </c>
      <c r="L41" s="45">
        <f t="shared" si="2"/>
        <v>0</v>
      </c>
      <c r="M41" s="46">
        <f t="shared" si="3"/>
        <v>0</v>
      </c>
    </row>
    <row r="42" spans="3:13" x14ac:dyDescent="0.2">
      <c r="C42" s="56" t="s">
        <v>5</v>
      </c>
      <c r="D42" s="33"/>
      <c r="E42" s="34"/>
      <c r="F42" s="14" t="s">
        <v>7</v>
      </c>
      <c r="G42" s="47">
        <f t="shared" si="0"/>
        <v>12848</v>
      </c>
      <c r="H42" s="44">
        <v>32</v>
      </c>
      <c r="I42" s="44">
        <f>SUM(J42*$J$1)</f>
        <v>365</v>
      </c>
      <c r="J42" s="44">
        <v>100</v>
      </c>
      <c r="K42" s="44">
        <f t="shared" si="1"/>
        <v>11680</v>
      </c>
      <c r="L42" s="45">
        <f t="shared" si="2"/>
        <v>1168</v>
      </c>
      <c r="M42" s="46">
        <f t="shared" si="3"/>
        <v>12848</v>
      </c>
    </row>
    <row r="43" spans="3:13" x14ac:dyDescent="0.2">
      <c r="C43" s="57" t="s">
        <v>61</v>
      </c>
      <c r="D43" s="149"/>
      <c r="E43" s="159">
        <v>44110</v>
      </c>
      <c r="F43" s="16"/>
      <c r="G43" s="47">
        <f t="shared" si="0"/>
        <v>0</v>
      </c>
      <c r="H43" s="44"/>
      <c r="I43" s="44"/>
      <c r="J43" s="44"/>
      <c r="K43" s="44">
        <f t="shared" si="1"/>
        <v>0</v>
      </c>
      <c r="L43" s="45">
        <f t="shared" si="2"/>
        <v>0</v>
      </c>
      <c r="M43" s="46">
        <f t="shared" si="3"/>
        <v>0</v>
      </c>
    </row>
    <row r="44" spans="3:13" ht="15.75" thickBot="1" x14ac:dyDescent="0.25">
      <c r="C44" s="52" t="s">
        <v>62</v>
      </c>
      <c r="D44" s="150"/>
      <c r="E44" s="157"/>
      <c r="F44" s="16"/>
      <c r="G44" s="47">
        <f t="shared" si="0"/>
        <v>0</v>
      </c>
      <c r="H44" s="44"/>
      <c r="I44" s="44"/>
      <c r="J44" s="44"/>
      <c r="K44" s="44">
        <f t="shared" si="1"/>
        <v>0</v>
      </c>
      <c r="L44" s="45">
        <f t="shared" si="2"/>
        <v>0</v>
      </c>
      <c r="M44" s="46">
        <f t="shared" si="3"/>
        <v>0</v>
      </c>
    </row>
    <row r="45" spans="3:13" x14ac:dyDescent="0.2">
      <c r="C45" s="56" t="s">
        <v>35</v>
      </c>
      <c r="D45" s="31" t="s">
        <v>6</v>
      </c>
      <c r="E45" s="34"/>
      <c r="F45" s="14" t="s">
        <v>34</v>
      </c>
      <c r="G45" s="47">
        <f t="shared" si="0"/>
        <v>2870.7249999999999</v>
      </c>
      <c r="H45" s="44">
        <v>14.3</v>
      </c>
      <c r="I45" s="44">
        <f>SUM(J45*$J$1)</f>
        <v>182.5</v>
      </c>
      <c r="J45" s="44">
        <v>50</v>
      </c>
      <c r="K45" s="44">
        <f t="shared" si="1"/>
        <v>2609.75</v>
      </c>
      <c r="L45" s="45">
        <f t="shared" si="2"/>
        <v>260.97500000000002</v>
      </c>
      <c r="M45" s="46">
        <f t="shared" si="3"/>
        <v>2870.7249999999999</v>
      </c>
    </row>
    <row r="46" spans="3:13" ht="30" x14ac:dyDescent="0.2">
      <c r="C46" s="57" t="s">
        <v>63</v>
      </c>
      <c r="D46" s="158" t="s">
        <v>25</v>
      </c>
      <c r="E46" s="159">
        <v>44110</v>
      </c>
      <c r="F46" s="16"/>
      <c r="G46" s="47">
        <f t="shared" si="0"/>
        <v>0</v>
      </c>
      <c r="H46" s="44"/>
      <c r="I46" s="44"/>
      <c r="J46" s="44"/>
      <c r="K46" s="44">
        <f t="shared" si="1"/>
        <v>0</v>
      </c>
      <c r="L46" s="45">
        <f t="shared" si="2"/>
        <v>0</v>
      </c>
      <c r="M46" s="46">
        <f t="shared" si="3"/>
        <v>0</v>
      </c>
    </row>
    <row r="47" spans="3:13" x14ac:dyDescent="0.2">
      <c r="C47" s="57" t="s">
        <v>46</v>
      </c>
      <c r="D47" s="158"/>
      <c r="E47" s="159"/>
      <c r="F47" s="14"/>
      <c r="G47" s="47">
        <f t="shared" si="0"/>
        <v>0</v>
      </c>
      <c r="H47" s="44"/>
      <c r="I47" s="44"/>
      <c r="J47" s="44"/>
      <c r="K47" s="44">
        <f t="shared" si="1"/>
        <v>0</v>
      </c>
      <c r="L47" s="45">
        <f t="shared" si="2"/>
        <v>0</v>
      </c>
      <c r="M47" s="46">
        <f t="shared" si="3"/>
        <v>0</v>
      </c>
    </row>
    <row r="48" spans="3:13" ht="15.75" thickBot="1" x14ac:dyDescent="0.25">
      <c r="C48" s="52" t="s">
        <v>64</v>
      </c>
      <c r="D48" s="155"/>
      <c r="E48" s="157"/>
      <c r="F48" s="15"/>
      <c r="G48" s="47">
        <f t="shared" si="0"/>
        <v>0</v>
      </c>
      <c r="H48" s="44"/>
      <c r="I48" s="44"/>
      <c r="J48" s="44"/>
      <c r="K48" s="44">
        <f t="shared" si="1"/>
        <v>0</v>
      </c>
      <c r="L48" s="45">
        <f t="shared" si="2"/>
        <v>0</v>
      </c>
      <c r="M48" s="46">
        <f t="shared" si="3"/>
        <v>0</v>
      </c>
    </row>
    <row r="49" spans="3:13" x14ac:dyDescent="0.2">
      <c r="C49" s="56" t="s">
        <v>10</v>
      </c>
      <c r="D49" s="33"/>
      <c r="E49" s="34"/>
      <c r="F49" s="14" t="s">
        <v>11</v>
      </c>
      <c r="G49" s="47">
        <f t="shared" si="0"/>
        <v>18067.5</v>
      </c>
      <c r="H49" s="44">
        <v>45</v>
      </c>
      <c r="I49" s="44">
        <f>SUM(J49*$J$1)</f>
        <v>365</v>
      </c>
      <c r="J49" s="44">
        <v>100</v>
      </c>
      <c r="K49" s="44">
        <f t="shared" si="1"/>
        <v>16425</v>
      </c>
      <c r="L49" s="45">
        <f t="shared" si="2"/>
        <v>1642.5</v>
      </c>
      <c r="M49" s="46">
        <f t="shared" si="3"/>
        <v>18067.5</v>
      </c>
    </row>
    <row r="50" spans="3:13" ht="30.75" thickBot="1" x14ac:dyDescent="0.25">
      <c r="C50" s="52" t="s">
        <v>65</v>
      </c>
      <c r="D50" s="29"/>
      <c r="E50" s="38">
        <v>44110</v>
      </c>
      <c r="F50" s="19"/>
      <c r="G50" s="47">
        <f t="shared" si="0"/>
        <v>0</v>
      </c>
      <c r="H50" s="44"/>
      <c r="I50" s="44"/>
      <c r="J50" s="44"/>
      <c r="K50" s="44">
        <f t="shared" si="1"/>
        <v>0</v>
      </c>
      <c r="L50" s="45">
        <f t="shared" si="2"/>
        <v>0</v>
      </c>
      <c r="M50" s="46">
        <f t="shared" si="3"/>
        <v>0</v>
      </c>
    </row>
    <row r="51" spans="3:13" ht="30" x14ac:dyDescent="0.2">
      <c r="C51" s="56" t="s">
        <v>15</v>
      </c>
      <c r="D51" s="39" t="s">
        <v>4</v>
      </c>
      <c r="E51" s="34"/>
      <c r="F51" s="17" t="s">
        <v>16</v>
      </c>
      <c r="G51" s="47">
        <f t="shared" si="0"/>
        <v>0</v>
      </c>
      <c r="H51" s="44"/>
      <c r="I51" s="44"/>
      <c r="J51" s="44"/>
      <c r="K51" s="44">
        <f t="shared" si="1"/>
        <v>0</v>
      </c>
      <c r="L51" s="45">
        <f t="shared" si="2"/>
        <v>0</v>
      </c>
      <c r="M51" s="46">
        <f t="shared" si="3"/>
        <v>0</v>
      </c>
    </row>
    <row r="52" spans="3:13" x14ac:dyDescent="0.2">
      <c r="C52" s="57" t="s">
        <v>66</v>
      </c>
      <c r="D52" s="33"/>
      <c r="E52" s="32">
        <v>44110</v>
      </c>
      <c r="F52" s="16" t="s">
        <v>17</v>
      </c>
      <c r="G52" s="47">
        <f t="shared" si="0"/>
        <v>0</v>
      </c>
      <c r="H52" s="44"/>
      <c r="I52" s="44"/>
      <c r="J52" s="44"/>
      <c r="K52" s="44">
        <f t="shared" si="1"/>
        <v>0</v>
      </c>
      <c r="L52" s="45">
        <f t="shared" si="2"/>
        <v>0</v>
      </c>
      <c r="M52" s="46">
        <f t="shared" si="3"/>
        <v>0</v>
      </c>
    </row>
    <row r="53" spans="3:13" x14ac:dyDescent="0.2">
      <c r="C53" s="57" t="s">
        <v>67</v>
      </c>
      <c r="D53" s="33"/>
      <c r="E53" s="34"/>
      <c r="F53" s="19"/>
      <c r="G53" s="47">
        <f t="shared" si="0"/>
        <v>0</v>
      </c>
      <c r="H53" s="44"/>
      <c r="I53" s="44"/>
      <c r="J53" s="44"/>
      <c r="K53" s="44">
        <f t="shared" si="1"/>
        <v>0</v>
      </c>
      <c r="L53" s="45">
        <f t="shared" si="2"/>
        <v>0</v>
      </c>
      <c r="M53" s="46">
        <f t="shared" si="3"/>
        <v>0</v>
      </c>
    </row>
    <row r="54" spans="3:13" x14ac:dyDescent="0.2">
      <c r="C54" s="57" t="s">
        <v>68</v>
      </c>
      <c r="D54" s="149"/>
      <c r="E54" s="152"/>
      <c r="F54" s="18"/>
      <c r="G54" s="47">
        <f t="shared" si="0"/>
        <v>0</v>
      </c>
      <c r="H54" s="44"/>
      <c r="I54" s="44"/>
      <c r="J54" s="44"/>
      <c r="K54" s="44">
        <f t="shared" si="1"/>
        <v>0</v>
      </c>
      <c r="L54" s="45">
        <f t="shared" si="2"/>
        <v>0</v>
      </c>
      <c r="M54" s="46">
        <f t="shared" si="3"/>
        <v>0</v>
      </c>
    </row>
    <row r="55" spans="3:13" x14ac:dyDescent="0.2">
      <c r="C55" s="57" t="s">
        <v>69</v>
      </c>
      <c r="D55" s="149"/>
      <c r="E55" s="152"/>
      <c r="F55" s="19"/>
      <c r="G55" s="47">
        <f t="shared" si="0"/>
        <v>0</v>
      </c>
      <c r="H55" s="44"/>
      <c r="I55" s="44"/>
      <c r="J55" s="44"/>
      <c r="K55" s="44">
        <f t="shared" si="1"/>
        <v>0</v>
      </c>
      <c r="L55" s="45">
        <f t="shared" si="2"/>
        <v>0</v>
      </c>
      <c r="M55" s="46">
        <f t="shared" si="3"/>
        <v>0</v>
      </c>
    </row>
    <row r="56" spans="3:13" ht="30.75" thickBot="1" x14ac:dyDescent="0.25">
      <c r="C56" s="57" t="s">
        <v>70</v>
      </c>
      <c r="D56" s="31" t="s">
        <v>26</v>
      </c>
      <c r="E56" s="34"/>
      <c r="F56" s="18"/>
      <c r="G56" s="47">
        <f t="shared" si="0"/>
        <v>0</v>
      </c>
      <c r="H56" s="44"/>
      <c r="I56" s="44"/>
      <c r="J56" s="44"/>
      <c r="K56" s="44">
        <f t="shared" si="1"/>
        <v>0</v>
      </c>
      <c r="L56" s="45">
        <f t="shared" si="2"/>
        <v>0</v>
      </c>
      <c r="M56" s="46">
        <f t="shared" si="3"/>
        <v>0</v>
      </c>
    </row>
    <row r="57" spans="3:13" x14ac:dyDescent="0.2">
      <c r="C57" s="58" t="s">
        <v>24</v>
      </c>
      <c r="D57" s="27" t="s">
        <v>25</v>
      </c>
      <c r="E57" s="40"/>
      <c r="F57" s="20"/>
      <c r="G57" s="47">
        <f t="shared" si="0"/>
        <v>0</v>
      </c>
      <c r="H57" s="44"/>
      <c r="I57" s="44"/>
      <c r="J57" s="44"/>
      <c r="K57" s="44">
        <f t="shared" si="1"/>
        <v>0</v>
      </c>
      <c r="L57" s="45">
        <f t="shared" si="2"/>
        <v>0</v>
      </c>
      <c r="M57" s="46">
        <f t="shared" si="3"/>
        <v>0</v>
      </c>
    </row>
    <row r="58" spans="3:13" ht="45.75" thickBot="1" x14ac:dyDescent="0.25">
      <c r="C58" s="52" t="s">
        <v>71</v>
      </c>
      <c r="D58" s="37" t="s">
        <v>25</v>
      </c>
      <c r="E58" s="38">
        <v>44110</v>
      </c>
      <c r="F58" s="19"/>
      <c r="G58" s="47">
        <f t="shared" si="0"/>
        <v>0</v>
      </c>
      <c r="H58" s="44"/>
      <c r="I58" s="44"/>
      <c r="J58" s="44"/>
      <c r="K58" s="44">
        <f t="shared" si="1"/>
        <v>0</v>
      </c>
      <c r="L58" s="45">
        <f t="shared" si="2"/>
        <v>0</v>
      </c>
      <c r="M58" s="46">
        <f t="shared" si="3"/>
        <v>0</v>
      </c>
    </row>
    <row r="59" spans="3:13" x14ac:dyDescent="0.2">
      <c r="C59" s="59" t="s">
        <v>72</v>
      </c>
      <c r="D59" s="33"/>
      <c r="E59" s="34"/>
      <c r="F59" s="21"/>
      <c r="G59" s="47">
        <f t="shared" si="0"/>
        <v>0</v>
      </c>
      <c r="H59" s="44"/>
      <c r="I59" s="44"/>
      <c r="J59" s="44"/>
      <c r="K59" s="44">
        <f t="shared" si="1"/>
        <v>0</v>
      </c>
      <c r="L59" s="45">
        <f t="shared" si="2"/>
        <v>0</v>
      </c>
      <c r="M59" s="46">
        <f t="shared" si="3"/>
        <v>0</v>
      </c>
    </row>
    <row r="60" spans="3:13" ht="45.75" thickBot="1" x14ac:dyDescent="0.25">
      <c r="C60" s="57" t="s">
        <v>73</v>
      </c>
      <c r="D60" s="31" t="s">
        <v>25</v>
      </c>
      <c r="E60" s="32">
        <v>44110</v>
      </c>
      <c r="F60" s="21"/>
      <c r="G60" s="47">
        <f t="shared" si="0"/>
        <v>0</v>
      </c>
      <c r="H60" s="44"/>
      <c r="I60" s="44"/>
      <c r="J60" s="44"/>
      <c r="K60" s="44">
        <f t="shared" si="1"/>
        <v>0</v>
      </c>
      <c r="L60" s="45">
        <f t="shared" si="2"/>
        <v>0</v>
      </c>
      <c r="M60" s="46">
        <f t="shared" si="3"/>
        <v>0</v>
      </c>
    </row>
    <row r="61" spans="3:13" ht="30" x14ac:dyDescent="0.2">
      <c r="C61" s="58" t="s">
        <v>74</v>
      </c>
      <c r="D61" s="35"/>
      <c r="E61" s="36"/>
      <c r="F61" s="21"/>
      <c r="G61" s="47">
        <f t="shared" si="0"/>
        <v>0</v>
      </c>
      <c r="H61" s="44"/>
      <c r="I61" s="44"/>
      <c r="J61" s="44"/>
      <c r="K61" s="44">
        <f t="shared" si="1"/>
        <v>0</v>
      </c>
      <c r="L61" s="45">
        <f t="shared" si="2"/>
        <v>0</v>
      </c>
      <c r="M61" s="46">
        <f t="shared" si="3"/>
        <v>0</v>
      </c>
    </row>
    <row r="62" spans="3:13" ht="45.75" thickBot="1" x14ac:dyDescent="0.25">
      <c r="C62" s="52" t="s">
        <v>75</v>
      </c>
      <c r="D62" s="37" t="s">
        <v>25</v>
      </c>
      <c r="E62" s="38">
        <v>44110</v>
      </c>
      <c r="F62" s="22"/>
      <c r="G62" s="47">
        <f t="shared" si="0"/>
        <v>0</v>
      </c>
      <c r="H62" s="44"/>
      <c r="I62" s="44"/>
      <c r="J62" s="44"/>
      <c r="K62" s="44">
        <f t="shared" si="1"/>
        <v>0</v>
      </c>
      <c r="L62" s="45">
        <f t="shared" si="2"/>
        <v>0</v>
      </c>
      <c r="M62" s="46">
        <f t="shared" si="3"/>
        <v>0</v>
      </c>
    </row>
    <row r="63" spans="3:13" x14ac:dyDescent="0.2">
      <c r="C63" s="59" t="s">
        <v>76</v>
      </c>
      <c r="D63" s="33"/>
      <c r="E63" s="34"/>
      <c r="G63" s="47">
        <f t="shared" si="0"/>
        <v>0</v>
      </c>
      <c r="H63" s="44"/>
      <c r="I63" s="44"/>
      <c r="J63" s="44"/>
      <c r="K63" s="44">
        <f t="shared" si="1"/>
        <v>0</v>
      </c>
      <c r="L63" s="45">
        <f t="shared" si="2"/>
        <v>0</v>
      </c>
      <c r="M63" s="46">
        <f t="shared" si="3"/>
        <v>0</v>
      </c>
    </row>
    <row r="64" spans="3:13" ht="30" x14ac:dyDescent="0.2">
      <c r="C64" s="57" t="s">
        <v>77</v>
      </c>
      <c r="D64" s="31" t="s">
        <v>25</v>
      </c>
      <c r="E64" s="32">
        <v>44110</v>
      </c>
      <c r="G64" s="47">
        <f t="shared" si="0"/>
        <v>0</v>
      </c>
      <c r="H64" s="44"/>
      <c r="I64" s="44"/>
      <c r="J64" s="44"/>
      <c r="K64" s="44">
        <f t="shared" si="1"/>
        <v>0</v>
      </c>
      <c r="L64" s="45">
        <f t="shared" si="2"/>
        <v>0</v>
      </c>
      <c r="M64" s="46">
        <f t="shared" si="3"/>
        <v>0</v>
      </c>
    </row>
    <row r="65" spans="3:13" ht="15.75" thickBot="1" x14ac:dyDescent="0.25">
      <c r="C65" s="52" t="s">
        <v>78</v>
      </c>
      <c r="D65" s="29"/>
      <c r="E65" s="30"/>
      <c r="G65" s="47">
        <f t="shared" si="0"/>
        <v>0</v>
      </c>
      <c r="H65" s="44"/>
      <c r="I65" s="44"/>
      <c r="J65" s="44"/>
      <c r="K65" s="44">
        <f t="shared" si="1"/>
        <v>0</v>
      </c>
      <c r="L65" s="45">
        <f t="shared" si="2"/>
        <v>0</v>
      </c>
      <c r="M65" s="46">
        <f t="shared" si="3"/>
        <v>0</v>
      </c>
    </row>
    <row r="66" spans="3:13" x14ac:dyDescent="0.2">
      <c r="C66" s="56" t="s">
        <v>79</v>
      </c>
      <c r="D66" s="33"/>
      <c r="E66" s="34"/>
      <c r="G66" s="47">
        <f t="shared" si="0"/>
        <v>0</v>
      </c>
      <c r="H66" s="44"/>
      <c r="I66" s="44"/>
      <c r="J66" s="44"/>
      <c r="K66" s="44">
        <f t="shared" si="1"/>
        <v>0</v>
      </c>
      <c r="L66" s="45">
        <f t="shared" si="2"/>
        <v>0</v>
      </c>
      <c r="M66" s="46">
        <f t="shared" si="3"/>
        <v>0</v>
      </c>
    </row>
    <row r="67" spans="3:13" ht="30" x14ac:dyDescent="0.2">
      <c r="C67" s="60" t="s">
        <v>80</v>
      </c>
      <c r="D67" s="158" t="s">
        <v>25</v>
      </c>
      <c r="E67" s="159">
        <v>44110</v>
      </c>
      <c r="G67" s="47">
        <f t="shared" si="0"/>
        <v>0</v>
      </c>
      <c r="H67" s="44"/>
      <c r="I67" s="44"/>
      <c r="J67" s="44"/>
      <c r="K67" s="44">
        <f t="shared" si="1"/>
        <v>0</v>
      </c>
      <c r="L67" s="45">
        <f t="shared" si="2"/>
        <v>0</v>
      </c>
      <c r="M67" s="46">
        <f t="shared" si="3"/>
        <v>0</v>
      </c>
    </row>
    <row r="68" spans="3:13" ht="15.75" thickBot="1" x14ac:dyDescent="0.25">
      <c r="C68" s="52" t="s">
        <v>81</v>
      </c>
      <c r="D68" s="155"/>
      <c r="E68" s="157"/>
      <c r="G68" s="47">
        <f t="shared" si="0"/>
        <v>0</v>
      </c>
      <c r="H68" s="44"/>
      <c r="I68" s="44"/>
      <c r="J68" s="44"/>
      <c r="K68" s="44">
        <f t="shared" si="1"/>
        <v>0</v>
      </c>
      <c r="L68" s="45">
        <f t="shared" si="2"/>
        <v>0</v>
      </c>
      <c r="M68" s="46">
        <f t="shared" si="3"/>
        <v>0</v>
      </c>
    </row>
    <row r="69" spans="3:13" x14ac:dyDescent="0.2">
      <c r="C69" s="56" t="s">
        <v>22</v>
      </c>
      <c r="D69" s="33"/>
      <c r="E69" s="34"/>
      <c r="G69" s="47">
        <f t="shared" si="0"/>
        <v>0</v>
      </c>
      <c r="H69" s="44"/>
      <c r="I69" s="44"/>
      <c r="J69" s="44"/>
      <c r="K69" s="44">
        <f t="shared" si="1"/>
        <v>0</v>
      </c>
      <c r="L69" s="45">
        <f t="shared" si="2"/>
        <v>0</v>
      </c>
      <c r="M69" s="46">
        <f t="shared" si="3"/>
        <v>0</v>
      </c>
    </row>
    <row r="70" spans="3:13" x14ac:dyDescent="0.2">
      <c r="C70" s="61" t="s">
        <v>82</v>
      </c>
      <c r="D70" s="31" t="s">
        <v>6</v>
      </c>
      <c r="E70" s="32">
        <v>44110</v>
      </c>
      <c r="G70" s="47">
        <f t="shared" si="0"/>
        <v>0</v>
      </c>
      <c r="H70" s="44"/>
      <c r="I70" s="44"/>
      <c r="J70" s="44"/>
      <c r="K70" s="44">
        <f t="shared" si="1"/>
        <v>0</v>
      </c>
      <c r="L70" s="45">
        <f t="shared" si="2"/>
        <v>0</v>
      </c>
      <c r="M70" s="46">
        <f t="shared" si="3"/>
        <v>0</v>
      </c>
    </row>
    <row r="71" spans="3:13" x14ac:dyDescent="0.2">
      <c r="C71" s="61" t="s">
        <v>83</v>
      </c>
      <c r="D71" s="149"/>
      <c r="E71" s="152"/>
      <c r="G71" s="47">
        <f t="shared" si="0"/>
        <v>0</v>
      </c>
      <c r="H71" s="44"/>
      <c r="I71" s="44"/>
      <c r="J71" s="44"/>
      <c r="K71" s="44">
        <f t="shared" si="1"/>
        <v>0</v>
      </c>
      <c r="L71" s="45">
        <f t="shared" si="2"/>
        <v>0</v>
      </c>
      <c r="M71" s="46">
        <f t="shared" si="3"/>
        <v>0</v>
      </c>
    </row>
    <row r="72" spans="3:13" ht="15.75" thickBot="1" x14ac:dyDescent="0.25">
      <c r="C72" s="61" t="s">
        <v>84</v>
      </c>
      <c r="D72" s="150"/>
      <c r="E72" s="153"/>
      <c r="G72" s="47">
        <f t="shared" ref="G72:G85" si="4">M72</f>
        <v>0</v>
      </c>
      <c r="H72" s="44"/>
      <c r="I72" s="44"/>
      <c r="J72" s="44"/>
      <c r="K72" s="44">
        <f t="shared" ref="K72:K85" si="5">SUM(I72*H72)</f>
        <v>0</v>
      </c>
      <c r="L72" s="45">
        <f t="shared" ref="L72:L85" si="6">SUM(K72*$L$6)</f>
        <v>0</v>
      </c>
      <c r="M72" s="46">
        <f t="shared" ref="M72:M85" si="7">L72+K72</f>
        <v>0</v>
      </c>
    </row>
    <row r="73" spans="3:13" x14ac:dyDescent="0.2">
      <c r="C73" s="53" t="s">
        <v>85</v>
      </c>
      <c r="D73" s="148"/>
      <c r="E73" s="151"/>
      <c r="G73" s="47">
        <f t="shared" si="4"/>
        <v>0</v>
      </c>
      <c r="H73" s="44"/>
      <c r="I73" s="44"/>
      <c r="J73" s="44"/>
      <c r="K73" s="44">
        <f t="shared" si="5"/>
        <v>0</v>
      </c>
      <c r="L73" s="45">
        <f t="shared" si="6"/>
        <v>0</v>
      </c>
      <c r="M73" s="46">
        <f t="shared" si="7"/>
        <v>0</v>
      </c>
    </row>
    <row r="74" spans="3:13" x14ac:dyDescent="0.2">
      <c r="C74" s="54" t="s">
        <v>86</v>
      </c>
      <c r="D74" s="149"/>
      <c r="E74" s="152"/>
      <c r="G74" s="47">
        <f t="shared" si="4"/>
        <v>0</v>
      </c>
      <c r="H74" s="44"/>
      <c r="I74" s="44"/>
      <c r="J74" s="44"/>
      <c r="K74" s="44">
        <f t="shared" si="5"/>
        <v>0</v>
      </c>
      <c r="L74" s="45">
        <f t="shared" si="6"/>
        <v>0</v>
      </c>
      <c r="M74" s="46">
        <f t="shared" si="7"/>
        <v>0</v>
      </c>
    </row>
    <row r="75" spans="3:13" x14ac:dyDescent="0.2">
      <c r="C75" s="54" t="s">
        <v>87</v>
      </c>
      <c r="D75" s="149"/>
      <c r="E75" s="152"/>
      <c r="G75" s="47">
        <f t="shared" si="4"/>
        <v>0</v>
      </c>
      <c r="H75" s="44"/>
      <c r="I75" s="44"/>
      <c r="J75" s="44"/>
      <c r="K75" s="44">
        <f t="shared" si="5"/>
        <v>0</v>
      </c>
      <c r="L75" s="45">
        <f t="shared" si="6"/>
        <v>0</v>
      </c>
      <c r="M75" s="46">
        <f t="shared" si="7"/>
        <v>0</v>
      </c>
    </row>
    <row r="76" spans="3:13" ht="30" x14ac:dyDescent="0.2">
      <c r="C76" s="54" t="s">
        <v>88</v>
      </c>
      <c r="D76" s="149"/>
      <c r="E76" s="152"/>
      <c r="G76" s="47">
        <f t="shared" si="4"/>
        <v>0</v>
      </c>
      <c r="H76" s="44"/>
      <c r="I76" s="44"/>
      <c r="J76" s="44"/>
      <c r="K76" s="44">
        <f t="shared" si="5"/>
        <v>0</v>
      </c>
      <c r="L76" s="45">
        <f t="shared" si="6"/>
        <v>0</v>
      </c>
      <c r="M76" s="46">
        <f t="shared" si="7"/>
        <v>0</v>
      </c>
    </row>
    <row r="77" spans="3:13" x14ac:dyDescent="0.2">
      <c r="C77" s="54" t="s">
        <v>89</v>
      </c>
      <c r="D77" s="149"/>
      <c r="E77" s="152"/>
      <c r="G77" s="47">
        <f t="shared" si="4"/>
        <v>0</v>
      </c>
      <c r="H77" s="44"/>
      <c r="I77" s="44"/>
      <c r="J77" s="44"/>
      <c r="K77" s="44">
        <f t="shared" si="5"/>
        <v>0</v>
      </c>
      <c r="L77" s="45">
        <f t="shared" si="6"/>
        <v>0</v>
      </c>
      <c r="M77" s="46">
        <f t="shared" si="7"/>
        <v>0</v>
      </c>
    </row>
    <row r="78" spans="3:13" x14ac:dyDescent="0.2">
      <c r="C78" s="54" t="s">
        <v>90</v>
      </c>
      <c r="D78" s="149"/>
      <c r="E78" s="152"/>
      <c r="G78" s="47">
        <f t="shared" si="4"/>
        <v>0</v>
      </c>
      <c r="H78" s="44"/>
      <c r="I78" s="44"/>
      <c r="J78" s="44"/>
      <c r="K78" s="44">
        <f t="shared" si="5"/>
        <v>0</v>
      </c>
      <c r="L78" s="45">
        <f t="shared" si="6"/>
        <v>0</v>
      </c>
      <c r="M78" s="46">
        <f t="shared" si="7"/>
        <v>0</v>
      </c>
    </row>
    <row r="79" spans="3:13" x14ac:dyDescent="0.2">
      <c r="C79" s="54" t="s">
        <v>91</v>
      </c>
      <c r="D79" s="149"/>
      <c r="E79" s="152"/>
      <c r="G79" s="47">
        <f t="shared" si="4"/>
        <v>0</v>
      </c>
      <c r="H79" s="44"/>
      <c r="I79" s="44"/>
      <c r="J79" s="44"/>
      <c r="K79" s="44">
        <f t="shared" si="5"/>
        <v>0</v>
      </c>
      <c r="L79" s="45">
        <f t="shared" si="6"/>
        <v>0</v>
      </c>
      <c r="M79" s="46">
        <f t="shared" si="7"/>
        <v>0</v>
      </c>
    </row>
    <row r="80" spans="3:13" ht="15.75" thickBot="1" x14ac:dyDescent="0.25">
      <c r="C80" s="62" t="s">
        <v>92</v>
      </c>
      <c r="D80" s="150"/>
      <c r="E80" s="153"/>
      <c r="G80" s="47">
        <f t="shared" si="4"/>
        <v>0</v>
      </c>
      <c r="H80" s="44"/>
      <c r="I80" s="44"/>
      <c r="J80" s="44"/>
      <c r="K80" s="44">
        <f t="shared" si="5"/>
        <v>0</v>
      </c>
      <c r="L80" s="45">
        <f t="shared" si="6"/>
        <v>0</v>
      </c>
      <c r="M80" s="46">
        <f t="shared" si="7"/>
        <v>0</v>
      </c>
    </row>
    <row r="81" spans="3:13" x14ac:dyDescent="0.2">
      <c r="C81" s="63" t="s">
        <v>93</v>
      </c>
      <c r="D81" s="154" t="s">
        <v>25</v>
      </c>
      <c r="E81" s="156">
        <v>44228</v>
      </c>
      <c r="G81" s="47">
        <f t="shared" si="4"/>
        <v>0</v>
      </c>
      <c r="H81" s="44"/>
      <c r="I81" s="44"/>
      <c r="J81" s="44"/>
      <c r="K81" s="44">
        <f t="shared" si="5"/>
        <v>0</v>
      </c>
      <c r="L81" s="45">
        <f t="shared" si="6"/>
        <v>0</v>
      </c>
      <c r="M81" s="46">
        <f t="shared" si="7"/>
        <v>0</v>
      </c>
    </row>
    <row r="82" spans="3:13" ht="15.75" thickBot="1" x14ac:dyDescent="0.25">
      <c r="C82" s="62" t="s">
        <v>94</v>
      </c>
      <c r="D82" s="155"/>
      <c r="E82" s="157"/>
      <c r="G82" s="47">
        <f t="shared" si="4"/>
        <v>0</v>
      </c>
      <c r="H82" s="44"/>
      <c r="I82" s="44"/>
      <c r="J82" s="44"/>
      <c r="K82" s="44">
        <f t="shared" si="5"/>
        <v>0</v>
      </c>
      <c r="L82" s="45">
        <f t="shared" si="6"/>
        <v>0</v>
      </c>
      <c r="M82" s="46">
        <f t="shared" si="7"/>
        <v>0</v>
      </c>
    </row>
    <row r="83" spans="3:13" x14ac:dyDescent="0.2">
      <c r="C83" s="63" t="s">
        <v>95</v>
      </c>
      <c r="D83" s="154" t="s">
        <v>25</v>
      </c>
      <c r="E83" s="156">
        <v>44228</v>
      </c>
      <c r="G83" s="47">
        <f t="shared" si="4"/>
        <v>0</v>
      </c>
      <c r="H83" s="44"/>
      <c r="I83" s="44"/>
      <c r="J83" s="44"/>
      <c r="K83" s="44">
        <f t="shared" si="5"/>
        <v>0</v>
      </c>
      <c r="L83" s="45">
        <f t="shared" si="6"/>
        <v>0</v>
      </c>
      <c r="M83" s="46">
        <f t="shared" si="7"/>
        <v>0</v>
      </c>
    </row>
    <row r="84" spans="3:13" ht="15.75" thickBot="1" x14ac:dyDescent="0.25">
      <c r="C84" s="62" t="s">
        <v>96</v>
      </c>
      <c r="D84" s="155"/>
      <c r="E84" s="157"/>
      <c r="G84" s="47">
        <f t="shared" si="4"/>
        <v>0</v>
      </c>
      <c r="H84" s="44"/>
      <c r="I84" s="44"/>
      <c r="J84" s="44"/>
      <c r="K84" s="44">
        <f t="shared" si="5"/>
        <v>0</v>
      </c>
      <c r="L84" s="45">
        <f t="shared" si="6"/>
        <v>0</v>
      </c>
      <c r="M84" s="46">
        <f t="shared" si="7"/>
        <v>0</v>
      </c>
    </row>
    <row r="85" spans="3:13" ht="15.75" thickBot="1" x14ac:dyDescent="0.25">
      <c r="C85" s="52" t="s">
        <v>97</v>
      </c>
      <c r="D85" s="37" t="s">
        <v>25</v>
      </c>
      <c r="E85" s="38">
        <v>44228</v>
      </c>
      <c r="G85" s="47">
        <f t="shared" si="4"/>
        <v>0</v>
      </c>
      <c r="H85" s="44"/>
      <c r="I85" s="44"/>
      <c r="J85" s="44"/>
      <c r="K85" s="44">
        <f t="shared" si="5"/>
        <v>0</v>
      </c>
      <c r="L85" s="45">
        <f t="shared" si="6"/>
        <v>0</v>
      </c>
      <c r="M85" s="46">
        <f t="shared" si="7"/>
        <v>0</v>
      </c>
    </row>
  </sheetData>
  <mergeCells count="33">
    <mergeCell ref="D21:D22"/>
    <mergeCell ref="E21:E22"/>
    <mergeCell ref="L5:M5"/>
    <mergeCell ref="D10:D11"/>
    <mergeCell ref="E10:E11"/>
    <mergeCell ref="D13:D14"/>
    <mergeCell ref="E13:E14"/>
    <mergeCell ref="D18:D19"/>
    <mergeCell ref="E18:E19"/>
    <mergeCell ref="D25:D27"/>
    <mergeCell ref="E25:E27"/>
    <mergeCell ref="D29:D30"/>
    <mergeCell ref="E29:E30"/>
    <mergeCell ref="D37:D38"/>
    <mergeCell ref="E37:E38"/>
    <mergeCell ref="D40:D41"/>
    <mergeCell ref="E40:E41"/>
    <mergeCell ref="D43:D44"/>
    <mergeCell ref="E43:E44"/>
    <mergeCell ref="D46:D48"/>
    <mergeCell ref="E46:E48"/>
    <mergeCell ref="D54:D55"/>
    <mergeCell ref="E54:E55"/>
    <mergeCell ref="D67:D68"/>
    <mergeCell ref="E67:E68"/>
    <mergeCell ref="D71:D72"/>
    <mergeCell ref="E71:E72"/>
    <mergeCell ref="D73:D80"/>
    <mergeCell ref="E73:E80"/>
    <mergeCell ref="D81:D82"/>
    <mergeCell ref="E81:E82"/>
    <mergeCell ref="D83:D84"/>
    <mergeCell ref="E83:E84"/>
  </mergeCells>
  <pageMargins left="0.51181102362204722" right="0.31496062992125984" top="0.98425196850393704" bottom="0.78740157480314965" header="0.31496062992125984" footer="0.31496062992125984"/>
  <pageSetup paperSize="9" orientation="portrait" horizontalDpi="1200" verticalDpi="1200" r:id="rId1"/>
  <headerFooter alignWithMargins="0">
    <oddHeader>&amp;L&amp;"Corbel,Bold"&amp;9&amp;G Calliper Qatar, L.L.C.&amp;"Corbel,Regular" &amp;8Turnkey Interior design
Al Matar st. #310 | Almana Bldg. #100 | Office #514 
Doha - Qatar | T. +974 4431 9297 | F. +974 4431 9388 | calliper.qatar@gmail.com &amp;R&amp;"Corbel,Regular"&amp;9page &amp;P /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04"/>
  <sheetViews>
    <sheetView tabSelected="1" topLeftCell="A34" zoomScale="110" zoomScaleNormal="110" workbookViewId="0">
      <selection activeCell="T50" sqref="T50"/>
    </sheetView>
  </sheetViews>
  <sheetFormatPr defaultColWidth="8.85546875" defaultRowHeight="15" x14ac:dyDescent="0.25"/>
  <cols>
    <col min="1" max="1" width="8.85546875" style="64"/>
    <col min="2" max="2" width="9.42578125" style="83" bestFit="1" customWidth="1"/>
    <col min="3" max="3" width="12.140625" style="84" bestFit="1" customWidth="1"/>
    <col min="4" max="4" width="4.7109375" style="64" bestFit="1" customWidth="1"/>
    <col min="5" max="5" width="58.85546875" style="64" customWidth="1"/>
    <col min="6" max="6" width="8.42578125" style="64" bestFit="1" customWidth="1"/>
    <col min="7" max="7" width="9.85546875" style="64" bestFit="1" customWidth="1"/>
    <col min="8" max="8" width="13.85546875" style="64" bestFit="1" customWidth="1"/>
    <col min="9" max="10" width="13.85546875" style="64" customWidth="1"/>
    <col min="11" max="11" width="13" style="64" customWidth="1"/>
    <col min="12" max="12" width="15.7109375" style="64" customWidth="1"/>
    <col min="13" max="16" width="7.140625" style="64" customWidth="1"/>
    <col min="17" max="17" width="33" style="128" customWidth="1"/>
    <col min="18" max="20" width="8.85546875" style="64" customWidth="1"/>
    <col min="21" max="16384" width="8.85546875" style="64"/>
  </cols>
  <sheetData>
    <row r="1" spans="2:20" x14ac:dyDescent="0.25">
      <c r="D1" s="278" t="s">
        <v>0</v>
      </c>
      <c r="E1" s="278"/>
    </row>
    <row r="2" spans="2:20" x14ac:dyDescent="0.25">
      <c r="D2" s="278" t="s">
        <v>28</v>
      </c>
      <c r="E2" s="278"/>
    </row>
    <row r="3" spans="2:20" ht="15.75" x14ac:dyDescent="0.25">
      <c r="D3" s="279" t="s">
        <v>221</v>
      </c>
      <c r="E3" s="279"/>
      <c r="F3" s="73"/>
      <c r="G3" s="281">
        <v>44369</v>
      </c>
      <c r="H3" s="281"/>
      <c r="I3" s="88"/>
      <c r="J3" s="88"/>
    </row>
    <row r="4" spans="2:20" ht="28.35" customHeight="1" x14ac:dyDescent="0.25">
      <c r="D4" s="280" t="s">
        <v>223</v>
      </c>
      <c r="E4" s="280"/>
      <c r="F4" s="280"/>
      <c r="G4" s="280"/>
      <c r="H4" s="280"/>
      <c r="I4" s="87"/>
      <c r="J4" s="87"/>
      <c r="P4" s="83"/>
    </row>
    <row r="5" spans="2:20" s="83" customFormat="1" ht="15.75" x14ac:dyDescent="0.25">
      <c r="C5" s="84"/>
      <c r="E5" s="117" t="s">
        <v>219</v>
      </c>
      <c r="F5" s="178" t="s">
        <v>220</v>
      </c>
      <c r="G5" s="179"/>
      <c r="H5" s="243">
        <v>44370</v>
      </c>
      <c r="I5" s="244"/>
      <c r="J5" s="244"/>
      <c r="K5" s="244"/>
      <c r="L5" s="245"/>
      <c r="M5" s="170" t="s">
        <v>226</v>
      </c>
      <c r="N5" s="171"/>
      <c r="O5" s="171"/>
      <c r="P5" s="171"/>
      <c r="Q5" s="129" t="s">
        <v>230</v>
      </c>
      <c r="R5" s="127"/>
      <c r="S5" s="127"/>
      <c r="T5" s="127"/>
    </row>
    <row r="6" spans="2:20" ht="30" x14ac:dyDescent="0.25">
      <c r="B6" s="220" t="s">
        <v>218</v>
      </c>
      <c r="C6" s="221"/>
      <c r="D6" s="72" t="s">
        <v>197</v>
      </c>
      <c r="E6" s="24" t="s">
        <v>1</v>
      </c>
      <c r="F6" s="118" t="s">
        <v>196</v>
      </c>
      <c r="G6" s="119" t="s">
        <v>36</v>
      </c>
      <c r="H6" s="103" t="s">
        <v>224</v>
      </c>
      <c r="I6" s="104" t="s">
        <v>206</v>
      </c>
      <c r="J6" s="103" t="s">
        <v>36</v>
      </c>
      <c r="K6" s="98" t="s">
        <v>208</v>
      </c>
      <c r="L6" s="99" t="s">
        <v>36</v>
      </c>
      <c r="M6" s="126" t="s">
        <v>214</v>
      </c>
      <c r="N6" s="126" t="s">
        <v>215</v>
      </c>
      <c r="O6" s="126" t="s">
        <v>222</v>
      </c>
      <c r="P6" s="126" t="s">
        <v>216</v>
      </c>
      <c r="Q6" s="130" t="s">
        <v>229</v>
      </c>
    </row>
    <row r="7" spans="2:20" x14ac:dyDescent="0.25">
      <c r="B7" s="222">
        <v>127</v>
      </c>
      <c r="C7" s="187" t="s">
        <v>182</v>
      </c>
      <c r="D7" s="196" t="s">
        <v>231</v>
      </c>
      <c r="E7" s="131" t="s">
        <v>13</v>
      </c>
      <c r="F7" s="162" t="s">
        <v>103</v>
      </c>
      <c r="G7" s="199">
        <v>44110</v>
      </c>
      <c r="H7" s="187" t="s">
        <v>225</v>
      </c>
      <c r="I7" s="187" t="s">
        <v>207</v>
      </c>
      <c r="J7" s="180"/>
      <c r="K7" s="187" t="s">
        <v>209</v>
      </c>
      <c r="L7" s="180"/>
      <c r="M7" s="231">
        <v>1</v>
      </c>
      <c r="N7" s="231"/>
      <c r="O7" s="231"/>
      <c r="P7" s="231">
        <v>1</v>
      </c>
      <c r="Q7" s="162" t="s">
        <v>257</v>
      </c>
    </row>
    <row r="8" spans="2:20" ht="30" x14ac:dyDescent="0.25">
      <c r="B8" s="223"/>
      <c r="C8" s="188"/>
      <c r="D8" s="197"/>
      <c r="E8" s="132" t="s">
        <v>232</v>
      </c>
      <c r="F8" s="163"/>
      <c r="G8" s="200"/>
      <c r="H8" s="188"/>
      <c r="I8" s="188"/>
      <c r="J8" s="181"/>
      <c r="K8" s="188"/>
      <c r="L8" s="181"/>
      <c r="M8" s="232"/>
      <c r="N8" s="232"/>
      <c r="O8" s="232"/>
      <c r="P8" s="232"/>
      <c r="Q8" s="164"/>
    </row>
    <row r="9" spans="2:20" x14ac:dyDescent="0.25">
      <c r="B9" s="208">
        <v>102</v>
      </c>
      <c r="C9" s="172" t="s">
        <v>183</v>
      </c>
      <c r="D9" s="202" t="s">
        <v>104</v>
      </c>
      <c r="E9" s="65" t="s">
        <v>8</v>
      </c>
      <c r="F9" s="205" t="s">
        <v>103</v>
      </c>
      <c r="G9" s="267">
        <v>44110</v>
      </c>
      <c r="H9" s="255" t="s">
        <v>225</v>
      </c>
      <c r="I9" s="255" t="s">
        <v>210</v>
      </c>
      <c r="J9" s="168"/>
      <c r="K9" s="261" t="s">
        <v>212</v>
      </c>
      <c r="L9" s="237"/>
      <c r="M9" s="214">
        <v>1</v>
      </c>
      <c r="N9" s="214">
        <v>1</v>
      </c>
      <c r="O9" s="214">
        <v>1</v>
      </c>
      <c r="P9" s="214">
        <v>1</v>
      </c>
      <c r="Q9" s="282"/>
    </row>
    <row r="10" spans="2:20" ht="30" x14ac:dyDescent="0.25">
      <c r="B10" s="210"/>
      <c r="C10" s="173"/>
      <c r="D10" s="203"/>
      <c r="E10" s="67" t="s">
        <v>105</v>
      </c>
      <c r="F10" s="206"/>
      <c r="G10" s="268"/>
      <c r="H10" s="257"/>
      <c r="I10" s="257"/>
      <c r="J10" s="182"/>
      <c r="K10" s="262"/>
      <c r="L10" s="238"/>
      <c r="M10" s="215"/>
      <c r="N10" s="215"/>
      <c r="O10" s="215"/>
      <c r="P10" s="215"/>
      <c r="Q10" s="283"/>
    </row>
    <row r="11" spans="2:20" x14ac:dyDescent="0.25">
      <c r="B11" s="209"/>
      <c r="C11" s="174"/>
      <c r="D11" s="204"/>
      <c r="E11" s="66" t="s">
        <v>106</v>
      </c>
      <c r="F11" s="207"/>
      <c r="G11" s="269"/>
      <c r="H11" s="256"/>
      <c r="I11" s="256"/>
      <c r="J11" s="169"/>
      <c r="K11" s="263"/>
      <c r="L11" s="239"/>
      <c r="M11" s="216"/>
      <c r="N11" s="216"/>
      <c r="O11" s="216"/>
      <c r="P11" s="216"/>
      <c r="Q11" s="284"/>
    </row>
    <row r="12" spans="2:20" x14ac:dyDescent="0.25">
      <c r="B12" s="222">
        <v>53.74</v>
      </c>
      <c r="C12" s="187" t="s">
        <v>235</v>
      </c>
      <c r="D12" s="196" t="s">
        <v>238</v>
      </c>
      <c r="E12" s="131" t="s">
        <v>234</v>
      </c>
      <c r="F12" s="162" t="s">
        <v>103</v>
      </c>
      <c r="G12" s="199">
        <v>44228</v>
      </c>
      <c r="H12" s="187" t="s">
        <v>227</v>
      </c>
      <c r="I12" s="187" t="s">
        <v>211</v>
      </c>
      <c r="J12" s="180"/>
      <c r="K12" s="187" t="s">
        <v>212</v>
      </c>
      <c r="L12" s="180"/>
      <c r="M12" s="231">
        <v>1</v>
      </c>
      <c r="N12" s="231">
        <v>1</v>
      </c>
      <c r="O12" s="231">
        <v>1</v>
      </c>
      <c r="P12" s="231">
        <v>1</v>
      </c>
      <c r="Q12" s="162" t="s">
        <v>237</v>
      </c>
    </row>
    <row r="13" spans="2:20" ht="31.35" customHeight="1" x14ac:dyDescent="0.25">
      <c r="B13" s="223"/>
      <c r="C13" s="188"/>
      <c r="D13" s="197"/>
      <c r="E13" s="132" t="s">
        <v>239</v>
      </c>
      <c r="F13" s="163"/>
      <c r="G13" s="200"/>
      <c r="H13" s="188"/>
      <c r="I13" s="188"/>
      <c r="J13" s="181"/>
      <c r="K13" s="188"/>
      <c r="L13" s="181"/>
      <c r="M13" s="232"/>
      <c r="N13" s="232"/>
      <c r="O13" s="232"/>
      <c r="P13" s="232"/>
      <c r="Q13" s="163"/>
    </row>
    <row r="14" spans="2:20" ht="48.75" customHeight="1" x14ac:dyDescent="0.25">
      <c r="B14" s="224"/>
      <c r="C14" s="189"/>
      <c r="D14" s="198"/>
      <c r="E14" s="133" t="s">
        <v>240</v>
      </c>
      <c r="F14" s="164"/>
      <c r="G14" s="201"/>
      <c r="H14" s="189"/>
      <c r="I14" s="189"/>
      <c r="J14" s="183"/>
      <c r="K14" s="189"/>
      <c r="L14" s="183"/>
      <c r="M14" s="233"/>
      <c r="N14" s="233"/>
      <c r="O14" s="233"/>
      <c r="P14" s="233"/>
      <c r="Q14" s="164"/>
    </row>
    <row r="15" spans="2:20" ht="30.75" customHeight="1" x14ac:dyDescent="0.25">
      <c r="B15" s="208">
        <v>18.100000000000001</v>
      </c>
      <c r="C15" s="172" t="s">
        <v>236</v>
      </c>
      <c r="D15" s="202" t="s">
        <v>107</v>
      </c>
      <c r="E15" s="65" t="s">
        <v>233</v>
      </c>
      <c r="F15" s="205" t="s">
        <v>103</v>
      </c>
      <c r="G15" s="267">
        <v>44228</v>
      </c>
      <c r="H15" s="255" t="s">
        <v>227</v>
      </c>
      <c r="I15" s="255" t="s">
        <v>211</v>
      </c>
      <c r="J15" s="168"/>
      <c r="K15" s="261" t="s">
        <v>212</v>
      </c>
      <c r="L15" s="237"/>
      <c r="M15" s="214">
        <v>1</v>
      </c>
      <c r="N15" s="214">
        <v>1</v>
      </c>
      <c r="O15" s="214">
        <v>1</v>
      </c>
      <c r="P15" s="214">
        <v>1</v>
      </c>
      <c r="Q15" s="282"/>
    </row>
    <row r="16" spans="2:20" ht="48.75" customHeight="1" x14ac:dyDescent="0.25">
      <c r="B16" s="210"/>
      <c r="C16" s="173"/>
      <c r="D16" s="203"/>
      <c r="E16" s="67" t="s">
        <v>199</v>
      </c>
      <c r="F16" s="206"/>
      <c r="G16" s="268"/>
      <c r="H16" s="257"/>
      <c r="I16" s="257"/>
      <c r="J16" s="182"/>
      <c r="K16" s="262"/>
      <c r="L16" s="238"/>
      <c r="M16" s="215"/>
      <c r="N16" s="215"/>
      <c r="O16" s="215"/>
      <c r="P16" s="215"/>
      <c r="Q16" s="283"/>
    </row>
    <row r="17" spans="2:17" ht="48.75" customHeight="1" x14ac:dyDescent="0.25">
      <c r="B17" s="209"/>
      <c r="C17" s="174"/>
      <c r="D17" s="204"/>
      <c r="E17" s="66" t="s">
        <v>200</v>
      </c>
      <c r="F17" s="207"/>
      <c r="G17" s="269"/>
      <c r="H17" s="256"/>
      <c r="I17" s="256"/>
      <c r="J17" s="169"/>
      <c r="K17" s="263"/>
      <c r="L17" s="239"/>
      <c r="M17" s="216"/>
      <c r="N17" s="216"/>
      <c r="O17" s="216"/>
      <c r="P17" s="216"/>
      <c r="Q17" s="284"/>
    </row>
    <row r="18" spans="2:17" x14ac:dyDescent="0.25">
      <c r="B18" s="208">
        <v>15.3</v>
      </c>
      <c r="C18" s="172" t="s">
        <v>184</v>
      </c>
      <c r="D18" s="202" t="s">
        <v>108</v>
      </c>
      <c r="E18" s="65" t="s">
        <v>33</v>
      </c>
      <c r="F18" s="205" t="s">
        <v>103</v>
      </c>
      <c r="G18" s="267">
        <v>44228</v>
      </c>
      <c r="H18" s="255" t="s">
        <v>227</v>
      </c>
      <c r="I18" s="255" t="s">
        <v>211</v>
      </c>
      <c r="J18" s="168"/>
      <c r="K18" s="261" t="s">
        <v>212</v>
      </c>
      <c r="L18" s="237"/>
      <c r="M18" s="214">
        <v>1</v>
      </c>
      <c r="N18" s="214">
        <v>1</v>
      </c>
      <c r="O18" s="214">
        <v>1</v>
      </c>
      <c r="P18" s="214">
        <v>1</v>
      </c>
      <c r="Q18" s="130"/>
    </row>
    <row r="19" spans="2:17" ht="30" x14ac:dyDescent="0.25">
      <c r="B19" s="210"/>
      <c r="C19" s="173"/>
      <c r="D19" s="203"/>
      <c r="E19" s="67" t="s">
        <v>109</v>
      </c>
      <c r="F19" s="206"/>
      <c r="G19" s="268"/>
      <c r="H19" s="257"/>
      <c r="I19" s="257"/>
      <c r="J19" s="182"/>
      <c r="K19" s="262"/>
      <c r="L19" s="238"/>
      <c r="M19" s="215"/>
      <c r="N19" s="215"/>
      <c r="O19" s="215"/>
      <c r="P19" s="215"/>
      <c r="Q19" s="130"/>
    </row>
    <row r="20" spans="2:17" x14ac:dyDescent="0.25">
      <c r="B20" s="209"/>
      <c r="C20" s="174"/>
      <c r="D20" s="204"/>
      <c r="E20" s="66" t="s">
        <v>110</v>
      </c>
      <c r="F20" s="207"/>
      <c r="G20" s="269"/>
      <c r="H20" s="256"/>
      <c r="I20" s="256"/>
      <c r="J20" s="169"/>
      <c r="K20" s="263"/>
      <c r="L20" s="239"/>
      <c r="M20" s="216"/>
      <c r="N20" s="216"/>
      <c r="O20" s="216"/>
      <c r="P20" s="216"/>
      <c r="Q20" s="130"/>
    </row>
    <row r="21" spans="2:17" x14ac:dyDescent="0.25">
      <c r="B21" s="208">
        <v>5.7</v>
      </c>
      <c r="C21" s="172" t="s">
        <v>185</v>
      </c>
      <c r="D21" s="202" t="s">
        <v>111</v>
      </c>
      <c r="E21" s="65" t="s">
        <v>31</v>
      </c>
      <c r="F21" s="205" t="s">
        <v>103</v>
      </c>
      <c r="G21" s="267">
        <v>44228</v>
      </c>
      <c r="H21" s="255" t="s">
        <v>225</v>
      </c>
      <c r="I21" s="255"/>
      <c r="J21" s="168"/>
      <c r="K21" s="261" t="s">
        <v>212</v>
      </c>
      <c r="L21" s="237"/>
      <c r="M21" s="214">
        <v>1</v>
      </c>
      <c r="N21" s="214"/>
      <c r="O21" s="214">
        <v>1</v>
      </c>
      <c r="P21" s="214">
        <v>1</v>
      </c>
      <c r="Q21" s="130"/>
    </row>
    <row r="22" spans="2:17" ht="30" x14ac:dyDescent="0.25">
      <c r="B22" s="210"/>
      <c r="C22" s="173"/>
      <c r="D22" s="203"/>
      <c r="E22" s="67" t="s">
        <v>112</v>
      </c>
      <c r="F22" s="206"/>
      <c r="G22" s="268"/>
      <c r="H22" s="257"/>
      <c r="I22" s="257"/>
      <c r="J22" s="182"/>
      <c r="K22" s="262"/>
      <c r="L22" s="238"/>
      <c r="M22" s="215"/>
      <c r="N22" s="215"/>
      <c r="O22" s="215"/>
      <c r="P22" s="215"/>
      <c r="Q22" s="130"/>
    </row>
    <row r="23" spans="2:17" x14ac:dyDescent="0.25">
      <c r="B23" s="209"/>
      <c r="C23" s="174"/>
      <c r="D23" s="204"/>
      <c r="E23" s="66" t="s">
        <v>113</v>
      </c>
      <c r="F23" s="207"/>
      <c r="G23" s="269"/>
      <c r="H23" s="256"/>
      <c r="I23" s="256"/>
      <c r="J23" s="169"/>
      <c r="K23" s="263"/>
      <c r="L23" s="239"/>
      <c r="M23" s="216"/>
      <c r="N23" s="216"/>
      <c r="O23" s="216"/>
      <c r="P23" s="216"/>
      <c r="Q23" s="130"/>
    </row>
    <row r="24" spans="2:17" x14ac:dyDescent="0.25">
      <c r="B24" s="222">
        <v>8.64</v>
      </c>
      <c r="C24" s="187" t="s">
        <v>186</v>
      </c>
      <c r="D24" s="196" t="s">
        <v>248</v>
      </c>
      <c r="E24" s="131" t="s">
        <v>30</v>
      </c>
      <c r="F24" s="162" t="s">
        <v>103</v>
      </c>
      <c r="G24" s="199">
        <v>44228</v>
      </c>
      <c r="H24" s="187" t="s">
        <v>225</v>
      </c>
      <c r="I24" s="187"/>
      <c r="J24" s="180"/>
      <c r="K24" s="187" t="s">
        <v>212</v>
      </c>
      <c r="L24" s="180"/>
      <c r="M24" s="231">
        <v>1</v>
      </c>
      <c r="N24" s="231"/>
      <c r="O24" s="231">
        <v>1</v>
      </c>
      <c r="P24" s="231">
        <v>1</v>
      </c>
      <c r="Q24" s="162" t="s">
        <v>255</v>
      </c>
    </row>
    <row r="25" spans="2:17" ht="30" x14ac:dyDescent="0.25">
      <c r="B25" s="223"/>
      <c r="C25" s="188"/>
      <c r="D25" s="197"/>
      <c r="E25" s="132" t="s">
        <v>249</v>
      </c>
      <c r="F25" s="163"/>
      <c r="G25" s="200"/>
      <c r="H25" s="188"/>
      <c r="I25" s="188"/>
      <c r="J25" s="181"/>
      <c r="K25" s="188"/>
      <c r="L25" s="181"/>
      <c r="M25" s="232"/>
      <c r="N25" s="232"/>
      <c r="O25" s="232"/>
      <c r="P25" s="232"/>
      <c r="Q25" s="163"/>
    </row>
    <row r="26" spans="2:17" ht="30" x14ac:dyDescent="0.25">
      <c r="B26" s="224"/>
      <c r="C26" s="189"/>
      <c r="D26" s="198"/>
      <c r="E26" s="133" t="s">
        <v>250</v>
      </c>
      <c r="F26" s="164"/>
      <c r="G26" s="201"/>
      <c r="H26" s="189"/>
      <c r="I26" s="189"/>
      <c r="J26" s="183"/>
      <c r="K26" s="189"/>
      <c r="L26" s="183"/>
      <c r="M26" s="233"/>
      <c r="N26" s="233"/>
      <c r="O26" s="233"/>
      <c r="P26" s="233"/>
      <c r="Q26" s="164"/>
    </row>
    <row r="27" spans="2:17" x14ac:dyDescent="0.25">
      <c r="B27" s="208">
        <v>47.04</v>
      </c>
      <c r="C27" s="172" t="s">
        <v>187</v>
      </c>
      <c r="D27" s="202" t="s">
        <v>114</v>
      </c>
      <c r="E27" s="65" t="s">
        <v>20</v>
      </c>
      <c r="F27" s="205" t="s">
        <v>103</v>
      </c>
      <c r="G27" s="267">
        <v>44228</v>
      </c>
      <c r="H27" s="255" t="s">
        <v>227</v>
      </c>
      <c r="I27" s="255"/>
      <c r="J27" s="168"/>
      <c r="K27" s="261" t="s">
        <v>212</v>
      </c>
      <c r="L27" s="237"/>
      <c r="M27" s="214">
        <v>1</v>
      </c>
      <c r="N27" s="214">
        <v>1</v>
      </c>
      <c r="O27" s="214">
        <v>1</v>
      </c>
      <c r="P27" s="214">
        <v>1</v>
      </c>
      <c r="Q27" s="130"/>
    </row>
    <row r="28" spans="2:17" ht="30" x14ac:dyDescent="0.25">
      <c r="B28" s="210"/>
      <c r="C28" s="173"/>
      <c r="D28" s="203"/>
      <c r="E28" s="67" t="s">
        <v>115</v>
      </c>
      <c r="F28" s="206"/>
      <c r="G28" s="268"/>
      <c r="H28" s="257"/>
      <c r="I28" s="257"/>
      <c r="J28" s="182"/>
      <c r="K28" s="262"/>
      <c r="L28" s="238"/>
      <c r="M28" s="215"/>
      <c r="N28" s="215"/>
      <c r="O28" s="215"/>
      <c r="P28" s="215"/>
      <c r="Q28" s="130"/>
    </row>
    <row r="29" spans="2:17" ht="30" x14ac:dyDescent="0.25">
      <c r="B29" s="210"/>
      <c r="C29" s="173"/>
      <c r="D29" s="203"/>
      <c r="E29" s="67" t="s">
        <v>116</v>
      </c>
      <c r="F29" s="206"/>
      <c r="G29" s="268"/>
      <c r="H29" s="257"/>
      <c r="I29" s="257"/>
      <c r="J29" s="182"/>
      <c r="K29" s="262"/>
      <c r="L29" s="238"/>
      <c r="M29" s="215"/>
      <c r="N29" s="215"/>
      <c r="O29" s="215"/>
      <c r="P29" s="215"/>
      <c r="Q29" s="130"/>
    </row>
    <row r="30" spans="2:17" ht="45" x14ac:dyDescent="0.25">
      <c r="B30" s="210"/>
      <c r="C30" s="173"/>
      <c r="D30" s="203"/>
      <c r="E30" s="67" t="s">
        <v>117</v>
      </c>
      <c r="F30" s="206"/>
      <c r="G30" s="268"/>
      <c r="H30" s="257"/>
      <c r="I30" s="257"/>
      <c r="J30" s="182"/>
      <c r="K30" s="262"/>
      <c r="L30" s="238"/>
      <c r="M30" s="215"/>
      <c r="N30" s="215"/>
      <c r="O30" s="215"/>
      <c r="P30" s="215"/>
      <c r="Q30" s="130"/>
    </row>
    <row r="31" spans="2:17" ht="30" x14ac:dyDescent="0.25">
      <c r="B31" s="209"/>
      <c r="C31" s="174"/>
      <c r="D31" s="204"/>
      <c r="E31" s="66" t="s">
        <v>118</v>
      </c>
      <c r="F31" s="207"/>
      <c r="G31" s="269"/>
      <c r="H31" s="256"/>
      <c r="I31" s="256"/>
      <c r="J31" s="169"/>
      <c r="K31" s="263"/>
      <c r="L31" s="239"/>
      <c r="M31" s="216"/>
      <c r="N31" s="216"/>
      <c r="O31" s="216"/>
      <c r="P31" s="216"/>
      <c r="Q31" s="130"/>
    </row>
    <row r="32" spans="2:17" x14ac:dyDescent="0.25">
      <c r="B32" s="225">
        <v>48.2</v>
      </c>
      <c r="C32" s="190" t="s">
        <v>188</v>
      </c>
      <c r="D32" s="196" t="s">
        <v>244</v>
      </c>
      <c r="E32" s="131" t="s">
        <v>18</v>
      </c>
      <c r="F32" s="134" t="s">
        <v>119</v>
      </c>
      <c r="G32" s="135">
        <v>44034</v>
      </c>
      <c r="H32" s="190"/>
      <c r="I32" s="190"/>
      <c r="J32" s="184"/>
      <c r="K32" s="190"/>
      <c r="L32" s="184"/>
      <c r="M32" s="234"/>
      <c r="N32" s="234"/>
      <c r="O32" s="234"/>
      <c r="P32" s="234"/>
      <c r="Q32" s="162" t="s">
        <v>247</v>
      </c>
    </row>
    <row r="33" spans="2:17" ht="30" x14ac:dyDescent="0.25">
      <c r="B33" s="226"/>
      <c r="C33" s="191"/>
      <c r="D33" s="197"/>
      <c r="E33" s="132" t="s">
        <v>245</v>
      </c>
      <c r="F33" s="136"/>
      <c r="G33" s="136"/>
      <c r="H33" s="191"/>
      <c r="I33" s="191"/>
      <c r="J33" s="185"/>
      <c r="K33" s="191"/>
      <c r="L33" s="185"/>
      <c r="M33" s="235"/>
      <c r="N33" s="235"/>
      <c r="O33" s="235"/>
      <c r="P33" s="235"/>
      <c r="Q33" s="163"/>
    </row>
    <row r="34" spans="2:17" x14ac:dyDescent="0.25">
      <c r="B34" s="227"/>
      <c r="C34" s="192"/>
      <c r="D34" s="197"/>
      <c r="E34" s="132" t="s">
        <v>52</v>
      </c>
      <c r="F34" s="136"/>
      <c r="G34" s="136"/>
      <c r="H34" s="192"/>
      <c r="I34" s="192"/>
      <c r="J34" s="186"/>
      <c r="K34" s="192"/>
      <c r="L34" s="186"/>
      <c r="M34" s="236"/>
      <c r="N34" s="236"/>
      <c r="O34" s="236"/>
      <c r="P34" s="236"/>
      <c r="Q34" s="163"/>
    </row>
    <row r="35" spans="2:17" ht="45" x14ac:dyDescent="0.25">
      <c r="B35" s="137"/>
      <c r="C35" s="138"/>
      <c r="D35" s="198"/>
      <c r="E35" s="133" t="s">
        <v>246</v>
      </c>
      <c r="F35" s="139" t="s">
        <v>103</v>
      </c>
      <c r="G35" s="140">
        <v>44110</v>
      </c>
      <c r="H35" s="138" t="s">
        <v>225</v>
      </c>
      <c r="I35" s="138" t="s">
        <v>211</v>
      </c>
      <c r="J35" s="141"/>
      <c r="K35" s="138" t="s">
        <v>209</v>
      </c>
      <c r="L35" s="141"/>
      <c r="M35" s="142">
        <v>1</v>
      </c>
      <c r="N35" s="142"/>
      <c r="O35" s="142"/>
      <c r="P35" s="142"/>
      <c r="Q35" s="164"/>
    </row>
    <row r="36" spans="2:17" x14ac:dyDescent="0.25">
      <c r="B36" s="222">
        <v>4.32</v>
      </c>
      <c r="C36" s="187" t="s">
        <v>189</v>
      </c>
      <c r="D36" s="196" t="s">
        <v>251</v>
      </c>
      <c r="E36" s="131" t="s">
        <v>12</v>
      </c>
      <c r="F36" s="143" t="s">
        <v>103</v>
      </c>
      <c r="G36" s="146">
        <v>44110</v>
      </c>
      <c r="H36" s="187" t="s">
        <v>225</v>
      </c>
      <c r="I36" s="187" t="s">
        <v>211</v>
      </c>
      <c r="J36" s="180"/>
      <c r="K36" s="187" t="s">
        <v>212</v>
      </c>
      <c r="L36" s="180"/>
      <c r="M36" s="231">
        <v>1</v>
      </c>
      <c r="N36" s="231">
        <v>1</v>
      </c>
      <c r="O36" s="231">
        <v>1</v>
      </c>
      <c r="P36" s="231">
        <v>1</v>
      </c>
      <c r="Q36" s="162" t="s">
        <v>254</v>
      </c>
    </row>
    <row r="37" spans="2:17" ht="30" x14ac:dyDescent="0.25">
      <c r="B37" s="223"/>
      <c r="C37" s="188"/>
      <c r="D37" s="197"/>
      <c r="E37" s="132" t="s">
        <v>252</v>
      </c>
      <c r="F37" s="144"/>
      <c r="G37" s="144"/>
      <c r="H37" s="188"/>
      <c r="I37" s="188"/>
      <c r="J37" s="181"/>
      <c r="K37" s="188"/>
      <c r="L37" s="181"/>
      <c r="M37" s="232"/>
      <c r="N37" s="232"/>
      <c r="O37" s="232"/>
      <c r="P37" s="232"/>
      <c r="Q37" s="163"/>
    </row>
    <row r="38" spans="2:17" ht="30" x14ac:dyDescent="0.25">
      <c r="B38" s="224"/>
      <c r="C38" s="189"/>
      <c r="D38" s="198"/>
      <c r="E38" s="133" t="s">
        <v>253</v>
      </c>
      <c r="F38" s="145" t="s">
        <v>103</v>
      </c>
      <c r="G38" s="147">
        <v>44228</v>
      </c>
      <c r="H38" s="189"/>
      <c r="I38" s="189"/>
      <c r="J38" s="183"/>
      <c r="K38" s="189"/>
      <c r="L38" s="183"/>
      <c r="M38" s="233"/>
      <c r="N38" s="233"/>
      <c r="O38" s="233"/>
      <c r="P38" s="233"/>
      <c r="Q38" s="164"/>
    </row>
    <row r="39" spans="2:17" x14ac:dyDescent="0.25">
      <c r="B39" s="208">
        <v>58.83</v>
      </c>
      <c r="C39" s="172" t="s">
        <v>190</v>
      </c>
      <c r="D39" s="202" t="s">
        <v>120</v>
      </c>
      <c r="E39" s="65" t="s">
        <v>23</v>
      </c>
      <c r="F39" s="205" t="s">
        <v>103</v>
      </c>
      <c r="G39" s="267">
        <v>44110</v>
      </c>
      <c r="H39" s="255" t="s">
        <v>225</v>
      </c>
      <c r="I39" s="255" t="s">
        <v>210</v>
      </c>
      <c r="J39" s="168"/>
      <c r="K39" s="261" t="s">
        <v>209</v>
      </c>
      <c r="L39" s="237"/>
      <c r="M39" s="214">
        <v>1</v>
      </c>
      <c r="N39" s="214"/>
      <c r="O39" s="214"/>
      <c r="P39" s="214"/>
      <c r="Q39" s="130"/>
    </row>
    <row r="40" spans="2:17" x14ac:dyDescent="0.25">
      <c r="B40" s="210"/>
      <c r="C40" s="173"/>
      <c r="D40" s="203"/>
      <c r="E40" s="67" t="s">
        <v>121</v>
      </c>
      <c r="F40" s="206"/>
      <c r="G40" s="268"/>
      <c r="H40" s="257"/>
      <c r="I40" s="257"/>
      <c r="J40" s="182"/>
      <c r="K40" s="262"/>
      <c r="L40" s="238"/>
      <c r="M40" s="215"/>
      <c r="N40" s="215"/>
      <c r="O40" s="215"/>
      <c r="P40" s="215"/>
      <c r="Q40" s="130"/>
    </row>
    <row r="41" spans="2:17" x14ac:dyDescent="0.25">
      <c r="B41" s="210"/>
      <c r="C41" s="173"/>
      <c r="D41" s="203"/>
      <c r="E41" s="67" t="s">
        <v>122</v>
      </c>
      <c r="F41" s="206"/>
      <c r="G41" s="268"/>
      <c r="H41" s="257"/>
      <c r="I41" s="257"/>
      <c r="J41" s="182"/>
      <c r="K41" s="262"/>
      <c r="L41" s="238"/>
      <c r="M41" s="215"/>
      <c r="N41" s="215"/>
      <c r="O41" s="215"/>
      <c r="P41" s="215"/>
      <c r="Q41" s="130"/>
    </row>
    <row r="42" spans="2:17" x14ac:dyDescent="0.25">
      <c r="B42" s="209"/>
      <c r="C42" s="174"/>
      <c r="D42" s="204"/>
      <c r="E42" s="66" t="s">
        <v>123</v>
      </c>
      <c r="F42" s="207"/>
      <c r="G42" s="269"/>
      <c r="H42" s="256"/>
      <c r="I42" s="256"/>
      <c r="J42" s="169"/>
      <c r="K42" s="263"/>
      <c r="L42" s="239"/>
      <c r="M42" s="216"/>
      <c r="N42" s="216"/>
      <c r="O42" s="216"/>
      <c r="P42" s="216"/>
      <c r="Q42" s="130"/>
    </row>
    <row r="43" spans="2:17" x14ac:dyDescent="0.25">
      <c r="B43" s="222">
        <v>35.1</v>
      </c>
      <c r="C43" s="187" t="s">
        <v>191</v>
      </c>
      <c r="D43" s="196" t="s">
        <v>241</v>
      </c>
      <c r="E43" s="131" t="s">
        <v>3</v>
      </c>
      <c r="F43" s="162" t="s">
        <v>103</v>
      </c>
      <c r="G43" s="199">
        <v>44110</v>
      </c>
      <c r="H43" s="187" t="s">
        <v>225</v>
      </c>
      <c r="I43" s="187" t="s">
        <v>211</v>
      </c>
      <c r="J43" s="180"/>
      <c r="K43" s="187" t="s">
        <v>212</v>
      </c>
      <c r="L43" s="180"/>
      <c r="M43" s="231">
        <v>1</v>
      </c>
      <c r="N43" s="231"/>
      <c r="O43" s="231">
        <v>1</v>
      </c>
      <c r="P43" s="231">
        <v>1</v>
      </c>
      <c r="Q43" s="162" t="s">
        <v>256</v>
      </c>
    </row>
    <row r="44" spans="2:17" x14ac:dyDescent="0.25">
      <c r="B44" s="223"/>
      <c r="C44" s="188"/>
      <c r="D44" s="197"/>
      <c r="E44" s="132" t="s">
        <v>242</v>
      </c>
      <c r="F44" s="163"/>
      <c r="G44" s="200"/>
      <c r="H44" s="188"/>
      <c r="I44" s="188"/>
      <c r="J44" s="181"/>
      <c r="K44" s="188"/>
      <c r="L44" s="181"/>
      <c r="M44" s="232"/>
      <c r="N44" s="232"/>
      <c r="O44" s="232"/>
      <c r="P44" s="232"/>
      <c r="Q44" s="163"/>
    </row>
    <row r="45" spans="2:17" ht="62.25" customHeight="1" x14ac:dyDescent="0.25">
      <c r="B45" s="224"/>
      <c r="C45" s="189"/>
      <c r="D45" s="198"/>
      <c r="E45" s="133" t="s">
        <v>243</v>
      </c>
      <c r="F45" s="164"/>
      <c r="G45" s="201"/>
      <c r="H45" s="189"/>
      <c r="I45" s="189"/>
      <c r="J45" s="183"/>
      <c r="K45" s="189"/>
      <c r="L45" s="183"/>
      <c r="M45" s="233"/>
      <c r="N45" s="233"/>
      <c r="O45" s="233"/>
      <c r="P45" s="233"/>
      <c r="Q45" s="164"/>
    </row>
    <row r="46" spans="2:17" x14ac:dyDescent="0.25">
      <c r="B46" s="211">
        <v>31.3</v>
      </c>
      <c r="C46" s="175" t="s">
        <v>192</v>
      </c>
      <c r="D46" s="202" t="s">
        <v>124</v>
      </c>
      <c r="E46" s="65" t="s">
        <v>125</v>
      </c>
      <c r="F46" s="205" t="s">
        <v>128</v>
      </c>
      <c r="G46" s="267">
        <v>44110</v>
      </c>
      <c r="H46" s="258"/>
      <c r="I46" s="258"/>
      <c r="J46" s="165"/>
      <c r="K46" s="264"/>
      <c r="L46" s="240"/>
      <c r="M46" s="217"/>
      <c r="N46" s="217"/>
      <c r="O46" s="217"/>
      <c r="P46" s="217"/>
      <c r="Q46" s="130"/>
    </row>
    <row r="47" spans="2:17" ht="30" x14ac:dyDescent="0.25">
      <c r="B47" s="212"/>
      <c r="C47" s="176"/>
      <c r="D47" s="203"/>
      <c r="E47" s="67" t="s">
        <v>126</v>
      </c>
      <c r="F47" s="206"/>
      <c r="G47" s="268"/>
      <c r="H47" s="259"/>
      <c r="I47" s="259"/>
      <c r="J47" s="166"/>
      <c r="K47" s="265"/>
      <c r="L47" s="241"/>
      <c r="M47" s="218"/>
      <c r="N47" s="218"/>
      <c r="O47" s="218"/>
      <c r="P47" s="218"/>
      <c r="Q47" s="130"/>
    </row>
    <row r="48" spans="2:17" x14ac:dyDescent="0.25">
      <c r="B48" s="213"/>
      <c r="C48" s="177"/>
      <c r="D48" s="204"/>
      <c r="E48" s="66" t="s">
        <v>127</v>
      </c>
      <c r="F48" s="207"/>
      <c r="G48" s="269"/>
      <c r="H48" s="260"/>
      <c r="I48" s="260"/>
      <c r="J48" s="167"/>
      <c r="K48" s="266"/>
      <c r="L48" s="242"/>
      <c r="M48" s="219"/>
      <c r="N48" s="219"/>
      <c r="O48" s="219"/>
      <c r="P48" s="219"/>
      <c r="Q48" s="130"/>
    </row>
    <row r="49" spans="2:17" x14ac:dyDescent="0.25">
      <c r="B49" s="285">
        <v>14.3</v>
      </c>
      <c r="C49" s="286" t="s">
        <v>193</v>
      </c>
      <c r="D49" s="287" t="s">
        <v>258</v>
      </c>
      <c r="E49" s="288" t="s">
        <v>35</v>
      </c>
      <c r="F49" s="289" t="s">
        <v>103</v>
      </c>
      <c r="G49" s="290">
        <v>44110</v>
      </c>
      <c r="H49" s="286" t="s">
        <v>225</v>
      </c>
      <c r="I49" s="286"/>
      <c r="J49" s="291"/>
      <c r="K49" s="286" t="s">
        <v>212</v>
      </c>
      <c r="L49" s="291"/>
      <c r="M49" s="292">
        <v>1</v>
      </c>
      <c r="N49" s="292"/>
      <c r="O49" s="292">
        <v>1</v>
      </c>
      <c r="P49" s="292">
        <v>1</v>
      </c>
      <c r="Q49" s="289"/>
    </row>
    <row r="50" spans="2:17" ht="30" x14ac:dyDescent="0.25">
      <c r="B50" s="293"/>
      <c r="C50" s="294"/>
      <c r="D50" s="295"/>
      <c r="E50" s="296" t="s">
        <v>259</v>
      </c>
      <c r="F50" s="297"/>
      <c r="G50" s="298"/>
      <c r="H50" s="294"/>
      <c r="I50" s="294"/>
      <c r="J50" s="299"/>
      <c r="K50" s="294"/>
      <c r="L50" s="299"/>
      <c r="M50" s="300"/>
      <c r="N50" s="300"/>
      <c r="O50" s="300"/>
      <c r="P50" s="300"/>
      <c r="Q50" s="297"/>
    </row>
    <row r="51" spans="2:17" ht="30" x14ac:dyDescent="0.25">
      <c r="B51" s="293"/>
      <c r="C51" s="294"/>
      <c r="D51" s="295"/>
      <c r="E51" s="296" t="s">
        <v>260</v>
      </c>
      <c r="F51" s="297"/>
      <c r="G51" s="298"/>
      <c r="H51" s="294"/>
      <c r="I51" s="294"/>
      <c r="J51" s="299"/>
      <c r="K51" s="294"/>
      <c r="L51" s="299"/>
      <c r="M51" s="300"/>
      <c r="N51" s="300"/>
      <c r="O51" s="300"/>
      <c r="P51" s="300"/>
      <c r="Q51" s="297"/>
    </row>
    <row r="52" spans="2:17" x14ac:dyDescent="0.25">
      <c r="B52" s="301"/>
      <c r="C52" s="302"/>
      <c r="D52" s="303"/>
      <c r="E52" s="304" t="s">
        <v>261</v>
      </c>
      <c r="F52" s="305"/>
      <c r="G52" s="306"/>
      <c r="H52" s="302"/>
      <c r="I52" s="302"/>
      <c r="J52" s="307"/>
      <c r="K52" s="302"/>
      <c r="L52" s="307"/>
      <c r="M52" s="308"/>
      <c r="N52" s="308"/>
      <c r="O52" s="308"/>
      <c r="P52" s="308"/>
      <c r="Q52" s="305"/>
    </row>
    <row r="53" spans="2:17" x14ac:dyDescent="0.25">
      <c r="B53" s="208">
        <v>42.6</v>
      </c>
      <c r="C53" s="172" t="s">
        <v>194</v>
      </c>
      <c r="D53" s="202" t="s">
        <v>129</v>
      </c>
      <c r="E53" s="65" t="s">
        <v>130</v>
      </c>
      <c r="F53" s="205" t="s">
        <v>103</v>
      </c>
      <c r="G53" s="267">
        <v>44110</v>
      </c>
      <c r="H53" s="255" t="s">
        <v>227</v>
      </c>
      <c r="I53" s="255"/>
      <c r="J53" s="168"/>
      <c r="K53" s="261" t="s">
        <v>212</v>
      </c>
      <c r="L53" s="237"/>
      <c r="M53" s="214">
        <v>1</v>
      </c>
      <c r="N53" s="214">
        <v>1</v>
      </c>
      <c r="O53" s="214">
        <v>1</v>
      </c>
      <c r="P53" s="214">
        <v>1</v>
      </c>
      <c r="Q53" s="130"/>
    </row>
    <row r="54" spans="2:17" ht="30" x14ac:dyDescent="0.25">
      <c r="B54" s="210"/>
      <c r="C54" s="173"/>
      <c r="D54" s="203"/>
      <c r="E54" s="69" t="s">
        <v>131</v>
      </c>
      <c r="F54" s="206"/>
      <c r="G54" s="268"/>
      <c r="H54" s="257"/>
      <c r="I54" s="257"/>
      <c r="J54" s="182"/>
      <c r="K54" s="262"/>
      <c r="L54" s="238"/>
      <c r="M54" s="215"/>
      <c r="N54" s="215"/>
      <c r="O54" s="215"/>
      <c r="P54" s="215"/>
      <c r="Q54" s="130"/>
    </row>
    <row r="55" spans="2:17" x14ac:dyDescent="0.25">
      <c r="B55" s="228">
        <v>69.430000000000007</v>
      </c>
      <c r="C55" s="193" t="s">
        <v>195</v>
      </c>
      <c r="D55" s="202" t="s">
        <v>132</v>
      </c>
      <c r="E55" s="65" t="s">
        <v>15</v>
      </c>
      <c r="F55" s="74" t="s">
        <v>119</v>
      </c>
      <c r="G55" s="81">
        <v>44035</v>
      </c>
      <c r="H55" s="252"/>
      <c r="I55" s="252"/>
      <c r="J55" s="270"/>
      <c r="K55" s="249"/>
      <c r="L55" s="246"/>
      <c r="M55" s="217"/>
      <c r="N55" s="217"/>
      <c r="O55" s="217"/>
      <c r="P55" s="217"/>
      <c r="Q55" s="130"/>
    </row>
    <row r="56" spans="2:17" ht="30" x14ac:dyDescent="0.25">
      <c r="B56" s="229"/>
      <c r="C56" s="194"/>
      <c r="D56" s="203"/>
      <c r="E56" s="67" t="s">
        <v>133</v>
      </c>
      <c r="F56" s="75"/>
      <c r="G56" s="75"/>
      <c r="H56" s="253"/>
      <c r="I56" s="253"/>
      <c r="J56" s="271"/>
      <c r="K56" s="250"/>
      <c r="L56" s="247"/>
      <c r="M56" s="218"/>
      <c r="N56" s="218"/>
      <c r="O56" s="218"/>
      <c r="P56" s="218"/>
      <c r="Q56" s="130"/>
    </row>
    <row r="57" spans="2:17" x14ac:dyDescent="0.25">
      <c r="B57" s="229"/>
      <c r="C57" s="194"/>
      <c r="D57" s="203"/>
      <c r="E57" s="67" t="s">
        <v>134</v>
      </c>
      <c r="F57" s="75"/>
      <c r="G57" s="75"/>
      <c r="H57" s="253"/>
      <c r="I57" s="253"/>
      <c r="J57" s="271"/>
      <c r="K57" s="250"/>
      <c r="L57" s="247"/>
      <c r="M57" s="218"/>
      <c r="N57" s="218"/>
      <c r="O57" s="218"/>
      <c r="P57" s="218"/>
      <c r="Q57" s="130"/>
    </row>
    <row r="58" spans="2:17" ht="30" x14ac:dyDescent="0.25">
      <c r="B58" s="229"/>
      <c r="C58" s="194"/>
      <c r="D58" s="203"/>
      <c r="E58" s="70" t="s">
        <v>135</v>
      </c>
      <c r="F58" s="75"/>
      <c r="G58" s="75"/>
      <c r="H58" s="253"/>
      <c r="I58" s="253"/>
      <c r="J58" s="271"/>
      <c r="K58" s="250"/>
      <c r="L58" s="247"/>
      <c r="M58" s="218"/>
      <c r="N58" s="218"/>
      <c r="O58" s="218"/>
      <c r="P58" s="218"/>
      <c r="Q58" s="130"/>
    </row>
    <row r="59" spans="2:17" ht="30" x14ac:dyDescent="0.25">
      <c r="B59" s="230"/>
      <c r="C59" s="195"/>
      <c r="D59" s="203"/>
      <c r="E59" s="70" t="s">
        <v>69</v>
      </c>
      <c r="F59" s="75"/>
      <c r="G59" s="78"/>
      <c r="H59" s="254"/>
      <c r="I59" s="254"/>
      <c r="J59" s="272"/>
      <c r="K59" s="251"/>
      <c r="L59" s="248"/>
      <c r="M59" s="219"/>
      <c r="N59" s="219"/>
      <c r="O59" s="219"/>
      <c r="P59" s="219"/>
      <c r="Q59" s="130"/>
    </row>
    <row r="60" spans="2:17" ht="45" x14ac:dyDescent="0.25">
      <c r="B60" s="111"/>
      <c r="C60" s="112"/>
      <c r="D60" s="204"/>
      <c r="E60" s="66" t="s">
        <v>136</v>
      </c>
      <c r="F60" s="79" t="s">
        <v>119</v>
      </c>
      <c r="G60" s="76">
        <v>44110</v>
      </c>
      <c r="H60" s="107" t="s">
        <v>225</v>
      </c>
      <c r="I60" s="107" t="s">
        <v>211</v>
      </c>
      <c r="J60" s="123"/>
      <c r="K60" s="102" t="s">
        <v>209</v>
      </c>
      <c r="L60" s="120"/>
      <c r="M60" s="108">
        <v>1</v>
      </c>
      <c r="N60" s="108"/>
      <c r="O60" s="108"/>
      <c r="P60" s="108"/>
      <c r="Q60" s="130"/>
    </row>
    <row r="61" spans="2:17" x14ac:dyDescent="0.25">
      <c r="B61" s="208">
        <v>5.4</v>
      </c>
      <c r="C61" s="172" t="s">
        <v>179</v>
      </c>
      <c r="D61" s="202" t="s">
        <v>137</v>
      </c>
      <c r="E61" s="65" t="s">
        <v>24</v>
      </c>
      <c r="F61" s="205" t="s">
        <v>103</v>
      </c>
      <c r="G61" s="267">
        <v>44110</v>
      </c>
      <c r="H61" s="255" t="s">
        <v>225</v>
      </c>
      <c r="I61" s="255"/>
      <c r="J61" s="168"/>
      <c r="K61" s="261" t="s">
        <v>212</v>
      </c>
      <c r="L61" s="237"/>
      <c r="M61" s="214">
        <v>1</v>
      </c>
      <c r="N61" s="214">
        <v>1</v>
      </c>
      <c r="O61" s="214">
        <v>1</v>
      </c>
      <c r="P61" s="214">
        <v>1</v>
      </c>
      <c r="Q61" s="130"/>
    </row>
    <row r="62" spans="2:17" ht="45" x14ac:dyDescent="0.25">
      <c r="B62" s="209"/>
      <c r="C62" s="174"/>
      <c r="D62" s="204"/>
      <c r="E62" s="68" t="s">
        <v>138</v>
      </c>
      <c r="F62" s="207"/>
      <c r="G62" s="269"/>
      <c r="H62" s="256"/>
      <c r="I62" s="256"/>
      <c r="J62" s="169"/>
      <c r="K62" s="263"/>
      <c r="L62" s="239"/>
      <c r="M62" s="216"/>
      <c r="N62" s="216"/>
      <c r="O62" s="216"/>
      <c r="P62" s="216"/>
      <c r="Q62" s="130"/>
    </row>
    <row r="63" spans="2:17" x14ac:dyDescent="0.25">
      <c r="B63" s="208">
        <v>9.8000000000000007</v>
      </c>
      <c r="C63" s="172" t="s">
        <v>180</v>
      </c>
      <c r="D63" s="202" t="s">
        <v>139</v>
      </c>
      <c r="E63" s="65" t="s">
        <v>140</v>
      </c>
      <c r="F63" s="205" t="s">
        <v>103</v>
      </c>
      <c r="G63" s="267">
        <v>44110</v>
      </c>
      <c r="H63" s="255" t="s">
        <v>225</v>
      </c>
      <c r="I63" s="255"/>
      <c r="J63" s="168"/>
      <c r="K63" s="261" t="s">
        <v>212</v>
      </c>
      <c r="L63" s="237"/>
      <c r="M63" s="214">
        <v>1</v>
      </c>
      <c r="N63" s="214">
        <v>1</v>
      </c>
      <c r="O63" s="214">
        <v>1</v>
      </c>
      <c r="P63" s="214">
        <v>1</v>
      </c>
      <c r="Q63" s="130"/>
    </row>
    <row r="64" spans="2:17" ht="60" x14ac:dyDescent="0.25">
      <c r="B64" s="209"/>
      <c r="C64" s="174"/>
      <c r="D64" s="204"/>
      <c r="E64" s="68" t="s">
        <v>141</v>
      </c>
      <c r="F64" s="207"/>
      <c r="G64" s="269"/>
      <c r="H64" s="256"/>
      <c r="I64" s="256"/>
      <c r="J64" s="169"/>
      <c r="K64" s="263"/>
      <c r="L64" s="239"/>
      <c r="M64" s="216"/>
      <c r="N64" s="216"/>
      <c r="O64" s="216"/>
      <c r="P64" s="216"/>
      <c r="Q64" s="130"/>
    </row>
    <row r="65" spans="2:17" ht="30" x14ac:dyDescent="0.25">
      <c r="B65" s="208">
        <v>40.74</v>
      </c>
      <c r="C65" s="172" t="s">
        <v>203</v>
      </c>
      <c r="D65" s="202" t="s">
        <v>142</v>
      </c>
      <c r="E65" s="71" t="s">
        <v>202</v>
      </c>
      <c r="F65" s="205" t="s">
        <v>103</v>
      </c>
      <c r="G65" s="267">
        <v>44110</v>
      </c>
      <c r="H65" s="255" t="s">
        <v>225</v>
      </c>
      <c r="I65" s="255" t="s">
        <v>210</v>
      </c>
      <c r="J65" s="168"/>
      <c r="K65" s="261" t="s">
        <v>212</v>
      </c>
      <c r="L65" s="237"/>
      <c r="M65" s="214">
        <v>1</v>
      </c>
      <c r="N65" s="214">
        <v>1</v>
      </c>
      <c r="O65" s="214">
        <v>1</v>
      </c>
      <c r="P65" s="214">
        <v>1</v>
      </c>
      <c r="Q65" s="130"/>
    </row>
    <row r="66" spans="2:17" ht="45" x14ac:dyDescent="0.25">
      <c r="B66" s="209"/>
      <c r="C66" s="174"/>
      <c r="D66" s="204"/>
      <c r="E66" s="68" t="s">
        <v>143</v>
      </c>
      <c r="F66" s="207"/>
      <c r="G66" s="269"/>
      <c r="H66" s="256"/>
      <c r="I66" s="256"/>
      <c r="J66" s="169"/>
      <c r="K66" s="263"/>
      <c r="L66" s="239"/>
      <c r="M66" s="216"/>
      <c r="N66" s="216"/>
      <c r="O66" s="216"/>
      <c r="P66" s="216"/>
      <c r="Q66" s="130"/>
    </row>
    <row r="67" spans="2:17" x14ac:dyDescent="0.25">
      <c r="B67" s="208">
        <v>96.81</v>
      </c>
      <c r="C67" s="172" t="s">
        <v>181</v>
      </c>
      <c r="D67" s="202" t="s">
        <v>144</v>
      </c>
      <c r="E67" s="65" t="s">
        <v>145</v>
      </c>
      <c r="F67" s="205" t="s">
        <v>103</v>
      </c>
      <c r="G67" s="267">
        <v>44110</v>
      </c>
      <c r="H67" s="255" t="s">
        <v>225</v>
      </c>
      <c r="I67" s="255" t="s">
        <v>210</v>
      </c>
      <c r="J67" s="168"/>
      <c r="K67" s="261" t="s">
        <v>212</v>
      </c>
      <c r="L67" s="237"/>
      <c r="M67" s="214">
        <v>1</v>
      </c>
      <c r="N67" s="214"/>
      <c r="O67" s="214">
        <v>1</v>
      </c>
      <c r="P67" s="214">
        <v>1</v>
      </c>
      <c r="Q67" s="130"/>
    </row>
    <row r="68" spans="2:17" ht="45" x14ac:dyDescent="0.25">
      <c r="B68" s="210"/>
      <c r="C68" s="173"/>
      <c r="D68" s="203"/>
      <c r="E68" s="69" t="s">
        <v>146</v>
      </c>
      <c r="F68" s="206"/>
      <c r="G68" s="268"/>
      <c r="H68" s="257"/>
      <c r="I68" s="257"/>
      <c r="J68" s="182"/>
      <c r="K68" s="262"/>
      <c r="L68" s="238"/>
      <c r="M68" s="215"/>
      <c r="N68" s="215"/>
      <c r="O68" s="215"/>
      <c r="P68" s="215"/>
      <c r="Q68" s="130"/>
    </row>
    <row r="69" spans="2:17" x14ac:dyDescent="0.25">
      <c r="B69" s="209"/>
      <c r="C69" s="174"/>
      <c r="D69" s="204"/>
      <c r="E69" s="68" t="s">
        <v>147</v>
      </c>
      <c r="F69" s="207"/>
      <c r="G69" s="269"/>
      <c r="H69" s="256"/>
      <c r="I69" s="256"/>
      <c r="J69" s="169"/>
      <c r="K69" s="263"/>
      <c r="L69" s="239"/>
      <c r="M69" s="216"/>
      <c r="N69" s="216"/>
      <c r="O69" s="216"/>
      <c r="P69" s="216"/>
      <c r="Q69" s="130"/>
    </row>
    <row r="70" spans="2:17" x14ac:dyDescent="0.25">
      <c r="B70" s="208">
        <v>6.42</v>
      </c>
      <c r="C70" s="172" t="s">
        <v>174</v>
      </c>
      <c r="D70" s="202" t="s">
        <v>148</v>
      </c>
      <c r="E70" s="65" t="s">
        <v>175</v>
      </c>
      <c r="F70" s="205" t="s">
        <v>103</v>
      </c>
      <c r="G70" s="267">
        <v>44228</v>
      </c>
      <c r="H70" s="255" t="s">
        <v>25</v>
      </c>
      <c r="I70" s="255" t="s">
        <v>210</v>
      </c>
      <c r="J70" s="168"/>
      <c r="K70" s="261" t="s">
        <v>212</v>
      </c>
      <c r="L70" s="237"/>
      <c r="M70" s="214">
        <v>1</v>
      </c>
      <c r="N70" s="214"/>
      <c r="O70" s="214">
        <v>1</v>
      </c>
      <c r="P70" s="214">
        <v>1</v>
      </c>
      <c r="Q70" s="130"/>
    </row>
    <row r="71" spans="2:17" x14ac:dyDescent="0.25">
      <c r="B71" s="209"/>
      <c r="C71" s="174"/>
      <c r="D71" s="204"/>
      <c r="E71" s="66" t="s">
        <v>149</v>
      </c>
      <c r="F71" s="207"/>
      <c r="G71" s="269"/>
      <c r="H71" s="256"/>
      <c r="I71" s="256"/>
      <c r="J71" s="169"/>
      <c r="K71" s="263"/>
      <c r="L71" s="239"/>
      <c r="M71" s="216"/>
      <c r="N71" s="216"/>
      <c r="O71" s="216"/>
      <c r="P71" s="216"/>
      <c r="Q71" s="130"/>
    </row>
    <row r="72" spans="2:17" ht="45" x14ac:dyDescent="0.25">
      <c r="B72" s="208">
        <v>42.42</v>
      </c>
      <c r="C72" s="172" t="s">
        <v>201</v>
      </c>
      <c r="D72" s="202" t="s">
        <v>150</v>
      </c>
      <c r="E72" s="65" t="s">
        <v>205</v>
      </c>
      <c r="F72" s="205" t="s">
        <v>103</v>
      </c>
      <c r="G72" s="267">
        <v>44228</v>
      </c>
      <c r="H72" s="255" t="s">
        <v>225</v>
      </c>
      <c r="I72" s="255" t="s">
        <v>210</v>
      </c>
      <c r="J72" s="168"/>
      <c r="K72" s="261" t="s">
        <v>212</v>
      </c>
      <c r="L72" s="237"/>
      <c r="M72" s="214">
        <v>1</v>
      </c>
      <c r="N72" s="214">
        <v>1</v>
      </c>
      <c r="O72" s="214">
        <v>1</v>
      </c>
      <c r="P72" s="214">
        <v>1</v>
      </c>
      <c r="Q72" s="130"/>
    </row>
    <row r="73" spans="2:17" x14ac:dyDescent="0.25">
      <c r="B73" s="210"/>
      <c r="C73" s="173"/>
      <c r="D73" s="203"/>
      <c r="E73" s="67" t="s">
        <v>151</v>
      </c>
      <c r="F73" s="206"/>
      <c r="G73" s="268"/>
      <c r="H73" s="257"/>
      <c r="I73" s="257"/>
      <c r="J73" s="182"/>
      <c r="K73" s="262"/>
      <c r="L73" s="238"/>
      <c r="M73" s="215"/>
      <c r="N73" s="215"/>
      <c r="O73" s="215"/>
      <c r="P73" s="215"/>
      <c r="Q73" s="130"/>
    </row>
    <row r="74" spans="2:17" x14ac:dyDescent="0.25">
      <c r="B74" s="210"/>
      <c r="C74" s="173"/>
      <c r="D74" s="203"/>
      <c r="E74" s="67" t="s">
        <v>152</v>
      </c>
      <c r="F74" s="206"/>
      <c r="G74" s="268"/>
      <c r="H74" s="257"/>
      <c r="I74" s="257"/>
      <c r="J74" s="182"/>
      <c r="K74" s="262"/>
      <c r="L74" s="238"/>
      <c r="M74" s="215"/>
      <c r="N74" s="215"/>
      <c r="O74" s="215"/>
      <c r="P74" s="215"/>
      <c r="Q74" s="130"/>
    </row>
    <row r="75" spans="2:17" ht="30" x14ac:dyDescent="0.25">
      <c r="B75" s="210"/>
      <c r="C75" s="173"/>
      <c r="D75" s="203"/>
      <c r="E75" s="67" t="s">
        <v>153</v>
      </c>
      <c r="F75" s="206"/>
      <c r="G75" s="268"/>
      <c r="H75" s="257"/>
      <c r="I75" s="257"/>
      <c r="J75" s="182"/>
      <c r="K75" s="262"/>
      <c r="L75" s="238"/>
      <c r="M75" s="215"/>
      <c r="N75" s="215"/>
      <c r="O75" s="215"/>
      <c r="P75" s="215"/>
      <c r="Q75" s="130"/>
    </row>
    <row r="76" spans="2:17" x14ac:dyDescent="0.25">
      <c r="B76" s="210"/>
      <c r="C76" s="173"/>
      <c r="D76" s="203"/>
      <c r="E76" s="67" t="s">
        <v>154</v>
      </c>
      <c r="F76" s="206"/>
      <c r="G76" s="268"/>
      <c r="H76" s="257"/>
      <c r="I76" s="257"/>
      <c r="J76" s="182"/>
      <c r="K76" s="262"/>
      <c r="L76" s="238"/>
      <c r="M76" s="215"/>
      <c r="N76" s="215"/>
      <c r="O76" s="215"/>
      <c r="P76" s="215"/>
      <c r="Q76" s="130"/>
    </row>
    <row r="77" spans="2:17" x14ac:dyDescent="0.25">
      <c r="B77" s="210"/>
      <c r="C77" s="173"/>
      <c r="D77" s="203"/>
      <c r="E77" s="67" t="s">
        <v>155</v>
      </c>
      <c r="F77" s="206"/>
      <c r="G77" s="268"/>
      <c r="H77" s="257"/>
      <c r="I77" s="257"/>
      <c r="J77" s="182"/>
      <c r="K77" s="262"/>
      <c r="L77" s="238"/>
      <c r="M77" s="215"/>
      <c r="N77" s="215"/>
      <c r="O77" s="215"/>
      <c r="P77" s="215"/>
      <c r="Q77" s="130"/>
    </row>
    <row r="78" spans="2:17" x14ac:dyDescent="0.25">
      <c r="B78" s="210"/>
      <c r="C78" s="173"/>
      <c r="D78" s="203"/>
      <c r="E78" s="67" t="s">
        <v>156</v>
      </c>
      <c r="F78" s="206"/>
      <c r="G78" s="268"/>
      <c r="H78" s="257"/>
      <c r="I78" s="257"/>
      <c r="J78" s="182"/>
      <c r="K78" s="262"/>
      <c r="L78" s="238"/>
      <c r="M78" s="215"/>
      <c r="N78" s="215"/>
      <c r="O78" s="215"/>
      <c r="P78" s="215"/>
      <c r="Q78" s="130"/>
    </row>
    <row r="79" spans="2:17" x14ac:dyDescent="0.25">
      <c r="B79" s="210"/>
      <c r="C79" s="173"/>
      <c r="D79" s="203"/>
      <c r="E79" s="67" t="s">
        <v>157</v>
      </c>
      <c r="F79" s="206"/>
      <c r="G79" s="268"/>
      <c r="H79" s="257"/>
      <c r="I79" s="257"/>
      <c r="J79" s="182"/>
      <c r="K79" s="262"/>
      <c r="L79" s="238"/>
      <c r="M79" s="215"/>
      <c r="N79" s="215"/>
      <c r="O79" s="215"/>
      <c r="P79" s="215"/>
      <c r="Q79" s="130"/>
    </row>
    <row r="80" spans="2:17" x14ac:dyDescent="0.25">
      <c r="B80" s="208">
        <v>8.35</v>
      </c>
      <c r="C80" s="172" t="s">
        <v>173</v>
      </c>
      <c r="D80" s="202" t="s">
        <v>158</v>
      </c>
      <c r="E80" s="71" t="s">
        <v>176</v>
      </c>
      <c r="F80" s="205" t="s">
        <v>103</v>
      </c>
      <c r="G80" s="267">
        <v>44228</v>
      </c>
      <c r="H80" s="255" t="s">
        <v>25</v>
      </c>
      <c r="I80" s="255" t="s">
        <v>210</v>
      </c>
      <c r="J80" s="168"/>
      <c r="K80" s="261" t="s">
        <v>212</v>
      </c>
      <c r="L80" s="237"/>
      <c r="M80" s="214">
        <v>1</v>
      </c>
      <c r="N80" s="214">
        <v>1</v>
      </c>
      <c r="O80" s="214">
        <v>1</v>
      </c>
      <c r="P80" s="214">
        <v>1</v>
      </c>
      <c r="Q80" s="130"/>
    </row>
    <row r="81" spans="2:17" ht="30" x14ac:dyDescent="0.25">
      <c r="B81" s="210"/>
      <c r="C81" s="173"/>
      <c r="D81" s="203"/>
      <c r="E81" s="69" t="s">
        <v>96</v>
      </c>
      <c r="F81" s="206"/>
      <c r="G81" s="268"/>
      <c r="H81" s="257"/>
      <c r="I81" s="257"/>
      <c r="J81" s="182"/>
      <c r="K81" s="262"/>
      <c r="L81" s="238"/>
      <c r="M81" s="215"/>
      <c r="N81" s="215"/>
      <c r="O81" s="215"/>
      <c r="P81" s="215"/>
      <c r="Q81" s="130"/>
    </row>
    <row r="82" spans="2:17" x14ac:dyDescent="0.25">
      <c r="B82" s="209"/>
      <c r="C82" s="174"/>
      <c r="D82" s="204"/>
      <c r="E82" s="68" t="s">
        <v>159</v>
      </c>
      <c r="F82" s="207"/>
      <c r="G82" s="269"/>
      <c r="H82" s="256"/>
      <c r="I82" s="256"/>
      <c r="J82" s="169"/>
      <c r="K82" s="263"/>
      <c r="L82" s="239"/>
      <c r="M82" s="216"/>
      <c r="N82" s="216"/>
      <c r="O82" s="216"/>
      <c r="P82" s="216"/>
      <c r="Q82" s="130"/>
    </row>
    <row r="83" spans="2:17" x14ac:dyDescent="0.25">
      <c r="B83" s="211">
        <v>0</v>
      </c>
      <c r="C83" s="175"/>
      <c r="D83" s="202" t="s">
        <v>160</v>
      </c>
      <c r="E83" s="65" t="s">
        <v>161</v>
      </c>
      <c r="F83" s="205" t="s">
        <v>128</v>
      </c>
      <c r="G83" s="267">
        <v>44110</v>
      </c>
      <c r="H83" s="258"/>
      <c r="I83" s="258"/>
      <c r="J83" s="165"/>
      <c r="K83" s="264"/>
      <c r="L83" s="240"/>
      <c r="M83" s="217"/>
      <c r="N83" s="217"/>
      <c r="O83" s="217"/>
      <c r="P83" s="217"/>
      <c r="Q83" s="130"/>
    </row>
    <row r="84" spans="2:17" x14ac:dyDescent="0.25">
      <c r="B84" s="212"/>
      <c r="C84" s="176"/>
      <c r="D84" s="203"/>
      <c r="E84" s="69" t="s">
        <v>162</v>
      </c>
      <c r="F84" s="206"/>
      <c r="G84" s="268"/>
      <c r="H84" s="259"/>
      <c r="I84" s="259"/>
      <c r="J84" s="166"/>
      <c r="K84" s="265"/>
      <c r="L84" s="241"/>
      <c r="M84" s="218"/>
      <c r="N84" s="218"/>
      <c r="O84" s="218"/>
      <c r="P84" s="218"/>
      <c r="Q84" s="130"/>
    </row>
    <row r="85" spans="2:17" x14ac:dyDescent="0.25">
      <c r="B85" s="212"/>
      <c r="C85" s="176"/>
      <c r="D85" s="203"/>
      <c r="E85" s="69" t="s">
        <v>163</v>
      </c>
      <c r="F85" s="206"/>
      <c r="G85" s="268"/>
      <c r="H85" s="259"/>
      <c r="I85" s="259"/>
      <c r="J85" s="166"/>
      <c r="K85" s="265"/>
      <c r="L85" s="241"/>
      <c r="M85" s="218"/>
      <c r="N85" s="218"/>
      <c r="O85" s="218"/>
      <c r="P85" s="218"/>
      <c r="Q85" s="130"/>
    </row>
    <row r="86" spans="2:17" x14ac:dyDescent="0.25">
      <c r="B86" s="213"/>
      <c r="C86" s="177"/>
      <c r="D86" s="204"/>
      <c r="E86" s="68" t="s">
        <v>164</v>
      </c>
      <c r="F86" s="207"/>
      <c r="G86" s="269"/>
      <c r="H86" s="260"/>
      <c r="I86" s="260"/>
      <c r="J86" s="167"/>
      <c r="K86" s="266"/>
      <c r="L86" s="242"/>
      <c r="M86" s="219"/>
      <c r="N86" s="219"/>
      <c r="O86" s="219"/>
      <c r="P86" s="219"/>
      <c r="Q86" s="130"/>
    </row>
    <row r="87" spans="2:17" ht="30" x14ac:dyDescent="0.25">
      <c r="B87" s="113">
        <v>37.799999999999997</v>
      </c>
      <c r="C87" s="114" t="s">
        <v>177</v>
      </c>
      <c r="D87" s="202" t="s">
        <v>165</v>
      </c>
      <c r="E87" s="71" t="s">
        <v>204</v>
      </c>
      <c r="F87" s="74" t="s">
        <v>103</v>
      </c>
      <c r="G87" s="77">
        <v>44228</v>
      </c>
      <c r="H87" s="105"/>
      <c r="I87" s="105"/>
      <c r="J87" s="124"/>
      <c r="K87" s="100"/>
      <c r="L87" s="121"/>
      <c r="M87" s="109"/>
      <c r="N87" s="109"/>
      <c r="O87" s="109"/>
      <c r="P87" s="109"/>
      <c r="Q87" s="130"/>
    </row>
    <row r="88" spans="2:17" x14ac:dyDescent="0.25">
      <c r="B88" s="115">
        <v>13.7</v>
      </c>
      <c r="C88" s="116" t="s">
        <v>178</v>
      </c>
      <c r="D88" s="203"/>
      <c r="E88" s="67" t="s">
        <v>166</v>
      </c>
      <c r="F88" s="80"/>
      <c r="G88" s="75"/>
      <c r="H88" s="106"/>
      <c r="I88" s="106"/>
      <c r="J88" s="125"/>
      <c r="K88" s="101"/>
      <c r="L88" s="122"/>
      <c r="M88" s="110"/>
      <c r="N88" s="110"/>
      <c r="O88" s="110"/>
      <c r="P88" s="110"/>
      <c r="Q88" s="130"/>
    </row>
    <row r="89" spans="2:17" ht="30" x14ac:dyDescent="0.25">
      <c r="B89" s="111"/>
      <c r="C89" s="112"/>
      <c r="D89" s="204"/>
      <c r="E89" s="66" t="s">
        <v>167</v>
      </c>
      <c r="F89" s="79" t="s">
        <v>119</v>
      </c>
      <c r="G89" s="76">
        <v>44237</v>
      </c>
      <c r="H89" s="107"/>
      <c r="I89" s="107" t="s">
        <v>217</v>
      </c>
      <c r="J89" s="123"/>
      <c r="K89" s="102" t="s">
        <v>213</v>
      </c>
      <c r="L89" s="120"/>
      <c r="M89" s="108"/>
      <c r="N89" s="108"/>
      <c r="O89" s="108"/>
      <c r="P89" s="108"/>
      <c r="Q89" s="130"/>
    </row>
    <row r="90" spans="2:17" x14ac:dyDescent="0.25">
      <c r="B90" s="208">
        <v>0</v>
      </c>
      <c r="C90" s="172"/>
      <c r="D90" s="202" t="s">
        <v>168</v>
      </c>
      <c r="E90" s="273" t="s">
        <v>169</v>
      </c>
      <c r="F90" s="205" t="s">
        <v>103</v>
      </c>
      <c r="G90" s="267">
        <v>44228</v>
      </c>
      <c r="H90" s="255" t="s">
        <v>228</v>
      </c>
      <c r="I90" s="255" t="s">
        <v>210</v>
      </c>
      <c r="J90" s="168"/>
      <c r="K90" s="261" t="s">
        <v>213</v>
      </c>
      <c r="L90" s="237"/>
      <c r="M90" s="214"/>
      <c r="N90" s="214"/>
      <c r="O90" s="214"/>
      <c r="P90" s="214"/>
      <c r="Q90" s="130"/>
    </row>
    <row r="91" spans="2:17" x14ac:dyDescent="0.25">
      <c r="B91" s="209"/>
      <c r="C91" s="174"/>
      <c r="D91" s="204"/>
      <c r="E91" s="274"/>
      <c r="F91" s="207"/>
      <c r="G91" s="269"/>
      <c r="H91" s="256"/>
      <c r="I91" s="256"/>
      <c r="J91" s="169"/>
      <c r="K91" s="263"/>
      <c r="L91" s="239"/>
      <c r="M91" s="216"/>
      <c r="N91" s="216"/>
      <c r="O91" s="216"/>
      <c r="P91" s="216"/>
      <c r="Q91" s="130"/>
    </row>
    <row r="92" spans="2:17" x14ac:dyDescent="0.25">
      <c r="B92" s="211">
        <v>0</v>
      </c>
      <c r="C92" s="175"/>
      <c r="D92" s="202" t="s">
        <v>170</v>
      </c>
      <c r="E92" s="65" t="s">
        <v>171</v>
      </c>
      <c r="F92" s="205" t="s">
        <v>103</v>
      </c>
      <c r="G92" s="267">
        <v>44110</v>
      </c>
      <c r="H92" s="258"/>
      <c r="I92" s="258"/>
      <c r="J92" s="165"/>
      <c r="K92" s="264"/>
      <c r="L92" s="240"/>
      <c r="M92" s="217"/>
      <c r="N92" s="217"/>
      <c r="O92" s="217"/>
      <c r="P92" s="217"/>
      <c r="Q92" s="130"/>
    </row>
    <row r="93" spans="2:17" ht="30" x14ac:dyDescent="0.25">
      <c r="B93" s="212"/>
      <c r="C93" s="176"/>
      <c r="D93" s="203"/>
      <c r="E93" s="69" t="s">
        <v>172</v>
      </c>
      <c r="F93" s="206"/>
      <c r="G93" s="268"/>
      <c r="H93" s="259"/>
      <c r="I93" s="259"/>
      <c r="J93" s="166"/>
      <c r="K93" s="265"/>
      <c r="L93" s="241"/>
      <c r="M93" s="218"/>
      <c r="N93" s="218"/>
      <c r="O93" s="218"/>
      <c r="P93" s="218"/>
      <c r="Q93" s="130"/>
    </row>
    <row r="94" spans="2:17" x14ac:dyDescent="0.25">
      <c r="B94" s="213"/>
      <c r="C94" s="177"/>
      <c r="D94" s="204"/>
      <c r="E94" s="85" t="s">
        <v>198</v>
      </c>
      <c r="F94" s="207"/>
      <c r="G94" s="269"/>
      <c r="H94" s="260"/>
      <c r="I94" s="260"/>
      <c r="J94" s="167"/>
      <c r="K94" s="266"/>
      <c r="L94" s="242"/>
      <c r="M94" s="219"/>
      <c r="N94" s="219"/>
      <c r="O94" s="219"/>
      <c r="P94" s="219"/>
      <c r="Q94" s="130"/>
    </row>
    <row r="95" spans="2:17" x14ac:dyDescent="0.25">
      <c r="B95" s="86"/>
      <c r="F95" s="276"/>
      <c r="G95" s="276"/>
      <c r="H95" s="82"/>
      <c r="I95" s="82"/>
      <c r="J95" s="82"/>
    </row>
    <row r="96" spans="2:17" x14ac:dyDescent="0.25">
      <c r="B96" s="86"/>
      <c r="D96" s="277"/>
      <c r="E96" s="277"/>
      <c r="F96" s="90"/>
      <c r="G96" s="91"/>
      <c r="H96" s="92"/>
      <c r="I96" s="92"/>
      <c r="J96" s="92"/>
      <c r="K96" s="90"/>
    </row>
    <row r="97" spans="2:11" x14ac:dyDescent="0.25">
      <c r="B97" s="86"/>
      <c r="D97" s="277"/>
      <c r="E97" s="277"/>
      <c r="F97" s="90"/>
      <c r="G97" s="92"/>
      <c r="H97" s="92"/>
      <c r="I97" s="92"/>
      <c r="J97" s="92"/>
      <c r="K97" s="90"/>
    </row>
    <row r="98" spans="2:11" x14ac:dyDescent="0.25">
      <c r="B98" s="86"/>
      <c r="D98" s="93"/>
      <c r="E98" s="93"/>
      <c r="F98" s="94"/>
      <c r="G98" s="95"/>
      <c r="H98" s="96"/>
      <c r="I98" s="96"/>
      <c r="J98" s="96"/>
      <c r="K98" s="90"/>
    </row>
    <row r="99" spans="2:11" x14ac:dyDescent="0.25">
      <c r="B99" s="86"/>
      <c r="D99" s="90"/>
      <c r="E99" s="90"/>
      <c r="F99" s="275"/>
      <c r="G99" s="275"/>
      <c r="H99" s="97"/>
      <c r="I99" s="97"/>
      <c r="J99" s="97"/>
      <c r="K99" s="90"/>
    </row>
    <row r="100" spans="2:11" x14ac:dyDescent="0.25">
      <c r="B100" s="86"/>
      <c r="D100" s="90"/>
      <c r="E100" s="90"/>
      <c r="F100" s="90"/>
      <c r="G100" s="92"/>
      <c r="H100" s="92"/>
      <c r="I100" s="92"/>
      <c r="J100" s="92"/>
      <c r="K100" s="90"/>
    </row>
    <row r="101" spans="2:11" x14ac:dyDescent="0.25">
      <c r="B101" s="86"/>
      <c r="D101" s="90"/>
      <c r="E101" s="90"/>
      <c r="F101" s="90"/>
      <c r="G101" s="92"/>
      <c r="H101" s="92"/>
      <c r="I101" s="92"/>
      <c r="J101" s="92"/>
      <c r="K101" s="90"/>
    </row>
    <row r="102" spans="2:11" x14ac:dyDescent="0.25">
      <c r="B102" s="86"/>
      <c r="G102" s="89"/>
      <c r="H102" s="89"/>
      <c r="I102" s="89"/>
      <c r="J102" s="89"/>
    </row>
    <row r="103" spans="2:11" x14ac:dyDescent="0.25">
      <c r="B103" s="86"/>
      <c r="G103" s="89"/>
      <c r="H103" s="89"/>
      <c r="I103" s="89"/>
      <c r="J103" s="89"/>
    </row>
    <row r="104" spans="2:11" x14ac:dyDescent="0.25">
      <c r="B104" s="86"/>
    </row>
  </sheetData>
  <mergeCells count="382">
    <mergeCell ref="Q49:Q52"/>
    <mergeCell ref="Q36:Q38"/>
    <mergeCell ref="Q32:Q35"/>
    <mergeCell ref="D15:D17"/>
    <mergeCell ref="Q9:Q11"/>
    <mergeCell ref="Q7:Q8"/>
    <mergeCell ref="Q12:Q14"/>
    <mergeCell ref="Q43:Q45"/>
    <mergeCell ref="Q15:Q17"/>
    <mergeCell ref="B15:B17"/>
    <mergeCell ref="C15:C17"/>
    <mergeCell ref="F15:F17"/>
    <mergeCell ref="G15:G17"/>
    <mergeCell ref="H15:H17"/>
    <mergeCell ref="I15:I17"/>
    <mergeCell ref="J15:J17"/>
    <mergeCell ref="K15:K17"/>
    <mergeCell ref="L15:L17"/>
    <mergeCell ref="M15:M17"/>
    <mergeCell ref="N15:N17"/>
    <mergeCell ref="O15:O17"/>
    <mergeCell ref="P15:P17"/>
    <mergeCell ref="D32:D35"/>
    <mergeCell ref="D36:D38"/>
    <mergeCell ref="D12:D14"/>
    <mergeCell ref="F99:G99"/>
    <mergeCell ref="F95:G95"/>
    <mergeCell ref="D96:E96"/>
    <mergeCell ref="D97:E97"/>
    <mergeCell ref="D1:E1"/>
    <mergeCell ref="D2:E2"/>
    <mergeCell ref="D3:E3"/>
    <mergeCell ref="D4:H4"/>
    <mergeCell ref="G3:H3"/>
    <mergeCell ref="H92:H94"/>
    <mergeCell ref="H49:H52"/>
    <mergeCell ref="H53:H54"/>
    <mergeCell ref="H61:H62"/>
    <mergeCell ref="H63:H64"/>
    <mergeCell ref="H65:H66"/>
    <mergeCell ref="H67:H69"/>
    <mergeCell ref="H70:H71"/>
    <mergeCell ref="H72:H79"/>
    <mergeCell ref="H80:H82"/>
    <mergeCell ref="H83:H86"/>
    <mergeCell ref="H90:H91"/>
    <mergeCell ref="H46:H48"/>
    <mergeCell ref="H43:H45"/>
    <mergeCell ref="D92:D94"/>
    <mergeCell ref="F92:F94"/>
    <mergeCell ref="H7:H8"/>
    <mergeCell ref="H9:H11"/>
    <mergeCell ref="H12:H14"/>
    <mergeCell ref="H18:H20"/>
    <mergeCell ref="H21:H23"/>
    <mergeCell ref="H24:H26"/>
    <mergeCell ref="H27:H31"/>
    <mergeCell ref="H39:H42"/>
    <mergeCell ref="G92:G94"/>
    <mergeCell ref="F12:F14"/>
    <mergeCell ref="G12:G14"/>
    <mergeCell ref="F18:F20"/>
    <mergeCell ref="G18:G20"/>
    <mergeCell ref="D80:D82"/>
    <mergeCell ref="F80:F82"/>
    <mergeCell ref="G80:G82"/>
    <mergeCell ref="D83:D86"/>
    <mergeCell ref="F83:F86"/>
    <mergeCell ref="G83:G86"/>
    <mergeCell ref="D87:D89"/>
    <mergeCell ref="D90:D91"/>
    <mergeCell ref="E90:E91"/>
    <mergeCell ref="F90:F91"/>
    <mergeCell ref="G90:G91"/>
    <mergeCell ref="D72:D79"/>
    <mergeCell ref="F72:F79"/>
    <mergeCell ref="G72:G79"/>
    <mergeCell ref="D65:D66"/>
    <mergeCell ref="F65:F66"/>
    <mergeCell ref="G65:G66"/>
    <mergeCell ref="D67:D69"/>
    <mergeCell ref="F67:F69"/>
    <mergeCell ref="G67:G69"/>
    <mergeCell ref="G49:G52"/>
    <mergeCell ref="D53:D54"/>
    <mergeCell ref="F53:F54"/>
    <mergeCell ref="G53:G54"/>
    <mergeCell ref="F61:F62"/>
    <mergeCell ref="G61:G62"/>
    <mergeCell ref="D70:D71"/>
    <mergeCell ref="F70:F71"/>
    <mergeCell ref="G70:G71"/>
    <mergeCell ref="D7:D8"/>
    <mergeCell ref="F7:F8"/>
    <mergeCell ref="G7:G8"/>
    <mergeCell ref="D9:D11"/>
    <mergeCell ref="F9:F11"/>
    <mergeCell ref="G9:G11"/>
    <mergeCell ref="D21:D23"/>
    <mergeCell ref="F21:F23"/>
    <mergeCell ref="G21:G23"/>
    <mergeCell ref="D18:D20"/>
    <mergeCell ref="G27:G31"/>
    <mergeCell ref="K61:K62"/>
    <mergeCell ref="K63:K64"/>
    <mergeCell ref="K65:K66"/>
    <mergeCell ref="J49:J52"/>
    <mergeCell ref="J53:J54"/>
    <mergeCell ref="J55:J59"/>
    <mergeCell ref="J61:J62"/>
    <mergeCell ref="D43:D45"/>
    <mergeCell ref="F43:F45"/>
    <mergeCell ref="G43:G45"/>
    <mergeCell ref="D46:D48"/>
    <mergeCell ref="F46:F48"/>
    <mergeCell ref="G46:G48"/>
    <mergeCell ref="D39:D42"/>
    <mergeCell ref="F39:F42"/>
    <mergeCell ref="G39:G42"/>
    <mergeCell ref="D55:D60"/>
    <mergeCell ref="D61:D62"/>
    <mergeCell ref="D63:D64"/>
    <mergeCell ref="F63:F64"/>
    <mergeCell ref="G63:G64"/>
    <mergeCell ref="D49:D52"/>
    <mergeCell ref="F49:F52"/>
    <mergeCell ref="K67:K69"/>
    <mergeCell ref="K70:K71"/>
    <mergeCell ref="K7:K8"/>
    <mergeCell ref="K9:K11"/>
    <mergeCell ref="K12:K14"/>
    <mergeCell ref="K18:K20"/>
    <mergeCell ref="K21:K23"/>
    <mergeCell ref="K24:K26"/>
    <mergeCell ref="K27:K31"/>
    <mergeCell ref="K39:K42"/>
    <mergeCell ref="K92:K94"/>
    <mergeCell ref="H36:H38"/>
    <mergeCell ref="K36:K38"/>
    <mergeCell ref="I7:I8"/>
    <mergeCell ref="I9:I11"/>
    <mergeCell ref="I12:I14"/>
    <mergeCell ref="I18:I20"/>
    <mergeCell ref="I21:I23"/>
    <mergeCell ref="I24:I26"/>
    <mergeCell ref="I27:I31"/>
    <mergeCell ref="I36:I38"/>
    <mergeCell ref="I39:I42"/>
    <mergeCell ref="I43:I45"/>
    <mergeCell ref="I46:I48"/>
    <mergeCell ref="I49:I52"/>
    <mergeCell ref="I53:I54"/>
    <mergeCell ref="I61:I62"/>
    <mergeCell ref="I63:I64"/>
    <mergeCell ref="I65:I66"/>
    <mergeCell ref="I67:I69"/>
    <mergeCell ref="K43:K45"/>
    <mergeCell ref="K46:K48"/>
    <mergeCell ref="K49:K52"/>
    <mergeCell ref="K53:K54"/>
    <mergeCell ref="I90:I91"/>
    <mergeCell ref="I92:I94"/>
    <mergeCell ref="L7:L8"/>
    <mergeCell ref="L9:L11"/>
    <mergeCell ref="L12:L14"/>
    <mergeCell ref="L18:L20"/>
    <mergeCell ref="L21:L23"/>
    <mergeCell ref="L24:L26"/>
    <mergeCell ref="L27:L31"/>
    <mergeCell ref="L36:L38"/>
    <mergeCell ref="L39:L42"/>
    <mergeCell ref="L43:L45"/>
    <mergeCell ref="L46:L48"/>
    <mergeCell ref="L49:L52"/>
    <mergeCell ref="L53:L54"/>
    <mergeCell ref="L61:L62"/>
    <mergeCell ref="L63:L64"/>
    <mergeCell ref="L65:L66"/>
    <mergeCell ref="L67:L69"/>
    <mergeCell ref="L70:L71"/>
    <mergeCell ref="K72:K79"/>
    <mergeCell ref="K80:K82"/>
    <mergeCell ref="K83:K86"/>
    <mergeCell ref="K90:K91"/>
    <mergeCell ref="L72:L79"/>
    <mergeCell ref="L80:L82"/>
    <mergeCell ref="L83:L86"/>
    <mergeCell ref="L90:L91"/>
    <mergeCell ref="L92:L94"/>
    <mergeCell ref="H5:L5"/>
    <mergeCell ref="L55:L59"/>
    <mergeCell ref="K55:K59"/>
    <mergeCell ref="I55:I59"/>
    <mergeCell ref="H55:H59"/>
    <mergeCell ref="L32:L34"/>
    <mergeCell ref="K32:K34"/>
    <mergeCell ref="I32:I34"/>
    <mergeCell ref="H32:H34"/>
    <mergeCell ref="J63:J64"/>
    <mergeCell ref="J65:J66"/>
    <mergeCell ref="J67:J69"/>
    <mergeCell ref="J70:J71"/>
    <mergeCell ref="J72:J79"/>
    <mergeCell ref="J80:J82"/>
    <mergeCell ref="I70:I71"/>
    <mergeCell ref="I72:I79"/>
    <mergeCell ref="I80:I82"/>
    <mergeCell ref="I83:I86"/>
    <mergeCell ref="M7:M8"/>
    <mergeCell ref="M9:M11"/>
    <mergeCell ref="M12:M14"/>
    <mergeCell ref="M18:M20"/>
    <mergeCell ref="M21:M23"/>
    <mergeCell ref="M24:M26"/>
    <mergeCell ref="M27:M31"/>
    <mergeCell ref="M32:M34"/>
    <mergeCell ref="M36:M38"/>
    <mergeCell ref="M39:M42"/>
    <mergeCell ref="M43:M45"/>
    <mergeCell ref="M46:M48"/>
    <mergeCell ref="M49:M52"/>
    <mergeCell ref="M53:M54"/>
    <mergeCell ref="M55:M59"/>
    <mergeCell ref="M61:M62"/>
    <mergeCell ref="M63:M64"/>
    <mergeCell ref="M65:M66"/>
    <mergeCell ref="M67:M69"/>
    <mergeCell ref="M70:M71"/>
    <mergeCell ref="M72:M79"/>
    <mergeCell ref="M80:M82"/>
    <mergeCell ref="M83:M86"/>
    <mergeCell ref="M90:M91"/>
    <mergeCell ref="M92:M94"/>
    <mergeCell ref="N7:N8"/>
    <mergeCell ref="N9:N11"/>
    <mergeCell ref="N12:N14"/>
    <mergeCell ref="N18:N20"/>
    <mergeCell ref="N21:N23"/>
    <mergeCell ref="N24:N26"/>
    <mergeCell ref="N27:N31"/>
    <mergeCell ref="N32:N34"/>
    <mergeCell ref="N36:N38"/>
    <mergeCell ref="N39:N42"/>
    <mergeCell ref="N43:N45"/>
    <mergeCell ref="N46:N48"/>
    <mergeCell ref="N49:N52"/>
    <mergeCell ref="N53:N54"/>
    <mergeCell ref="N55:N59"/>
    <mergeCell ref="N61:N62"/>
    <mergeCell ref="N63:N64"/>
    <mergeCell ref="N65:N66"/>
    <mergeCell ref="N67:N69"/>
    <mergeCell ref="N70:N71"/>
    <mergeCell ref="N72:N79"/>
    <mergeCell ref="N80:N82"/>
    <mergeCell ref="N83:N86"/>
    <mergeCell ref="N90:N91"/>
    <mergeCell ref="N92:N94"/>
    <mergeCell ref="O7:O8"/>
    <mergeCell ref="O9:O11"/>
    <mergeCell ref="O12:O14"/>
    <mergeCell ref="O18:O20"/>
    <mergeCell ref="O21:O23"/>
    <mergeCell ref="O24:O26"/>
    <mergeCell ref="O27:O31"/>
    <mergeCell ref="O32:O34"/>
    <mergeCell ref="O36:O38"/>
    <mergeCell ref="O39:O42"/>
    <mergeCell ref="O43:O45"/>
    <mergeCell ref="O46:O48"/>
    <mergeCell ref="O49:O52"/>
    <mergeCell ref="O53:O54"/>
    <mergeCell ref="O55:O59"/>
    <mergeCell ref="O61:O62"/>
    <mergeCell ref="O63:O64"/>
    <mergeCell ref="O65:O66"/>
    <mergeCell ref="O67:O69"/>
    <mergeCell ref="O70:O71"/>
    <mergeCell ref="O72:O79"/>
    <mergeCell ref="O80:O82"/>
    <mergeCell ref="O83:O86"/>
    <mergeCell ref="O90:O91"/>
    <mergeCell ref="O92:O94"/>
    <mergeCell ref="P7:P8"/>
    <mergeCell ref="P9:P11"/>
    <mergeCell ref="P12:P14"/>
    <mergeCell ref="P18:P20"/>
    <mergeCell ref="P21:P23"/>
    <mergeCell ref="P24:P26"/>
    <mergeCell ref="P27:P31"/>
    <mergeCell ref="P32:P34"/>
    <mergeCell ref="P36:P38"/>
    <mergeCell ref="P39:P42"/>
    <mergeCell ref="P43:P45"/>
    <mergeCell ref="P46:P48"/>
    <mergeCell ref="P49:P52"/>
    <mergeCell ref="P53:P54"/>
    <mergeCell ref="P55:P59"/>
    <mergeCell ref="P61:P62"/>
    <mergeCell ref="P63:P64"/>
    <mergeCell ref="P65:P66"/>
    <mergeCell ref="P67:P69"/>
    <mergeCell ref="P70:P71"/>
    <mergeCell ref="P72:P79"/>
    <mergeCell ref="P80:P82"/>
    <mergeCell ref="P83:P86"/>
    <mergeCell ref="P90:P91"/>
    <mergeCell ref="P92:P94"/>
    <mergeCell ref="B6:C6"/>
    <mergeCell ref="B7:B8"/>
    <mergeCell ref="B9:B11"/>
    <mergeCell ref="B12:B14"/>
    <mergeCell ref="B18:B20"/>
    <mergeCell ref="B21:B23"/>
    <mergeCell ref="B24:B26"/>
    <mergeCell ref="B27:B31"/>
    <mergeCell ref="B32:B34"/>
    <mergeCell ref="B36:B38"/>
    <mergeCell ref="B39:B42"/>
    <mergeCell ref="B43:B45"/>
    <mergeCell ref="B46:B48"/>
    <mergeCell ref="B49:B52"/>
    <mergeCell ref="B53:B54"/>
    <mergeCell ref="B55:B59"/>
    <mergeCell ref="B61:B62"/>
    <mergeCell ref="B63:B64"/>
    <mergeCell ref="B65:B66"/>
    <mergeCell ref="B67:B69"/>
    <mergeCell ref="B70:B71"/>
    <mergeCell ref="B72:B79"/>
    <mergeCell ref="B80:B82"/>
    <mergeCell ref="B83:B86"/>
    <mergeCell ref="B90:B91"/>
    <mergeCell ref="B92:B94"/>
    <mergeCell ref="J46:J48"/>
    <mergeCell ref="C63:C64"/>
    <mergeCell ref="C65:C66"/>
    <mergeCell ref="C7:C8"/>
    <mergeCell ref="C9:C11"/>
    <mergeCell ref="C12:C14"/>
    <mergeCell ref="C18:C20"/>
    <mergeCell ref="C21:C23"/>
    <mergeCell ref="C24:C26"/>
    <mergeCell ref="C27:C31"/>
    <mergeCell ref="C32:C34"/>
    <mergeCell ref="C36:C38"/>
    <mergeCell ref="C39:C42"/>
    <mergeCell ref="C43:C45"/>
    <mergeCell ref="C46:C48"/>
    <mergeCell ref="C49:C52"/>
    <mergeCell ref="C53:C54"/>
    <mergeCell ref="C55:C59"/>
    <mergeCell ref="C61:C62"/>
    <mergeCell ref="D24:D26"/>
    <mergeCell ref="F24:F26"/>
    <mergeCell ref="G24:G26"/>
    <mergeCell ref="D27:D31"/>
    <mergeCell ref="F27:F31"/>
    <mergeCell ref="Q24:Q26"/>
    <mergeCell ref="J83:J86"/>
    <mergeCell ref="J90:J91"/>
    <mergeCell ref="J92:J94"/>
    <mergeCell ref="M5:P5"/>
    <mergeCell ref="C67:C69"/>
    <mergeCell ref="C70:C71"/>
    <mergeCell ref="C72:C79"/>
    <mergeCell ref="C80:C82"/>
    <mergeCell ref="C83:C86"/>
    <mergeCell ref="C90:C91"/>
    <mergeCell ref="C92:C94"/>
    <mergeCell ref="F5:G5"/>
    <mergeCell ref="J7:J8"/>
    <mergeCell ref="J9:J11"/>
    <mergeCell ref="J12:J14"/>
    <mergeCell ref="J18:J20"/>
    <mergeCell ref="J21:J23"/>
    <mergeCell ref="J24:J26"/>
    <mergeCell ref="J27:J31"/>
    <mergeCell ref="J32:J34"/>
    <mergeCell ref="J36:J38"/>
    <mergeCell ref="J39:J42"/>
    <mergeCell ref="J43:J45"/>
  </mergeCells>
  <pageMargins left="0.51181102362204722" right="0.19685039370078741" top="0.47244094488188981" bottom="0.70866141732283472" header="0.31496062992125984" footer="0.19685039370078741"/>
  <pageSetup paperSize="9" orientation="portrait" horizontalDpi="1200" verticalDpi="1200" r:id="rId1"/>
  <headerFooter>
    <oddHeader>&amp;R&amp;8&amp;K01+032&amp;F&amp;A - &amp;P/&amp;N</oddHeader>
    <oddFooter>&amp;C&amp;G</oddFooter>
  </headerFooter>
  <rowBreaks count="2" manualBreakCount="2">
    <brk id="38" max="16383" man="1"/>
    <brk id="66" max="1638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VO#2_Rev,02 Offer</vt:lpstr>
      <vt:lpstr>Sheet1!Print_Area</vt:lpstr>
      <vt:lpstr>'VO#2_Rev,02 Offer'!Print_Area</vt:lpstr>
      <vt:lpstr>Sheet1!Print_Titles</vt:lpstr>
      <vt:lpstr>'VO#2_Rev,02 Offer'!Print_Titles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jm-nehme</dc:creator>
  <cp:lastModifiedBy>John</cp:lastModifiedBy>
  <cp:lastPrinted>2021-03-17T08:09:58Z</cp:lastPrinted>
  <dcterms:created xsi:type="dcterms:W3CDTF">2020-11-09T11:52:58Z</dcterms:created>
  <dcterms:modified xsi:type="dcterms:W3CDTF">2021-07-09T03:44:09Z</dcterms:modified>
</cp:coreProperties>
</file>