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ere\Dropbox\ScaranoJessica\Publicacoes\Artigos\ScientiaPlena\"/>
    </mc:Choice>
  </mc:AlternateContent>
  <xr:revisionPtr revIDLastSave="0" documentId="8_{9942060A-BF93-4AF1-AE18-F9A4A59B5C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D" sheetId="1" r:id="rId1"/>
    <sheet name="L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D14" i="2" s="1"/>
  <c r="C15" i="2"/>
  <c r="D15" i="2" s="1"/>
  <c r="C16" i="2"/>
  <c r="D16" i="2" s="1"/>
  <c r="C15" i="1"/>
  <c r="D15" i="1" s="1"/>
  <c r="C16" i="1"/>
  <c r="D16" i="1" s="1"/>
  <c r="C14" i="1"/>
  <c r="D14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5" i="2"/>
  <c r="D5" i="2" s="1"/>
  <c r="C6" i="2"/>
  <c r="D6" i="2" s="1"/>
  <c r="C7" i="2"/>
  <c r="D7" i="2" s="1"/>
  <c r="C8" i="2"/>
  <c r="D8" i="2" s="1"/>
  <c r="C4" i="2"/>
  <c r="D4" i="2" s="1"/>
  <c r="C3" i="2"/>
  <c r="D3" i="2" s="1"/>
  <c r="P15" i="2"/>
  <c r="P14" i="2"/>
  <c r="P13" i="2"/>
  <c r="P12" i="2"/>
  <c r="P11" i="2"/>
  <c r="P10" i="2"/>
  <c r="P9" i="2"/>
  <c r="P8" i="2"/>
  <c r="P7" i="2"/>
  <c r="P6" i="2"/>
  <c r="D17" i="2" l="1"/>
  <c r="D9" i="2"/>
  <c r="D9" i="1"/>
  <c r="D17" i="1"/>
  <c r="P15" i="1" l="1"/>
  <c r="P14" i="1"/>
  <c r="P13" i="1"/>
  <c r="P12" i="1"/>
  <c r="P7" i="1"/>
  <c r="P8" i="1"/>
  <c r="P9" i="1"/>
  <c r="P10" i="1"/>
  <c r="P11" i="1"/>
  <c r="P6" i="1"/>
</calcChain>
</file>

<file path=xl/sharedStrings.xml><?xml version="1.0" encoding="utf-8"?>
<sst xmlns="http://schemas.openxmlformats.org/spreadsheetml/2006/main" count="44" uniqueCount="20">
  <si>
    <t>angular (a)</t>
  </si>
  <si>
    <t>linear (b)</t>
  </si>
  <si>
    <t>Observado</t>
  </si>
  <si>
    <t>Ajuste linear manual: uma equação de primeiro grau.</t>
  </si>
  <si>
    <t>Média</t>
  </si>
  <si>
    <t>Módulo Resíduo</t>
  </si>
  <si>
    <r>
      <t xml:space="preserve">   </t>
    </r>
    <r>
      <rPr>
        <b/>
        <sz val="14"/>
        <color theme="1"/>
        <rFont val="Times New Roman"/>
        <family val="1"/>
      </rPr>
      <t xml:space="preserve">  Posição das linhas brilhantes do espectro de mercúrio:</t>
    </r>
  </si>
  <si>
    <r>
      <rPr>
        <i/>
        <sz val="12"/>
        <color theme="1"/>
        <rFont val="Times New Roman"/>
        <family val="1"/>
      </rPr>
      <t xml:space="preserve">y </t>
    </r>
    <r>
      <rPr>
        <sz val="12"/>
        <color theme="1"/>
        <rFont val="Times New Roman"/>
        <family val="1"/>
      </rPr>
      <t>= a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+ b</t>
    </r>
  </si>
  <si>
    <t>valores de x</t>
  </si>
  <si>
    <t>valores de y</t>
  </si>
  <si>
    <t>Comprimento de Onda Conhecido</t>
  </si>
  <si>
    <t>Posição das linhas brilhantes da TV de LCD</t>
  </si>
  <si>
    <t>Posição das linhas brilhantes da TV de LED</t>
  </si>
  <si>
    <t>LEGENDA DE COR</t>
  </si>
  <si>
    <t>valores fixos</t>
  </si>
  <si>
    <t>Valores variam</t>
  </si>
  <si>
    <t>Posição Física da Linha (WCS)</t>
  </si>
  <si>
    <t>Módulo 
Resíduo</t>
  </si>
  <si>
    <t>Insira os valores</t>
  </si>
  <si>
    <t>Posição Física da
 Linha (WCS)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</si>
</sst>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17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2" fillId="0" borderId="11" xfId="0" applyFont="1" applyFill="1" applyBorder="1"/>
    <xf numFmtId="0" fontId="2" fillId="5" borderId="12" xfId="0" applyFont="1" applyFill="1" applyBorder="1"/>
    <xf numFmtId="0" fontId="2" fillId="3" borderId="13" xfId="0" applyFont="1" applyFill="1" applyBorder="1" applyAlignment="1">
      <alignment horizontal="center"/>
    </xf>
    <xf numFmtId="0" fontId="3" fillId="0" borderId="0" xfId="0" applyFont="1" applyBorder="1"/>
    <xf numFmtId="0" fontId="2" fillId="5" borderId="1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2" borderId="12" xfId="0" applyFont="1" applyFill="1" applyBorder="1"/>
    <xf numFmtId="0" fontId="2" fillId="8" borderId="12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8" borderId="19" xfId="0" applyFont="1" applyFill="1" applyBorder="1"/>
    <xf numFmtId="0" fontId="2" fillId="2" borderId="5" xfId="0" applyFont="1" applyFill="1" applyBorder="1"/>
    <xf numFmtId="0" fontId="2" fillId="5" borderId="20" xfId="0" applyFont="1" applyFill="1" applyBorder="1"/>
    <xf numFmtId="0" fontId="2" fillId="3" borderId="18" xfId="0" applyFont="1" applyFill="1" applyBorder="1" applyAlignment="1">
      <alignment horizontal="center"/>
    </xf>
    <xf numFmtId="0" fontId="2" fillId="0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0F17F"/>
      <color rgb="FF9DC9D3"/>
      <color rgb="FF7CE0F4"/>
      <color rgb="FFFC71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LCD!$O$6:$O$15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LCD!$P$6:$P$15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7-4239-8D06-86542888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384"/>
        <c:axId val="59362688"/>
      </c:scatterChart>
      <c:scatterChart>
        <c:scatterStyle val="lineMarker"/>
        <c:varyColors val="0"/>
        <c:ser>
          <c:idx val="0"/>
          <c:order val="0"/>
          <c:tx>
            <c:v>Mercúrio_LCD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9885142679677712"/>
                  <c:y val="-0.43681293743322974"/>
                </c:manualLayout>
              </c:layout>
              <c:numFmt formatCode="General" sourceLinked="0"/>
            </c:trendlineLbl>
          </c:trendline>
          <c:xVal>
            <c:numRef>
              <c:f>LCD!$A$3:$A$8</c:f>
              <c:numCache>
                <c:formatCode>General</c:formatCode>
                <c:ptCount val="6"/>
              </c:numCache>
            </c:numRef>
          </c:xVal>
          <c:yVal>
            <c:numRef>
              <c:f>LCD!$B$3:$B$8</c:f>
              <c:numCache>
                <c:formatCode>General</c:formatCode>
                <c:ptCount val="6"/>
                <c:pt idx="0">
                  <c:v>435.8</c:v>
                </c:pt>
                <c:pt idx="1">
                  <c:v>502.5</c:v>
                </c:pt>
                <c:pt idx="2">
                  <c:v>546.1</c:v>
                </c:pt>
                <c:pt idx="3">
                  <c:v>579</c:v>
                </c:pt>
                <c:pt idx="4">
                  <c:v>615.20000000000005</c:v>
                </c:pt>
                <c:pt idx="5">
                  <c:v>623.4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7-4239-8D06-86542888305A}"/>
            </c:ext>
          </c:extLst>
        </c:ser>
        <c:ser>
          <c:idx val="3"/>
          <c:order val="2"/>
          <c:tx>
            <c:v>LCD_R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xVal>
            <c:numRef>
              <c:f>LCD!$A$16</c:f>
              <c:numCache>
                <c:formatCode>General</c:formatCode>
                <c:ptCount val="1"/>
              </c:numCache>
            </c:numRef>
          </c:xVal>
          <c:yVal>
            <c:numRef>
              <c:f>LCD!$C$16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7-4239-8D06-86542888305A}"/>
            </c:ext>
          </c:extLst>
        </c:ser>
        <c:ser>
          <c:idx val="2"/>
          <c:order val="3"/>
          <c:tx>
            <c:v>LCD_G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</c:spPr>
          </c:marker>
          <c:xVal>
            <c:numRef>
              <c:f>LCD!$A$15</c:f>
              <c:numCache>
                <c:formatCode>General</c:formatCode>
                <c:ptCount val="1"/>
              </c:numCache>
            </c:numRef>
          </c:xVal>
          <c:yVal>
            <c:numRef>
              <c:f>LCD!$C$15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A7-4239-8D06-86542888305A}"/>
            </c:ext>
          </c:extLst>
        </c:ser>
        <c:ser>
          <c:idx val="4"/>
          <c:order val="4"/>
          <c:tx>
            <c:v>LCD_B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F0"/>
              </a:solidFill>
            </c:spPr>
          </c:marker>
          <c:xVal>
            <c:numRef>
              <c:f>LCD!$A$14</c:f>
              <c:numCache>
                <c:formatCode>General</c:formatCode>
                <c:ptCount val="1"/>
              </c:numCache>
            </c:numRef>
          </c:xVal>
          <c:yVal>
            <c:numRef>
              <c:f>LCD!$C$14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A7-4239-8D06-86542888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0384"/>
        <c:axId val="59362688"/>
      </c:scatterChart>
      <c:valAx>
        <c:axId val="59360384"/>
        <c:scaling>
          <c:orientation val="minMax"/>
          <c:max val="800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050">
                    <a:latin typeface="Arial" pitchFamily="34" charset="0"/>
                    <a:cs typeface="Arial" pitchFamily="34" charset="0"/>
                  </a:rPr>
                  <a:t>x </a:t>
                </a:r>
                <a:r>
                  <a:rPr lang="pt-BR" sz="105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62688"/>
        <c:crosses val="autoZero"/>
        <c:crossBetween val="midCat"/>
      </c:valAx>
      <c:valAx>
        <c:axId val="59362688"/>
        <c:scaling>
          <c:orientation val="minMax"/>
          <c:max val="7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pt-BR" sz="1050" b="1" i="0" baseline="0">
                    <a:effectLst/>
                  </a:rPr>
                  <a:t>Comprimento de onda (nm)</a:t>
                </a:r>
                <a:endParaRPr lang="pt-BR" sz="105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3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Ajuste Linear Manual</c:v>
          </c:tx>
          <c:marker>
            <c:symbol val="none"/>
          </c:marker>
          <c:xVal>
            <c:numRef>
              <c:f>LED!$O$6:$O$15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LED!$P$6:$P$15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2-4A11-9C97-029B3A91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scatterChart>
        <c:scatterStyle val="lineMarker"/>
        <c:varyColors val="0"/>
        <c:ser>
          <c:idx val="0"/>
          <c:order val="0"/>
          <c:tx>
            <c:v>Mercúrio_LED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9885142679677712"/>
                  <c:y val="-0.43681293743322991"/>
                </c:manualLayout>
              </c:layout>
              <c:numFmt formatCode="General" sourceLinked="0"/>
            </c:trendlineLbl>
          </c:trendline>
          <c:xVal>
            <c:numRef>
              <c:f>LED!$A$3:$A$8</c:f>
              <c:numCache>
                <c:formatCode>General</c:formatCode>
                <c:ptCount val="6"/>
              </c:numCache>
            </c:numRef>
          </c:xVal>
          <c:yVal>
            <c:numRef>
              <c:f>LED!$B$3:$B$8</c:f>
              <c:numCache>
                <c:formatCode>General</c:formatCode>
                <c:ptCount val="6"/>
                <c:pt idx="0">
                  <c:v>435.8</c:v>
                </c:pt>
                <c:pt idx="1">
                  <c:v>502.5</c:v>
                </c:pt>
                <c:pt idx="2">
                  <c:v>546.1</c:v>
                </c:pt>
                <c:pt idx="3">
                  <c:v>579</c:v>
                </c:pt>
                <c:pt idx="4">
                  <c:v>615.20000000000005</c:v>
                </c:pt>
                <c:pt idx="5">
                  <c:v>623.4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2-4A11-9C97-029B3A91CE80}"/>
            </c:ext>
          </c:extLst>
        </c:ser>
        <c:ser>
          <c:idx val="3"/>
          <c:order val="2"/>
          <c:tx>
            <c:v>LED_R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LED!$A$16</c:f>
              <c:numCache>
                <c:formatCode>General</c:formatCode>
                <c:ptCount val="1"/>
              </c:numCache>
            </c:numRef>
          </c:xVal>
          <c:yVal>
            <c:numRef>
              <c:f>LED!$C$16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2-4A11-9C97-029B3A91CE80}"/>
            </c:ext>
          </c:extLst>
        </c:ser>
        <c:ser>
          <c:idx val="2"/>
          <c:order val="3"/>
          <c:tx>
            <c:v>LED_G</c:v>
          </c:tx>
          <c:spPr>
            <a:ln w="28575">
              <a:noFill/>
            </a:ln>
          </c:spPr>
          <c:marker>
            <c:symbol val="x"/>
            <c:size val="7"/>
            <c:spPr>
              <a:solidFill>
                <a:srgbClr val="00B050"/>
              </a:solidFill>
            </c:spPr>
          </c:marker>
          <c:xVal>
            <c:numRef>
              <c:f>LED!$A$15</c:f>
              <c:numCache>
                <c:formatCode>General</c:formatCode>
                <c:ptCount val="1"/>
              </c:numCache>
            </c:numRef>
          </c:xVal>
          <c:yVal>
            <c:numRef>
              <c:f>LED!$C$15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2-4A11-9C97-029B3A91CE80}"/>
            </c:ext>
          </c:extLst>
        </c:ser>
        <c:ser>
          <c:idx val="4"/>
          <c:order val="4"/>
          <c:tx>
            <c:v>LED_B</c:v>
          </c:tx>
          <c:spPr>
            <a:ln w="28575">
              <a:noFill/>
            </a:ln>
          </c:spPr>
          <c:marker>
            <c:symbol val="x"/>
            <c:size val="7"/>
            <c:spPr>
              <a:solidFill>
                <a:srgbClr val="00B0F0"/>
              </a:solidFill>
            </c:spPr>
          </c:marker>
          <c:xVal>
            <c:numRef>
              <c:f>LED!$A$14</c:f>
              <c:numCache>
                <c:formatCode>General</c:formatCode>
                <c:ptCount val="1"/>
              </c:numCache>
            </c:numRef>
          </c:xVal>
          <c:yVal>
            <c:numRef>
              <c:f>LED!$C$14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82-4A11-9C97-029B3A91C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6896"/>
        <c:axId val="60579200"/>
      </c:scatterChart>
      <c:valAx>
        <c:axId val="60576896"/>
        <c:scaling>
          <c:orientation val="minMax"/>
          <c:max val="700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pt-BR" sz="1050">
                    <a:latin typeface="Arial" pitchFamily="34" charset="0"/>
                    <a:cs typeface="Arial" pitchFamily="34" charset="0"/>
                  </a:rPr>
                  <a:t>x </a:t>
                </a:r>
                <a:r>
                  <a:rPr lang="pt-BR" sz="1050" baseline="0">
                    <a:latin typeface="Arial" pitchFamily="34" charset="0"/>
                    <a:cs typeface="Arial" pitchFamily="34" charset="0"/>
                  </a:rPr>
                  <a:t>(pix)</a:t>
                </a:r>
                <a:endParaRPr lang="pt-BR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9200"/>
        <c:crosses val="autoZero"/>
        <c:crossBetween val="midCat"/>
      </c:valAx>
      <c:valAx>
        <c:axId val="60579200"/>
        <c:scaling>
          <c:orientation val="minMax"/>
          <c:max val="7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pt-BR" sz="1050" b="1" i="0" baseline="0">
                    <a:effectLst/>
                  </a:rPr>
                  <a:t>Comprimento de onda (nm)</a:t>
                </a:r>
                <a:endParaRPr lang="pt-BR" sz="105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7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189977</xdr:colOff>
      <xdr:row>0</xdr:row>
      <xdr:rowOff>74158</xdr:rowOff>
    </xdr:from>
    <xdr:to>
      <xdr:col>13</xdr:col>
      <xdr:colOff>1095374</xdr:colOff>
      <xdr:row>12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583407</xdr:colOff>
      <xdr:row>22</xdr:row>
      <xdr:rowOff>33618</xdr:rowOff>
    </xdr:from>
    <xdr:to>
      <xdr:col>5</xdr:col>
      <xdr:colOff>388007</xdr:colOff>
      <xdr:row>23</xdr:row>
      <xdr:rowOff>95253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5322095" y="4760399"/>
          <a:ext cx="435631" cy="264042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929390</xdr:colOff>
      <xdr:row>23</xdr:row>
      <xdr:rowOff>120446</xdr:rowOff>
    </xdr:from>
    <xdr:ext cx="1809048" cy="9182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429828" y="5049634"/>
          <a:ext cx="1809048" cy="918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Região do espectro  de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umalâmpada fluorescente</a:t>
          </a:r>
          <a:endParaRPr lang="pt-BR" sz="1400" b="1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pt-BR" sz="1400" b="1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5</xdr:col>
      <xdr:colOff>361393</xdr:colOff>
      <xdr:row>13</xdr:row>
      <xdr:rowOff>133504</xdr:rowOff>
    </xdr:from>
    <xdr:to>
      <xdr:col>12</xdr:col>
      <xdr:colOff>83344</xdr:colOff>
      <xdr:row>22</xdr:row>
      <xdr:rowOff>47625</xdr:rowOff>
    </xdr:to>
    <xdr:pic>
      <xdr:nvPicPr>
        <xdr:cNvPr id="12" name="Imagem 11" descr="escolhida_PRONTA_2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10000" contrast="-30000"/>
        </a:blip>
        <a:stretch>
          <a:fillRect/>
        </a:stretch>
      </xdr:blipFill>
      <xdr:spPr>
        <a:xfrm>
          <a:off x="5731112" y="3074348"/>
          <a:ext cx="4008201" cy="1711965"/>
        </a:xfrm>
        <a:prstGeom prst="rect">
          <a:avLst/>
        </a:prstGeom>
      </xdr:spPr>
    </xdr:pic>
    <xdr:clientData/>
  </xdr:twoCellAnchor>
  <xdr:twoCellAnchor>
    <xdr:from>
      <xdr:col>12</xdr:col>
      <xdr:colOff>83344</xdr:colOff>
      <xdr:row>16</xdr:row>
      <xdr:rowOff>77392</xdr:rowOff>
    </xdr:from>
    <xdr:to>
      <xdr:col>12</xdr:col>
      <xdr:colOff>714375</xdr:colOff>
      <xdr:row>18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11" idx="3"/>
        </xdr:cNvCxnSpPr>
      </xdr:nvCxnSpPr>
      <xdr:spPr>
        <a:xfrm>
          <a:off x="9739313" y="3625455"/>
          <a:ext cx="631031" cy="470295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488149</xdr:colOff>
      <xdr:row>18</xdr:row>
      <xdr:rowOff>160387</xdr:rowOff>
    </xdr:from>
    <xdr:ext cx="1232647" cy="1124667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0144118" y="4113262"/>
          <a:ext cx="1232647" cy="1124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Região do espectro  dos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 pixels da tela de uma TV LCD</a:t>
          </a:r>
          <a:endParaRPr lang="pt-BR" sz="1400" b="1">
            <a:solidFill>
              <a:srgbClr val="00B05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5</xdr:col>
      <xdr:colOff>357192</xdr:colOff>
      <xdr:row>13</xdr:row>
      <xdr:rowOff>142878</xdr:rowOff>
    </xdr:from>
    <xdr:to>
      <xdr:col>12</xdr:col>
      <xdr:colOff>83344</xdr:colOff>
      <xdr:row>19</xdr:row>
      <xdr:rowOff>11906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726911" y="3083722"/>
          <a:ext cx="4012402" cy="108346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369136</xdr:colOff>
      <xdr:row>20</xdr:row>
      <xdr:rowOff>11906</xdr:rowOff>
    </xdr:from>
    <xdr:to>
      <xdr:col>12</xdr:col>
      <xdr:colOff>95288</xdr:colOff>
      <xdr:row>22</xdr:row>
      <xdr:rowOff>59530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738855" y="4369594"/>
          <a:ext cx="4012402" cy="41671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189977</xdr:colOff>
      <xdr:row>0</xdr:row>
      <xdr:rowOff>74158</xdr:rowOff>
    </xdr:from>
    <xdr:to>
      <xdr:col>13</xdr:col>
      <xdr:colOff>1095374</xdr:colOff>
      <xdr:row>12</xdr:row>
      <xdr:rowOff>145676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583407</xdr:colOff>
      <xdr:row>22</xdr:row>
      <xdr:rowOff>33618</xdr:rowOff>
    </xdr:from>
    <xdr:to>
      <xdr:col>5</xdr:col>
      <xdr:colOff>388007</xdr:colOff>
      <xdr:row>23</xdr:row>
      <xdr:rowOff>95253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rot="10800000" flipV="1">
          <a:off x="5307807" y="4719918"/>
          <a:ext cx="433250" cy="261660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257756</xdr:colOff>
      <xdr:row>21</xdr:row>
      <xdr:rowOff>132658</xdr:rowOff>
    </xdr:from>
    <xdr:ext cx="1809048" cy="9182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738044" y="4846312"/>
          <a:ext cx="1809048" cy="918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Região do espectro  de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 umalâmpada fluorescente</a:t>
          </a:r>
          <a:endParaRPr lang="pt-BR" sz="1400" b="1">
            <a:solidFill>
              <a:schemeClr val="tx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pt-BR" sz="1400" b="1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5</xdr:col>
      <xdr:colOff>361393</xdr:colOff>
      <xdr:row>13</xdr:row>
      <xdr:rowOff>152400</xdr:rowOff>
    </xdr:from>
    <xdr:to>
      <xdr:col>12</xdr:col>
      <xdr:colOff>76200</xdr:colOff>
      <xdr:row>22</xdr:row>
      <xdr:rowOff>3408</xdr:rowOff>
    </xdr:to>
    <xdr:pic>
      <xdr:nvPicPr>
        <xdr:cNvPr id="13" name="Imagem 12" descr="escolhida_PRONTA_2.pn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4443" y="3067050"/>
          <a:ext cx="4020107" cy="1657350"/>
        </a:xfrm>
        <a:prstGeom prst="rect">
          <a:avLst/>
        </a:prstGeom>
      </xdr:spPr>
    </xdr:pic>
    <xdr:clientData/>
  </xdr:twoCellAnchor>
  <xdr:twoCellAnchor>
    <xdr:from>
      <xdr:col>12</xdr:col>
      <xdr:colOff>83344</xdr:colOff>
      <xdr:row>15</xdr:row>
      <xdr:rowOff>138115</xdr:rowOff>
    </xdr:from>
    <xdr:to>
      <xdr:col>12</xdr:col>
      <xdr:colOff>714375</xdr:colOff>
      <xdr:row>18</xdr:row>
      <xdr:rowOff>142875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16" idx="3"/>
        </xdr:cNvCxnSpPr>
      </xdr:nvCxnSpPr>
      <xdr:spPr>
        <a:xfrm>
          <a:off x="9741694" y="3452815"/>
          <a:ext cx="631031" cy="604835"/>
        </a:xfrm>
        <a:prstGeom prst="straightConnector1">
          <a:avLst/>
        </a:prstGeom>
        <a:ln w="19050">
          <a:solidFill>
            <a:srgbClr val="FF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488149</xdr:colOff>
      <xdr:row>18</xdr:row>
      <xdr:rowOff>160387</xdr:rowOff>
    </xdr:from>
    <xdr:ext cx="1232647" cy="1124667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146499" y="4075162"/>
          <a:ext cx="1232647" cy="11246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Região do espectro  dos</a:t>
          </a:r>
          <a:r>
            <a:rPr lang="pt-BR" sz="1400" b="1" baseline="0">
              <a:solidFill>
                <a:schemeClr val="tx1"/>
              </a:solidFill>
              <a:latin typeface="Times New Roman" pitchFamily="18" charset="0"/>
              <a:cs typeface="Times New Roman" pitchFamily="18" charset="0"/>
            </a:rPr>
            <a:t> pixels da tela de uma TV de LED</a:t>
          </a:r>
          <a:endParaRPr lang="pt-BR" sz="1400" b="1">
            <a:solidFill>
              <a:srgbClr val="00B05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5</xdr:col>
      <xdr:colOff>357192</xdr:colOff>
      <xdr:row>13</xdr:row>
      <xdr:rowOff>142879</xdr:rowOff>
    </xdr:from>
    <xdr:to>
      <xdr:col>12</xdr:col>
      <xdr:colOff>83344</xdr:colOff>
      <xdr:row>17</xdr:row>
      <xdr:rowOff>133351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710242" y="3057529"/>
          <a:ext cx="4031452" cy="79057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369136</xdr:colOff>
      <xdr:row>18</xdr:row>
      <xdr:rowOff>180976</xdr:rowOff>
    </xdr:from>
    <xdr:to>
      <xdr:col>12</xdr:col>
      <xdr:colOff>95288</xdr:colOff>
      <xdr:row>22</xdr:row>
      <xdr:rowOff>59531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722186" y="4095751"/>
          <a:ext cx="4031452" cy="650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0"/>
  <sheetViews>
    <sheetView showGridLines="0" tabSelected="1" zoomScale="80" zoomScaleNormal="80" workbookViewId="0">
      <selection activeCell="O4" sqref="O4:P4"/>
    </sheetView>
  </sheetViews>
  <sheetFormatPr defaultColWidth="9.109375" defaultRowHeight="27" customHeight="1" x14ac:dyDescent="0.3"/>
  <cols>
    <col min="1" max="1" width="20.5546875" style="2" customWidth="1"/>
    <col min="2" max="2" width="18.88671875" style="2" customWidth="1"/>
    <col min="3" max="3" width="13.6640625" style="2" customWidth="1"/>
    <col min="4" max="4" width="13.109375" style="2" customWidth="1"/>
    <col min="5" max="5" width="9.44140625" style="2" customWidth="1"/>
    <col min="6" max="6" width="9.6640625" style="2" customWidth="1"/>
    <col min="7" max="12" width="9.109375" style="2"/>
    <col min="13" max="13" width="11.33203125" style="2" customWidth="1"/>
    <col min="14" max="14" width="16.6640625" style="2" customWidth="1"/>
    <col min="15" max="15" width="25.6640625" style="2" customWidth="1"/>
    <col min="16" max="16" width="24.5546875" style="2" customWidth="1"/>
    <col min="17" max="16384" width="9.109375" style="2"/>
  </cols>
  <sheetData>
    <row r="1" spans="1:46" ht="17.399999999999999" x14ac:dyDescent="0.3">
      <c r="A1" s="27" t="s">
        <v>6</v>
      </c>
      <c r="B1" s="28"/>
      <c r="C1" s="28"/>
      <c r="D1" s="29"/>
      <c r="E1" s="1"/>
      <c r="F1" s="1"/>
      <c r="G1" s="1"/>
      <c r="H1" s="1"/>
      <c r="I1" s="1"/>
      <c r="J1" s="1"/>
      <c r="K1" s="1"/>
      <c r="L1" s="1"/>
      <c r="M1" s="1"/>
      <c r="N1" s="1"/>
      <c r="O1" s="27" t="s">
        <v>3</v>
      </c>
      <c r="P1" s="29"/>
      <c r="Q1" s="3"/>
      <c r="R1" s="3"/>
      <c r="S1" s="3"/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6" ht="34.5" customHeight="1" thickBot="1" x14ac:dyDescent="0.35">
      <c r="A2" s="22" t="s">
        <v>16</v>
      </c>
      <c r="B2" s="22" t="s">
        <v>10</v>
      </c>
      <c r="C2" s="22" t="s">
        <v>2</v>
      </c>
      <c r="D2" s="22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33" t="s">
        <v>7</v>
      </c>
      <c r="P2" s="34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6" ht="16.2" thickBot="1" x14ac:dyDescent="0.35">
      <c r="A3" s="18"/>
      <c r="B3" s="15">
        <v>435.8</v>
      </c>
      <c r="C3" s="4">
        <f>$O$4*A3+$P$4</f>
        <v>0</v>
      </c>
      <c r="D3" s="4">
        <f>ABS(C3-B3)</f>
        <v>435.8</v>
      </c>
      <c r="E3" s="1"/>
      <c r="F3" s="1"/>
      <c r="G3" s="1"/>
      <c r="H3" s="1"/>
      <c r="I3" s="1"/>
      <c r="J3" s="1"/>
      <c r="K3" s="1"/>
      <c r="L3" s="1"/>
      <c r="M3" s="1"/>
      <c r="N3" s="1"/>
      <c r="O3" s="16" t="s">
        <v>0</v>
      </c>
      <c r="P3" s="16" t="s">
        <v>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6" ht="16.2" thickBot="1" x14ac:dyDescent="0.35">
      <c r="A4" s="18"/>
      <c r="B4" s="15">
        <v>502.5</v>
      </c>
      <c r="C4" s="4">
        <f t="shared" ref="C4:C8" si="0">$O$4*A4+$P$4</f>
        <v>0</v>
      </c>
      <c r="D4" s="4">
        <f t="shared" ref="D4:D8" si="1">ABS(C4-B4)</f>
        <v>502.5</v>
      </c>
      <c r="E4" s="1"/>
      <c r="F4" s="1"/>
      <c r="G4" s="1"/>
      <c r="H4" s="1"/>
      <c r="I4" s="1"/>
      <c r="J4" s="1"/>
      <c r="K4" s="1"/>
      <c r="L4" s="1"/>
      <c r="M4" s="1"/>
      <c r="N4" s="1"/>
      <c r="O4" s="18"/>
      <c r="P4" s="18"/>
      <c r="Q4" s="3"/>
      <c r="R4" s="3"/>
      <c r="S4" s="3"/>
      <c r="T4" s="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6" ht="16.2" thickBot="1" x14ac:dyDescent="0.35">
      <c r="A5" s="18"/>
      <c r="B5" s="15">
        <v>546.1</v>
      </c>
      <c r="C5" s="4">
        <f t="shared" si="0"/>
        <v>0</v>
      </c>
      <c r="D5" s="4">
        <f t="shared" si="1"/>
        <v>546.1</v>
      </c>
      <c r="E5" s="1"/>
      <c r="F5" s="1"/>
      <c r="G5" s="1"/>
      <c r="H5" s="1"/>
      <c r="I5" s="1"/>
      <c r="J5" s="1"/>
      <c r="K5" s="1"/>
      <c r="L5" s="1"/>
      <c r="M5" s="1"/>
      <c r="N5" s="1"/>
      <c r="O5" s="16" t="s">
        <v>8</v>
      </c>
      <c r="P5" s="17" t="s">
        <v>9</v>
      </c>
      <c r="Q5" s="3"/>
      <c r="R5" s="3"/>
      <c r="S5" s="3"/>
      <c r="T5" s="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6" ht="15.6" x14ac:dyDescent="0.3">
      <c r="A6" s="18"/>
      <c r="B6" s="15">
        <v>579</v>
      </c>
      <c r="C6" s="4">
        <f t="shared" si="0"/>
        <v>0</v>
      </c>
      <c r="D6" s="4">
        <f t="shared" si="1"/>
        <v>579</v>
      </c>
      <c r="E6" s="1"/>
      <c r="F6" s="1"/>
      <c r="G6" s="1"/>
      <c r="H6" s="1"/>
      <c r="I6" s="1"/>
      <c r="J6" s="1"/>
      <c r="K6" s="1"/>
      <c r="L6" s="1"/>
      <c r="M6" s="1"/>
      <c r="N6" s="1"/>
      <c r="O6" s="23">
        <v>10</v>
      </c>
      <c r="P6" s="24">
        <f t="shared" ref="P6:P15" si="2">$O$4*O6+$P$4</f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6" ht="15.6" x14ac:dyDescent="0.3">
      <c r="A7" s="18"/>
      <c r="B7" s="15">
        <v>615.20000000000005</v>
      </c>
      <c r="C7" s="4">
        <f t="shared" si="0"/>
        <v>0</v>
      </c>
      <c r="D7" s="4">
        <f t="shared" si="1"/>
        <v>615.20000000000005</v>
      </c>
      <c r="G7" s="1"/>
      <c r="H7" s="1"/>
      <c r="I7" s="1"/>
      <c r="J7" s="1"/>
      <c r="K7" s="1"/>
      <c r="L7" s="1"/>
      <c r="M7" s="1"/>
      <c r="N7" s="1"/>
      <c r="O7" s="25">
        <v>50</v>
      </c>
      <c r="P7" s="26">
        <f t="shared" si="2"/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6" ht="15.6" x14ac:dyDescent="0.3">
      <c r="A8" s="18"/>
      <c r="B8" s="15">
        <v>623.4</v>
      </c>
      <c r="C8" s="4">
        <f t="shared" si="0"/>
        <v>0</v>
      </c>
      <c r="D8" s="4">
        <f t="shared" si="1"/>
        <v>623.4</v>
      </c>
      <c r="G8" s="1"/>
      <c r="H8" s="1"/>
      <c r="I8" s="1"/>
      <c r="J8" s="1"/>
      <c r="K8" s="1"/>
      <c r="L8" s="1"/>
      <c r="M8" s="1"/>
      <c r="N8" s="1"/>
      <c r="O8" s="25">
        <v>100</v>
      </c>
      <c r="P8" s="26">
        <f t="shared" si="2"/>
        <v>0</v>
      </c>
      <c r="Q8" s="3"/>
      <c r="R8" s="3"/>
      <c r="S8" s="3"/>
      <c r="T8" s="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6" ht="15.6" x14ac:dyDescent="0.3">
      <c r="A9" s="3"/>
      <c r="B9" s="3"/>
      <c r="C9" s="4" t="s">
        <v>4</v>
      </c>
      <c r="D9" s="4">
        <f>AVERAGE(D3:D8)</f>
        <v>550.33333333333337</v>
      </c>
      <c r="G9" s="1"/>
      <c r="H9" s="1"/>
      <c r="I9" s="1"/>
      <c r="J9" s="1"/>
      <c r="K9" s="1"/>
      <c r="L9" s="1"/>
      <c r="M9" s="1"/>
      <c r="N9" s="1"/>
      <c r="O9" s="25">
        <v>150</v>
      </c>
      <c r="P9" s="26">
        <f t="shared" si="2"/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6" ht="15.6" x14ac:dyDescent="0.3">
      <c r="A10" s="3"/>
      <c r="B10" s="3"/>
      <c r="C10" s="5"/>
      <c r="D10" s="5"/>
      <c r="G10" s="1"/>
      <c r="H10" s="1"/>
      <c r="I10" s="1"/>
      <c r="J10" s="1"/>
      <c r="K10" s="1"/>
      <c r="L10" s="1"/>
      <c r="M10" s="1"/>
      <c r="N10" s="1"/>
      <c r="O10" s="25">
        <v>200</v>
      </c>
      <c r="P10" s="26">
        <f t="shared" si="2"/>
        <v>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6" ht="15.6" x14ac:dyDescent="0.3">
      <c r="A11" s="3"/>
      <c r="B11" s="3"/>
      <c r="G11" s="1"/>
      <c r="H11" s="1"/>
      <c r="I11" s="1"/>
      <c r="J11" s="1"/>
      <c r="K11" s="1"/>
      <c r="L11" s="1"/>
      <c r="M11" s="1"/>
      <c r="N11" s="1"/>
      <c r="O11" s="25">
        <v>250</v>
      </c>
      <c r="P11" s="26">
        <f t="shared" si="2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6" ht="17.399999999999999" x14ac:dyDescent="0.3">
      <c r="A12" s="30" t="s">
        <v>11</v>
      </c>
      <c r="B12" s="31"/>
      <c r="C12" s="31"/>
      <c r="D12" s="32"/>
      <c r="G12" s="1"/>
      <c r="H12" s="1"/>
      <c r="I12" s="1"/>
      <c r="J12" s="1"/>
      <c r="K12" s="1"/>
      <c r="L12" s="1"/>
      <c r="M12" s="1"/>
      <c r="N12" s="1"/>
      <c r="O12" s="25">
        <v>300</v>
      </c>
      <c r="P12" s="26">
        <f t="shared" si="2"/>
        <v>0</v>
      </c>
      <c r="Q12" s="3"/>
      <c r="R12" s="3"/>
      <c r="S12" s="3"/>
      <c r="T12" s="3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6" ht="31.2" x14ac:dyDescent="0.3">
      <c r="A13" s="22" t="s">
        <v>19</v>
      </c>
      <c r="B13" s="22" t="s">
        <v>10</v>
      </c>
      <c r="C13" s="21" t="s">
        <v>2</v>
      </c>
      <c r="D13" s="22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25">
        <v>350</v>
      </c>
      <c r="P13" s="26">
        <f t="shared" si="2"/>
        <v>0</v>
      </c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6" ht="15.6" x14ac:dyDescent="0.3">
      <c r="A14" s="18"/>
      <c r="B14" s="15">
        <v>445</v>
      </c>
      <c r="C14" s="4">
        <f>$O$4*A14+$P$4</f>
        <v>0</v>
      </c>
      <c r="D14" s="4">
        <f>ABS(B14-C14)</f>
        <v>445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25">
        <v>400</v>
      </c>
      <c r="P14" s="26">
        <f t="shared" si="2"/>
        <v>0</v>
      </c>
      <c r="Q14" s="3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6" ht="15.6" x14ac:dyDescent="0.3">
      <c r="A15" s="18"/>
      <c r="B15" s="15">
        <v>530</v>
      </c>
      <c r="C15" s="4">
        <f t="shared" ref="C15:C16" si="3">$O$4*A15+$P$4</f>
        <v>0</v>
      </c>
      <c r="D15" s="4">
        <f>ABS(B15-C15)</f>
        <v>530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25">
        <v>450</v>
      </c>
      <c r="P15" s="26">
        <f t="shared" si="2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6" x14ac:dyDescent="0.3">
      <c r="A16" s="18"/>
      <c r="B16" s="15">
        <v>630</v>
      </c>
      <c r="C16" s="4">
        <f t="shared" si="3"/>
        <v>0</v>
      </c>
      <c r="D16" s="4">
        <f>ABS(B16-C16)</f>
        <v>630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.6" x14ac:dyDescent="0.3">
      <c r="A17" s="3"/>
      <c r="B17" s="3"/>
      <c r="C17" s="4" t="s">
        <v>4</v>
      </c>
      <c r="D17" s="4">
        <f>AVERAGE(D14:D16)</f>
        <v>535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.6" x14ac:dyDescent="0.3">
      <c r="B18" s="5"/>
      <c r="C18" s="5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.6" x14ac:dyDescent="0.3">
      <c r="B19" s="3"/>
      <c r="C19" s="3"/>
      <c r="D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6" x14ac:dyDescent="0.3">
      <c r="E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2" thickBot="1" x14ac:dyDescent="0.35">
      <c r="A21" s="35" t="s">
        <v>13</v>
      </c>
      <c r="B21" s="3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3.5" customHeight="1" thickBot="1" x14ac:dyDescent="0.35">
      <c r="A22" s="12"/>
      <c r="B22" s="19" t="s">
        <v>14</v>
      </c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 thickTop="1" thickBot="1" x14ac:dyDescent="0.35">
      <c r="A23" s="13"/>
      <c r="B23" s="19" t="s">
        <v>15</v>
      </c>
      <c r="C23" s="3"/>
      <c r="P23" s="3"/>
      <c r="Y23" s="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6.2" thickBot="1" x14ac:dyDescent="0.35">
      <c r="A24" s="20"/>
      <c r="B24" s="19" t="s">
        <v>18</v>
      </c>
      <c r="D24" s="3"/>
      <c r="E24" s="3"/>
      <c r="P24" s="3"/>
      <c r="Y24" s="3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6.2" thickTop="1" x14ac:dyDescent="0.3">
      <c r="A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/>
      <c r="R25" s="3"/>
      <c r="S25" s="3"/>
      <c r="T25" s="3"/>
      <c r="U25" s="3"/>
      <c r="V25" s="3"/>
      <c r="W25" s="3"/>
      <c r="X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6" x14ac:dyDescent="0.3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3"/>
      <c r="R26" s="3"/>
      <c r="S26" s="3"/>
      <c r="T26" s="3"/>
      <c r="U26" s="3"/>
      <c r="V26" s="3"/>
      <c r="W26" s="3"/>
      <c r="X26" s="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.6" x14ac:dyDescent="0.3">
      <c r="B27" s="3"/>
      <c r="C27" s="3"/>
      <c r="P27" s="3"/>
      <c r="Y27" s="3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6" x14ac:dyDescent="0.3">
      <c r="D28" s="3"/>
      <c r="E28" s="3"/>
      <c r="P28" s="3"/>
      <c r="Y28" s="3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.6" x14ac:dyDescent="0.3">
      <c r="A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3"/>
      <c r="R29" s="3"/>
      <c r="S29" s="3"/>
      <c r="T29" s="3"/>
      <c r="U29" s="3"/>
      <c r="V29" s="3"/>
      <c r="W29" s="3"/>
      <c r="X29" s="3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6" x14ac:dyDescent="0.3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6" x14ac:dyDescent="0.3">
      <c r="B31" s="3"/>
      <c r="C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5.6" x14ac:dyDescent="0.3">
      <c r="D32" s="3"/>
      <c r="E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.6" x14ac:dyDescent="0.3">
      <c r="A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.6" x14ac:dyDescent="0.3">
      <c r="A34" s="3"/>
      <c r="B34" s="3"/>
      <c r="C34" s="3"/>
      <c r="F34" s="3"/>
      <c r="G34" s="3"/>
      <c r="H34" s="3"/>
      <c r="I34" s="3"/>
      <c r="J34" s="3"/>
      <c r="K34" s="3"/>
      <c r="L34" s="3"/>
      <c r="M34" s="3"/>
      <c r="N34" s="3"/>
      <c r="O34" s="3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6" x14ac:dyDescent="0.3">
      <c r="B35" s="3"/>
      <c r="C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6" x14ac:dyDescent="0.3">
      <c r="D36" s="3"/>
      <c r="E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6" x14ac:dyDescent="0.3">
      <c r="A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.6" x14ac:dyDescent="0.3">
      <c r="A38" s="3"/>
      <c r="C38" s="1"/>
      <c r="F38" s="3"/>
      <c r="G38" s="3"/>
      <c r="H38" s="3"/>
      <c r="I38" s="3"/>
      <c r="J38" s="3"/>
      <c r="K38" s="3"/>
      <c r="L38" s="3"/>
      <c r="M38" s="3"/>
      <c r="N38" s="3"/>
      <c r="O38" s="3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6" x14ac:dyDescent="0.3">
      <c r="B39" s="3"/>
      <c r="C39" s="1"/>
      <c r="AM39" s="1"/>
      <c r="AN39" s="1"/>
      <c r="AO39" s="1"/>
      <c r="AP39" s="1"/>
      <c r="AQ39" s="1"/>
      <c r="AR39" s="1"/>
      <c r="AS39" s="1"/>
      <c r="AT39" s="1"/>
    </row>
    <row r="40" spans="1:46" ht="15.6" x14ac:dyDescent="0.3">
      <c r="B40" s="1"/>
      <c r="C40" s="1"/>
      <c r="D40" s="3"/>
      <c r="E40" s="3"/>
      <c r="AM40" s="1"/>
      <c r="AN40" s="1"/>
      <c r="AO40" s="1"/>
      <c r="AP40" s="1"/>
      <c r="AQ40" s="1"/>
      <c r="AR40" s="1"/>
      <c r="AS40" s="1"/>
      <c r="AT40" s="1"/>
    </row>
    <row r="41" spans="1:46" ht="15.6" x14ac:dyDescent="0.3">
      <c r="A41" s="3"/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1"/>
      <c r="AN41" s="1"/>
      <c r="AO41" s="1"/>
      <c r="AP41" s="1"/>
      <c r="AQ41" s="1"/>
      <c r="AR41" s="1"/>
      <c r="AS41" s="1"/>
      <c r="AT41" s="1"/>
    </row>
    <row r="42" spans="1:46" ht="15.6" x14ac:dyDescent="0.3">
      <c r="A42" s="3"/>
      <c r="B42" s="1"/>
      <c r="C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1"/>
      <c r="AN42" s="1"/>
      <c r="AO42" s="1"/>
      <c r="AP42" s="1"/>
      <c r="AQ42" s="1"/>
      <c r="AR42" s="1"/>
      <c r="AS42" s="1"/>
      <c r="AT42" s="1"/>
    </row>
    <row r="43" spans="1:46" ht="15.6" x14ac:dyDescent="0.3">
      <c r="B43" s="1"/>
      <c r="C43" s="1"/>
      <c r="AM43" s="1"/>
      <c r="AN43" s="1"/>
      <c r="AO43" s="1"/>
      <c r="AP43" s="1"/>
      <c r="AQ43" s="1"/>
      <c r="AR43" s="1"/>
      <c r="AS43" s="1"/>
      <c r="AT43" s="1"/>
    </row>
    <row r="44" spans="1:46" ht="15.6" x14ac:dyDescent="0.3">
      <c r="B44" s="1"/>
      <c r="C44" s="1"/>
      <c r="D44" s="1"/>
      <c r="E44" s="1"/>
      <c r="AM44" s="1"/>
      <c r="AN44" s="1"/>
      <c r="AO44" s="1"/>
      <c r="AP44" s="1"/>
      <c r="AQ44" s="1"/>
      <c r="AR44" s="1"/>
      <c r="AS44" s="1"/>
      <c r="AT44" s="1"/>
    </row>
    <row r="45" spans="1:46" ht="15.6" x14ac:dyDescent="0.3">
      <c r="A45" s="3"/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"/>
      <c r="AN45" s="1"/>
      <c r="AO45" s="1"/>
      <c r="AP45" s="1"/>
      <c r="AQ45" s="1"/>
      <c r="AR45" s="1"/>
      <c r="AS45" s="1"/>
      <c r="AT45" s="1"/>
    </row>
    <row r="46" spans="1:46" ht="15.6" x14ac:dyDescent="0.3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"/>
      <c r="AN46" s="1"/>
      <c r="AO46" s="1"/>
      <c r="AP46" s="1"/>
      <c r="AQ46" s="1"/>
      <c r="AR46" s="1"/>
      <c r="AS46" s="1"/>
      <c r="AT46" s="1"/>
    </row>
    <row r="47" spans="1:46" ht="15.6" x14ac:dyDescent="0.3">
      <c r="A47" s="1"/>
      <c r="B47" s="1"/>
      <c r="C47" s="1"/>
      <c r="D47" s="1"/>
      <c r="E47" s="1"/>
      <c r="AM47" s="1"/>
      <c r="AN47" s="1"/>
      <c r="AO47" s="1"/>
      <c r="AP47" s="1"/>
      <c r="AQ47" s="1"/>
      <c r="AR47" s="1"/>
      <c r="AS47" s="1"/>
      <c r="AT47" s="1"/>
    </row>
    <row r="48" spans="1:46" ht="15.6" x14ac:dyDescent="0.3">
      <c r="A48" s="1"/>
      <c r="B48" s="1"/>
      <c r="C48" s="1"/>
      <c r="D48" s="1"/>
      <c r="E48" s="1"/>
      <c r="AM48" s="1"/>
      <c r="AN48" s="1"/>
      <c r="AO48" s="1"/>
      <c r="AP48" s="1"/>
      <c r="AQ48" s="1"/>
      <c r="AR48" s="1"/>
      <c r="AS48" s="1"/>
      <c r="AT48" s="1"/>
    </row>
    <row r="49" spans="1:4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6" x14ac:dyDescent="0.3">
      <c r="A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6" x14ac:dyDescent="0.3">
      <c r="A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6" x14ac:dyDescent="0.3">
      <c r="A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6" x14ac:dyDescent="0.3">
      <c r="A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6" x14ac:dyDescent="0.3">
      <c r="A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6" x14ac:dyDescent="0.3">
      <c r="A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6" x14ac:dyDescent="0.3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6" x14ac:dyDescent="0.3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6" x14ac:dyDescent="0.3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6" x14ac:dyDescent="0.3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6" x14ac:dyDescent="0.3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</sheetData>
  <mergeCells count="5">
    <mergeCell ref="A1:D1"/>
    <mergeCell ref="A12:D12"/>
    <mergeCell ref="O2:P2"/>
    <mergeCell ref="O1:P1"/>
    <mergeCell ref="A21:B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30"/>
  <sheetViews>
    <sheetView zoomScale="82" zoomScaleNormal="82" workbookViewId="0">
      <selection activeCell="O4" sqref="O4:P4"/>
    </sheetView>
  </sheetViews>
  <sheetFormatPr defaultColWidth="9.109375" defaultRowHeight="27" customHeight="1" x14ac:dyDescent="0.3"/>
  <cols>
    <col min="1" max="1" width="17.44140625" style="2" customWidth="1"/>
    <col min="2" max="2" width="18.88671875" style="2" customWidth="1"/>
    <col min="3" max="3" width="16" style="2" customWidth="1"/>
    <col min="4" max="4" width="18.5546875" style="2" customWidth="1"/>
    <col min="5" max="5" width="9.44140625" style="2" customWidth="1"/>
    <col min="6" max="6" width="9.6640625" style="2" customWidth="1"/>
    <col min="7" max="12" width="9.109375" style="2"/>
    <col min="13" max="13" width="11.33203125" style="2" customWidth="1"/>
    <col min="14" max="14" width="18.109375" style="2" customWidth="1"/>
    <col min="15" max="15" width="25.6640625" style="2" customWidth="1"/>
    <col min="16" max="16" width="24.5546875" style="2" customWidth="1"/>
    <col min="17" max="16384" width="9.109375" style="2"/>
  </cols>
  <sheetData>
    <row r="1" spans="1:46" ht="17.399999999999999" x14ac:dyDescent="0.3">
      <c r="A1" s="27" t="s">
        <v>6</v>
      </c>
      <c r="B1" s="28"/>
      <c r="C1" s="28"/>
      <c r="D1" s="29"/>
      <c r="E1" s="1"/>
      <c r="F1" s="1"/>
      <c r="G1" s="1"/>
      <c r="H1" s="1"/>
      <c r="I1" s="1"/>
      <c r="J1" s="1"/>
      <c r="K1" s="1"/>
      <c r="L1" s="1"/>
      <c r="M1" s="1"/>
      <c r="N1" s="1"/>
      <c r="O1" s="27" t="s">
        <v>3</v>
      </c>
      <c r="P1" s="29"/>
      <c r="Q1" s="3"/>
      <c r="R1" s="3"/>
      <c r="S1" s="3"/>
      <c r="T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6" ht="34.5" customHeight="1" thickBot="1" x14ac:dyDescent="0.35">
      <c r="A2" s="22" t="s">
        <v>16</v>
      </c>
      <c r="B2" s="22" t="s">
        <v>10</v>
      </c>
      <c r="C2" s="22" t="s">
        <v>2</v>
      </c>
      <c r="D2" s="22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36" t="s">
        <v>7</v>
      </c>
      <c r="P2" s="37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6" ht="16.2" thickBot="1" x14ac:dyDescent="0.35">
      <c r="A3" s="18"/>
      <c r="B3" s="6">
        <v>435.8</v>
      </c>
      <c r="C3" s="4">
        <f>$O$4*A3+$P$4</f>
        <v>0</v>
      </c>
      <c r="D3" s="4">
        <f>ABS(C3-B3)</f>
        <v>435.8</v>
      </c>
      <c r="E3" s="1"/>
      <c r="F3" s="1"/>
      <c r="G3" s="1"/>
      <c r="H3" s="1"/>
      <c r="I3" s="1"/>
      <c r="J3" s="1"/>
      <c r="K3" s="1"/>
      <c r="L3" s="1"/>
      <c r="M3" s="1"/>
      <c r="N3" s="1"/>
      <c r="O3" s="7" t="s">
        <v>0</v>
      </c>
      <c r="P3" s="8" t="s">
        <v>1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6" ht="16.2" thickBot="1" x14ac:dyDescent="0.35">
      <c r="A4" s="18"/>
      <c r="B4" s="6">
        <v>502.5</v>
      </c>
      <c r="C4" s="4">
        <f>$O$4*A4+$P$4</f>
        <v>0</v>
      </c>
      <c r="D4" s="4">
        <f t="shared" ref="D4:D8" si="0">ABS(C4-B4)</f>
        <v>502.5</v>
      </c>
      <c r="E4" s="1"/>
      <c r="F4" s="1"/>
      <c r="G4" s="1"/>
      <c r="H4" s="1"/>
      <c r="I4" s="1"/>
      <c r="J4" s="1"/>
      <c r="K4" s="1"/>
      <c r="L4" s="1"/>
      <c r="M4" s="1"/>
      <c r="N4" s="1"/>
      <c r="O4" s="18"/>
      <c r="P4" s="18"/>
      <c r="Q4" s="3"/>
      <c r="R4" s="3"/>
      <c r="S4" s="3"/>
      <c r="T4" s="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6" ht="16.2" thickBot="1" x14ac:dyDescent="0.35">
      <c r="A5" s="18"/>
      <c r="B5" s="6">
        <v>546.1</v>
      </c>
      <c r="C5" s="4">
        <f t="shared" ref="C5:C8" si="1">$O$4*A5+$P$4</f>
        <v>0</v>
      </c>
      <c r="D5" s="4">
        <f t="shared" si="0"/>
        <v>546.1</v>
      </c>
      <c r="E5" s="1"/>
      <c r="F5" s="1"/>
      <c r="G5" s="1"/>
      <c r="H5" s="1"/>
      <c r="I5" s="1"/>
      <c r="J5" s="1"/>
      <c r="K5" s="1"/>
      <c r="L5" s="1"/>
      <c r="M5" s="1"/>
      <c r="N5" s="1"/>
      <c r="O5" s="9" t="s">
        <v>8</v>
      </c>
      <c r="P5" s="10" t="s">
        <v>9</v>
      </c>
      <c r="Q5" s="3"/>
      <c r="R5" s="3"/>
      <c r="S5" s="3"/>
      <c r="T5" s="3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6" ht="15.6" x14ac:dyDescent="0.3">
      <c r="A6" s="18"/>
      <c r="B6" s="6">
        <v>579</v>
      </c>
      <c r="C6" s="4">
        <f t="shared" si="1"/>
        <v>0</v>
      </c>
      <c r="D6" s="4">
        <f t="shared" si="0"/>
        <v>579</v>
      </c>
      <c r="E6" s="1"/>
      <c r="F6" s="1"/>
      <c r="G6" s="1"/>
      <c r="H6" s="1"/>
      <c r="I6" s="1"/>
      <c r="J6" s="1"/>
      <c r="K6" s="1"/>
      <c r="L6" s="1"/>
      <c r="M6" s="1"/>
      <c r="N6" s="1"/>
      <c r="O6" s="23">
        <v>10</v>
      </c>
      <c r="P6" s="24">
        <f t="shared" ref="P6:P15" si="2">$O$4*O6+$P$4</f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6" ht="15.6" x14ac:dyDescent="0.3">
      <c r="A7" s="18"/>
      <c r="B7" s="6">
        <v>615.20000000000005</v>
      </c>
      <c r="C7" s="4">
        <f t="shared" si="1"/>
        <v>0</v>
      </c>
      <c r="D7" s="4">
        <f t="shared" si="0"/>
        <v>615.20000000000005</v>
      </c>
      <c r="G7" s="1"/>
      <c r="H7" s="1"/>
      <c r="I7" s="1"/>
      <c r="J7" s="1"/>
      <c r="K7" s="1"/>
      <c r="L7" s="1"/>
      <c r="M7" s="1"/>
      <c r="N7" s="1"/>
      <c r="O7" s="25">
        <v>50</v>
      </c>
      <c r="P7" s="26">
        <f t="shared" si="2"/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6" ht="15.6" x14ac:dyDescent="0.3">
      <c r="A8" s="18"/>
      <c r="B8" s="6">
        <v>623.4</v>
      </c>
      <c r="C8" s="4">
        <f t="shared" si="1"/>
        <v>0</v>
      </c>
      <c r="D8" s="4">
        <f t="shared" si="0"/>
        <v>623.4</v>
      </c>
      <c r="G8" s="1"/>
      <c r="H8" s="1"/>
      <c r="I8" s="1"/>
      <c r="J8" s="1"/>
      <c r="K8" s="1"/>
      <c r="L8" s="1"/>
      <c r="M8" s="1"/>
      <c r="N8" s="1"/>
      <c r="O8" s="25">
        <v>100</v>
      </c>
      <c r="P8" s="26">
        <f t="shared" si="2"/>
        <v>0</v>
      </c>
      <c r="Q8" s="3"/>
      <c r="R8" s="3"/>
      <c r="S8" s="3"/>
      <c r="T8" s="3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6" ht="15.6" x14ac:dyDescent="0.3">
      <c r="A9" s="3"/>
      <c r="B9" s="3"/>
      <c r="C9" s="4" t="s">
        <v>4</v>
      </c>
      <c r="D9" s="4">
        <f>AVERAGE(D3:D8)</f>
        <v>550.33333333333337</v>
      </c>
      <c r="G9" s="1"/>
      <c r="H9" s="1"/>
      <c r="I9" s="1"/>
      <c r="J9" s="1"/>
      <c r="K9" s="1"/>
      <c r="L9" s="1"/>
      <c r="M9" s="1"/>
      <c r="N9" s="1"/>
      <c r="O9" s="25">
        <v>150</v>
      </c>
      <c r="P9" s="26">
        <f t="shared" si="2"/>
        <v>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6" ht="15.6" x14ac:dyDescent="0.3">
      <c r="A10" s="3"/>
      <c r="B10" s="3"/>
      <c r="C10" s="5"/>
      <c r="D10" s="5"/>
      <c r="G10" s="1"/>
      <c r="H10" s="1"/>
      <c r="I10" s="1"/>
      <c r="J10" s="1"/>
      <c r="K10" s="1"/>
      <c r="L10" s="1"/>
      <c r="M10" s="1"/>
      <c r="N10" s="1"/>
      <c r="O10" s="25">
        <v>200</v>
      </c>
      <c r="P10" s="26">
        <f t="shared" si="2"/>
        <v>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6" ht="15.6" x14ac:dyDescent="0.3">
      <c r="A11" s="3"/>
      <c r="B11" s="3"/>
      <c r="G11" s="1"/>
      <c r="H11" s="1"/>
      <c r="I11" s="1"/>
      <c r="J11" s="1"/>
      <c r="K11" s="1"/>
      <c r="L11" s="1"/>
      <c r="M11" s="1"/>
      <c r="N11" s="1"/>
      <c r="O11" s="25">
        <v>250</v>
      </c>
      <c r="P11" s="26">
        <f t="shared" si="2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6" ht="17.399999999999999" x14ac:dyDescent="0.3">
      <c r="A12" s="30" t="s">
        <v>12</v>
      </c>
      <c r="B12" s="31"/>
      <c r="C12" s="31"/>
      <c r="D12" s="32"/>
      <c r="G12" s="1"/>
      <c r="H12" s="1"/>
      <c r="I12" s="1"/>
      <c r="J12" s="1"/>
      <c r="K12" s="1"/>
      <c r="L12" s="1"/>
      <c r="M12" s="1"/>
      <c r="N12" s="1"/>
      <c r="O12" s="25">
        <v>300</v>
      </c>
      <c r="P12" s="26">
        <f t="shared" si="2"/>
        <v>0</v>
      </c>
      <c r="Q12" s="3"/>
      <c r="R12" s="3"/>
      <c r="S12" s="3"/>
      <c r="T12" s="3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6" ht="31.2" x14ac:dyDescent="0.3">
      <c r="A13" s="22" t="s">
        <v>16</v>
      </c>
      <c r="B13" s="22" t="s">
        <v>10</v>
      </c>
      <c r="C13" s="22" t="s">
        <v>2</v>
      </c>
      <c r="D13" s="22" t="s">
        <v>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25">
        <v>350</v>
      </c>
      <c r="P13" s="26">
        <f t="shared" si="2"/>
        <v>0</v>
      </c>
      <c r="Q13" s="3"/>
      <c r="R13" s="3"/>
      <c r="S13" s="3"/>
      <c r="T13" s="3"/>
      <c r="U13" s="3"/>
      <c r="V13" s="3"/>
      <c r="W13" s="3"/>
      <c r="X13" s="3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6" ht="15.6" x14ac:dyDescent="0.3">
      <c r="A14" s="18"/>
      <c r="B14" s="15">
        <v>460</v>
      </c>
      <c r="C14" s="4">
        <f>$O$4*A14+$P$4</f>
        <v>0</v>
      </c>
      <c r="D14" s="4">
        <f>ABS(B14-C14)</f>
        <v>460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25">
        <v>400</v>
      </c>
      <c r="P14" s="26">
        <f t="shared" si="2"/>
        <v>0</v>
      </c>
      <c r="Q14" s="3"/>
      <c r="R14" s="3"/>
      <c r="S14" s="3"/>
      <c r="T14" s="3"/>
      <c r="U14" s="3"/>
      <c r="V14" s="3"/>
      <c r="W14" s="3"/>
      <c r="X14" s="3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6" ht="15.6" x14ac:dyDescent="0.3">
      <c r="A15" s="18"/>
      <c r="B15" s="15">
        <v>530</v>
      </c>
      <c r="C15" s="4">
        <f t="shared" ref="C15:C16" si="3">$O$4*A15+$P$4</f>
        <v>0</v>
      </c>
      <c r="D15" s="4">
        <f>ABS(B15-C15)</f>
        <v>530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25">
        <v>450</v>
      </c>
      <c r="P15" s="26">
        <f t="shared" si="2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5.6" x14ac:dyDescent="0.3">
      <c r="A16" s="18"/>
      <c r="B16" s="15">
        <v>650</v>
      </c>
      <c r="C16" s="4">
        <f t="shared" si="3"/>
        <v>0</v>
      </c>
      <c r="D16" s="4">
        <f>ABS(B16-C16)</f>
        <v>650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.6" x14ac:dyDescent="0.3">
      <c r="A17" s="3"/>
      <c r="B17" s="3"/>
      <c r="C17" s="4" t="s">
        <v>4</v>
      </c>
      <c r="D17" s="4">
        <f>AVERAGE(D14:D16)</f>
        <v>546.66666666666663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.6" x14ac:dyDescent="0.3">
      <c r="B18" s="5"/>
      <c r="C18" s="5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6.2" thickBot="1" x14ac:dyDescent="0.35">
      <c r="B19" s="3"/>
      <c r="C19" s="3"/>
      <c r="D19" s="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6.2" thickBot="1" x14ac:dyDescent="0.35">
      <c r="A20" s="38" t="s">
        <v>13</v>
      </c>
      <c r="B20" s="39"/>
      <c r="E20" s="3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2" thickBot="1" x14ac:dyDescent="0.35">
      <c r="A21" s="42"/>
      <c r="B21" s="11" t="s">
        <v>14</v>
      </c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3.5" customHeight="1" thickBot="1" x14ac:dyDescent="0.35">
      <c r="A22" s="43"/>
      <c r="B22" s="44" t="s">
        <v>15</v>
      </c>
      <c r="C22" s="3"/>
      <c r="D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customHeight="1" thickBot="1" x14ac:dyDescent="0.35">
      <c r="A23" s="40"/>
      <c r="B23" s="41" t="s">
        <v>18</v>
      </c>
      <c r="C23" s="3"/>
      <c r="P23" s="3"/>
      <c r="Y23" s="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6" x14ac:dyDescent="0.3">
      <c r="D24" s="3"/>
      <c r="E24" s="3"/>
      <c r="P24" s="3"/>
      <c r="Y24" s="3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.6" x14ac:dyDescent="0.3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/>
      <c r="R25" s="3"/>
      <c r="S25" s="3"/>
      <c r="T25" s="3"/>
      <c r="U25" s="3"/>
      <c r="V25" s="3"/>
      <c r="W25" s="3"/>
      <c r="X25" s="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.6" x14ac:dyDescent="0.3">
      <c r="F26" s="3"/>
      <c r="G26" s="3"/>
      <c r="H26" s="3"/>
      <c r="I26" s="3"/>
      <c r="J26" s="3"/>
      <c r="K26" s="3"/>
      <c r="L26" s="3"/>
      <c r="M26" s="3"/>
      <c r="N26" s="3"/>
      <c r="O26" s="3"/>
      <c r="P26" s="14"/>
      <c r="Q26" s="3"/>
      <c r="R26" s="3"/>
      <c r="S26" s="3"/>
      <c r="T26" s="3"/>
      <c r="U26" s="3"/>
      <c r="V26" s="3"/>
      <c r="W26" s="3"/>
      <c r="X26" s="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.6" x14ac:dyDescent="0.3">
      <c r="C27" s="3"/>
      <c r="P27" s="3"/>
      <c r="Y27" s="3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5.6" x14ac:dyDescent="0.3">
      <c r="D28" s="3"/>
      <c r="E28" s="3"/>
      <c r="P28" s="3"/>
      <c r="Y28" s="3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5.6" x14ac:dyDescent="0.3">
      <c r="A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3"/>
      <c r="R29" s="3"/>
      <c r="S29" s="3"/>
      <c r="T29" s="3"/>
      <c r="U29" s="3"/>
      <c r="V29" s="3"/>
      <c r="W29" s="3"/>
      <c r="X29" s="3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5.6" x14ac:dyDescent="0.3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5.6" x14ac:dyDescent="0.3">
      <c r="B31" s="3"/>
      <c r="C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5.6" x14ac:dyDescent="0.3">
      <c r="D32" s="3"/>
      <c r="E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5.6" x14ac:dyDescent="0.3">
      <c r="A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5.6" x14ac:dyDescent="0.3">
      <c r="A34" s="3"/>
      <c r="B34" s="3"/>
      <c r="C34" s="3"/>
      <c r="F34" s="3"/>
      <c r="G34" s="3"/>
      <c r="H34" s="3"/>
      <c r="I34" s="3"/>
      <c r="J34" s="3"/>
      <c r="K34" s="3"/>
      <c r="L34" s="3"/>
      <c r="M34" s="3"/>
      <c r="N34" s="3"/>
      <c r="O34" s="3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5.6" x14ac:dyDescent="0.3">
      <c r="B35" s="3"/>
      <c r="C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5.6" x14ac:dyDescent="0.3">
      <c r="D36" s="3"/>
      <c r="E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5.6" x14ac:dyDescent="0.3">
      <c r="A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5.6" x14ac:dyDescent="0.3">
      <c r="A38" s="3"/>
      <c r="C38" s="1"/>
      <c r="F38" s="3"/>
      <c r="G38" s="3"/>
      <c r="H38" s="3"/>
      <c r="I38" s="3"/>
      <c r="J38" s="3"/>
      <c r="K38" s="3"/>
      <c r="L38" s="3"/>
      <c r="M38" s="3"/>
      <c r="N38" s="3"/>
      <c r="O38" s="3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5.6" x14ac:dyDescent="0.3">
      <c r="B39" s="3"/>
      <c r="C39" s="1"/>
      <c r="AM39" s="1"/>
      <c r="AN39" s="1"/>
      <c r="AO39" s="1"/>
      <c r="AP39" s="1"/>
      <c r="AQ39" s="1"/>
      <c r="AR39" s="1"/>
      <c r="AS39" s="1"/>
      <c r="AT39" s="1"/>
    </row>
    <row r="40" spans="1:46" ht="15.6" x14ac:dyDescent="0.3">
      <c r="B40" s="1"/>
      <c r="C40" s="1"/>
      <c r="D40" s="3"/>
      <c r="E40" s="3"/>
      <c r="AM40" s="1"/>
      <c r="AN40" s="1"/>
      <c r="AO40" s="1"/>
      <c r="AP40" s="1"/>
      <c r="AQ40" s="1"/>
      <c r="AR40" s="1"/>
      <c r="AS40" s="1"/>
      <c r="AT40" s="1"/>
    </row>
    <row r="41" spans="1:46" ht="15.6" x14ac:dyDescent="0.3">
      <c r="A41" s="3"/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1"/>
      <c r="AN41" s="1"/>
      <c r="AO41" s="1"/>
      <c r="AP41" s="1"/>
      <c r="AQ41" s="1"/>
      <c r="AR41" s="1"/>
      <c r="AS41" s="1"/>
      <c r="AT41" s="1"/>
    </row>
    <row r="42" spans="1:46" ht="15.6" x14ac:dyDescent="0.3">
      <c r="A42" s="3"/>
      <c r="B42" s="1"/>
      <c r="C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1"/>
      <c r="AN42" s="1"/>
      <c r="AO42" s="1"/>
      <c r="AP42" s="1"/>
      <c r="AQ42" s="1"/>
      <c r="AR42" s="1"/>
      <c r="AS42" s="1"/>
      <c r="AT42" s="1"/>
    </row>
    <row r="43" spans="1:46" ht="15.6" x14ac:dyDescent="0.3">
      <c r="B43" s="1"/>
      <c r="C43" s="1"/>
      <c r="AM43" s="1"/>
      <c r="AN43" s="1"/>
      <c r="AO43" s="1"/>
      <c r="AP43" s="1"/>
      <c r="AQ43" s="1"/>
      <c r="AR43" s="1"/>
      <c r="AS43" s="1"/>
      <c r="AT43" s="1"/>
    </row>
    <row r="44" spans="1:46" ht="15.6" x14ac:dyDescent="0.3">
      <c r="B44" s="1"/>
      <c r="C44" s="1"/>
      <c r="D44" s="1"/>
      <c r="E44" s="1"/>
      <c r="AM44" s="1"/>
      <c r="AN44" s="1"/>
      <c r="AO44" s="1"/>
      <c r="AP44" s="1"/>
      <c r="AQ44" s="1"/>
      <c r="AR44" s="1"/>
      <c r="AS44" s="1"/>
      <c r="AT44" s="1"/>
    </row>
    <row r="45" spans="1:46" ht="15.6" x14ac:dyDescent="0.3">
      <c r="A45" s="3"/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"/>
      <c r="AN45" s="1"/>
      <c r="AO45" s="1"/>
      <c r="AP45" s="1"/>
      <c r="AQ45" s="1"/>
      <c r="AR45" s="1"/>
      <c r="AS45" s="1"/>
      <c r="AT45" s="1"/>
    </row>
    <row r="46" spans="1:46" ht="15.6" x14ac:dyDescent="0.3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"/>
      <c r="AN46" s="1"/>
      <c r="AO46" s="1"/>
      <c r="AP46" s="1"/>
      <c r="AQ46" s="1"/>
      <c r="AR46" s="1"/>
      <c r="AS46" s="1"/>
      <c r="AT46" s="1"/>
    </row>
    <row r="47" spans="1:46" ht="15.6" x14ac:dyDescent="0.3">
      <c r="A47" s="1"/>
      <c r="B47" s="1"/>
      <c r="C47" s="1"/>
      <c r="D47" s="1"/>
      <c r="E47" s="1"/>
      <c r="AM47" s="1"/>
      <c r="AN47" s="1"/>
      <c r="AO47" s="1"/>
      <c r="AP47" s="1"/>
      <c r="AQ47" s="1"/>
      <c r="AR47" s="1"/>
      <c r="AS47" s="1"/>
      <c r="AT47" s="1"/>
    </row>
    <row r="48" spans="1:46" ht="15.6" x14ac:dyDescent="0.3">
      <c r="A48" s="1"/>
      <c r="B48" s="1"/>
      <c r="C48" s="1"/>
      <c r="D48" s="1"/>
      <c r="E48" s="1"/>
      <c r="AM48" s="1"/>
      <c r="AN48" s="1"/>
      <c r="AO48" s="1"/>
      <c r="AP48" s="1"/>
      <c r="AQ48" s="1"/>
      <c r="AR48" s="1"/>
      <c r="AS48" s="1"/>
      <c r="AT48" s="1"/>
    </row>
    <row r="49" spans="1:4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.6" x14ac:dyDescent="0.3">
      <c r="A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.6" x14ac:dyDescent="0.3">
      <c r="A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.6" x14ac:dyDescent="0.3">
      <c r="A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.6" x14ac:dyDescent="0.3">
      <c r="A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.6" x14ac:dyDescent="0.3">
      <c r="A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.6" x14ac:dyDescent="0.3">
      <c r="A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.6" x14ac:dyDescent="0.3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.6" x14ac:dyDescent="0.3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6" x14ac:dyDescent="0.3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6" x14ac:dyDescent="0.3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6" x14ac:dyDescent="0.3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</sheetData>
  <mergeCells count="5">
    <mergeCell ref="A1:D1"/>
    <mergeCell ref="O1:P1"/>
    <mergeCell ref="O2:P2"/>
    <mergeCell ref="A12:D12"/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LCD</vt:lpstr>
      <vt:lpstr>LED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Jessica Pereira Santos</cp:lastModifiedBy>
  <dcterms:created xsi:type="dcterms:W3CDTF">2014-02-27T20:57:56Z</dcterms:created>
  <dcterms:modified xsi:type="dcterms:W3CDTF">2022-01-20T13:55:32Z</dcterms:modified>
</cp:coreProperties>
</file>