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AC759414-459D-46A2-90AC-2CBCCF766B77}" xr6:coauthVersionLast="46" xr6:coauthVersionMax="46" xr10:uidLastSave="{00000000-0000-0000-0000-000000000000}"/>
  <bookViews>
    <workbookView xWindow="16800" yWindow="0" windowWidth="21600" windowHeight="1040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30" i="1"/>
  <c r="D29" i="1"/>
  <c r="G14" i="1"/>
  <c r="F14" i="1"/>
  <c r="E26" i="1"/>
  <c r="E25" i="1"/>
  <c r="D23" i="1"/>
  <c r="M23" i="1"/>
  <c r="D22" i="1"/>
  <c r="D21" i="1"/>
  <c r="D20" i="1"/>
  <c r="D19" i="1"/>
  <c r="E18" i="1"/>
  <c r="D18" i="1"/>
  <c r="D17" i="1"/>
  <c r="E37" i="1"/>
  <c r="E38" i="1"/>
  <c r="D16" i="1"/>
  <c r="D15" i="1"/>
  <c r="D13" i="1"/>
  <c r="D12" i="1"/>
  <c r="D3" i="1"/>
</calcChain>
</file>

<file path=xl/sharedStrings.xml><?xml version="1.0" encoding="utf-8"?>
<sst xmlns="http://schemas.openxmlformats.org/spreadsheetml/2006/main" count="88" uniqueCount="73">
  <si>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</si>
  <si>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</si>
  <si>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</si>
  <si>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</si>
  <si>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</si>
  <si>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</si>
  <si>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</si>
  <si>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</si>
  <si>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</si>
  <si>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</si>
  <si>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</si>
  <si>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</si>
  <si>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</si>
  <si>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</si>
  <si>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</si>
  <si>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</si>
  <si>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</si>
  <si>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</si>
  <si>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</si>
  <si>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</si>
  <si>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</si>
  <si>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</si>
  <si>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</si>
  <si>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</si>
  <si>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</si>
  <si>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</si>
  <si>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</si>
  <si>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</si>
  <si>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</si>
  <si>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</si>
  <si>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</si>
  <si>
    <t>MCTS 20k RandomPLUS vs Big Money</t>
  </si>
  <si>
    <t>61.5/100</t>
  </si>
  <si>
    <t>Wins</t>
  </si>
  <si>
    <t>Simulations</t>
  </si>
  <si>
    <t>Win %</t>
  </si>
  <si>
    <t>MCTS results against C=√2</t>
  </si>
  <si>
    <t>C Value</t>
  </si>
  <si>
    <t>MCTS 10k Sarasua1 0.15 chaos use heuristics vs Double Witch</t>
  </si>
  <si>
    <t>56.5/100</t>
  </si>
  <si>
    <t>MCTS 10k RandomPLUS Heuristics vs All Moves</t>
  </si>
  <si>
    <t>29/50</t>
  </si>
  <si>
    <t>MCTS 10k RandomPLUS vs MCTS 10k Greedy</t>
  </si>
  <si>
    <t>21/50</t>
  </si>
  <si>
    <t>MCTS 10k Greedy Heuristics vs Double Witch</t>
  </si>
  <si>
    <t>56/100</t>
  </si>
  <si>
    <t>93/100</t>
  </si>
  <si>
    <t>MCTS 10k Greedy Heuristics vs Big Money</t>
  </si>
  <si>
    <t>MCTS 10k Sarasua1 Heuristics vs MCTS 10k Sarasua1 All Moves</t>
  </si>
  <si>
    <t>37.5/50</t>
  </si>
  <si>
    <t>Sarasua1</t>
  </si>
  <si>
    <t>0/200</t>
  </si>
  <si>
    <t>196/200</t>
  </si>
  <si>
    <t>47/200</t>
  </si>
  <si>
    <t>186/200</t>
  </si>
  <si>
    <t>149.5/200</t>
  </si>
  <si>
    <t>126/200</t>
  </si>
  <si>
    <t>MCTS 10k Sarasua1 Heuristics 0 Chaos vs 0.05 Chaos</t>
  </si>
  <si>
    <t>18.5/50</t>
  </si>
  <si>
    <t>Need to run</t>
  </si>
  <si>
    <t>MCTS 10k Greedy vs 10k RandomPLUS</t>
  </si>
  <si>
    <t>MCTS 10k Greedy vs 10k Sarasua1</t>
  </si>
  <si>
    <t>MCTS 10k Greedy vs Big Money</t>
  </si>
  <si>
    <t>MCTS 10k Greedy vs Double Witch</t>
  </si>
  <si>
    <t>MCTS 10k Sarasua1 Heuristics 0 Chaos vs 0.1 Chaos</t>
  </si>
  <si>
    <t>MCTS 10k Sarasua1 Heuristics 0 Chaos vs 0.15 Chaos</t>
  </si>
  <si>
    <t>MCTS 10k Sarasua1 Heuristics 0.05 Chaos vs Double Witch</t>
  </si>
  <si>
    <t>87.5/100</t>
  </si>
  <si>
    <t>39.5/100</t>
  </si>
  <si>
    <t>27/100</t>
  </si>
  <si>
    <t>MCTS 10k Greedy vs Sarasua1</t>
  </si>
  <si>
    <t>25/50</t>
  </si>
  <si>
    <t>27.5/50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</si>
</sst>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86270-4CDE-449F-881A-53A92173EAD4}" name="Table3" displayName="Table3" ref="B36:E38" totalsRowShown="0">
  <autoFilter ref="B36:E38" xr:uid="{17D7722B-6034-4B05-88C6-412D0685B0A1}"/>
  <tableColumns count="4">
    <tableColumn id="1" xr3:uid="{A1679219-C9E4-45A0-BEF4-B65CE4B95BFD}" name="C Value"/>
    <tableColumn id="2" xr3:uid="{8837B049-1314-46A7-8FEB-954E0C05D198}" name="Wins"/>
    <tableColumn id="3" xr3:uid="{230A7E7F-5C85-4521-950C-4A8D316DE790}" name="Simulations"/>
    <tableColumn id="4" xr3:uid="{4C3680D7-00C8-4EDB-845A-BD0A32CDC885}" name="Win %">
      <calculatedColumnFormula>C37/D37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M38"/>
  <sheetViews>
    <sheetView tabSelected="1" topLeftCell="A16" workbookViewId="0">
      <selection activeCell="D27" sqref="D27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4" spans="1:10" x14ac:dyDescent="0.25">
      <c r="F14">
        <f>4/100*60</f>
        <v>2.4</v>
      </c>
      <c r="G14">
        <f>8.5*60/50</f>
        <v>10.199999999999999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  <row r="16" spans="1:10" x14ac:dyDescent="0.25">
      <c r="B16" t="s">
        <v>31</v>
      </c>
      <c r="C16" t="s">
        <v>32</v>
      </c>
      <c r="D16">
        <f>63877/60/60</f>
        <v>17.743611111111111</v>
      </c>
    </row>
    <row r="17" spans="2:13" x14ac:dyDescent="0.25">
      <c r="B17" t="s">
        <v>38</v>
      </c>
      <c r="C17" t="s">
        <v>39</v>
      </c>
      <c r="D17">
        <f>17143/3600</f>
        <v>4.7619444444444445</v>
      </c>
    </row>
    <row r="18" spans="2:13" x14ac:dyDescent="0.25">
      <c r="B18" t="s">
        <v>40</v>
      </c>
      <c r="C18" t="s">
        <v>41</v>
      </c>
      <c r="D18">
        <f>22048/3600</f>
        <v>6.1244444444444444</v>
      </c>
      <c r="E18">
        <f>29*2</f>
        <v>58</v>
      </c>
      <c r="H18" t="s">
        <v>6</v>
      </c>
      <c r="I18" t="s">
        <v>1</v>
      </c>
      <c r="J18" t="s">
        <v>7</v>
      </c>
      <c r="K18" t="s">
        <v>8</v>
      </c>
      <c r="L18" t="s">
        <v>50</v>
      </c>
    </row>
    <row r="19" spans="2:13" x14ac:dyDescent="0.25">
      <c r="B19" t="s">
        <v>42</v>
      </c>
      <c r="C19" t="s">
        <v>43</v>
      </c>
      <c r="D19">
        <f>30481/3600</f>
        <v>8.4669444444444437</v>
      </c>
      <c r="G19" t="s">
        <v>6</v>
      </c>
      <c r="H19">
        <v>0</v>
      </c>
      <c r="I19" t="s">
        <v>51</v>
      </c>
      <c r="J19">
        <v>0</v>
      </c>
      <c r="K19">
        <v>0</v>
      </c>
      <c r="L19">
        <v>0</v>
      </c>
    </row>
    <row r="20" spans="2:13" x14ac:dyDescent="0.25">
      <c r="B20" t="s">
        <v>44</v>
      </c>
      <c r="C20" t="s">
        <v>45</v>
      </c>
      <c r="D20">
        <f>15154/3600</f>
        <v>4.2094444444444443</v>
      </c>
      <c r="G20" t="s">
        <v>1</v>
      </c>
      <c r="H20" t="s">
        <v>9</v>
      </c>
      <c r="I20">
        <v>0</v>
      </c>
      <c r="J20" t="s">
        <v>10</v>
      </c>
      <c r="K20" t="s">
        <v>11</v>
      </c>
    </row>
    <row r="21" spans="2:13" x14ac:dyDescent="0.25">
      <c r="B21" t="s">
        <v>47</v>
      </c>
      <c r="C21" t="s">
        <v>46</v>
      </c>
      <c r="D21">
        <f>13182/3600</f>
        <v>3.6616666666666666</v>
      </c>
      <c r="G21" t="s">
        <v>7</v>
      </c>
      <c r="H21">
        <v>0</v>
      </c>
      <c r="I21" t="s">
        <v>52</v>
      </c>
      <c r="J21">
        <v>0</v>
      </c>
      <c r="K21" t="s">
        <v>53</v>
      </c>
      <c r="L21">
        <v>0</v>
      </c>
    </row>
    <row r="22" spans="2:13" x14ac:dyDescent="0.25">
      <c r="B22" t="s">
        <v>48</v>
      </c>
      <c r="C22" t="s">
        <v>49</v>
      </c>
      <c r="D22">
        <f>21527/3600</f>
        <v>5.9797222222222226</v>
      </c>
      <c r="G22" t="s">
        <v>8</v>
      </c>
      <c r="H22">
        <v>0</v>
      </c>
      <c r="I22" t="s">
        <v>54</v>
      </c>
      <c r="J22" t="s">
        <v>55</v>
      </c>
    </row>
    <row r="23" spans="2:13" x14ac:dyDescent="0.25">
      <c r="B23" t="s">
        <v>57</v>
      </c>
      <c r="C23" t="s">
        <v>58</v>
      </c>
      <c r="D23">
        <f>15930/3600</f>
        <v>4.4249999999999998</v>
      </c>
      <c r="G23" t="s">
        <v>50</v>
      </c>
      <c r="H23">
        <v>0</v>
      </c>
      <c r="I23">
        <v>0</v>
      </c>
      <c r="J23">
        <v>0</v>
      </c>
      <c r="K23" t="s">
        <v>56</v>
      </c>
      <c r="M23">
        <f>126/200</f>
        <v>0.63</v>
      </c>
    </row>
    <row r="25" spans="2:13" x14ac:dyDescent="0.25">
      <c r="B25" t="s">
        <v>59</v>
      </c>
      <c r="E25">
        <f>37.5/50</f>
        <v>0.75</v>
      </c>
    </row>
    <row r="26" spans="2:13" x14ac:dyDescent="0.25">
      <c r="B26" t="s">
        <v>60</v>
      </c>
      <c r="C26" t="s">
        <v>72</v>
      </c>
      <c r="D26">
        <f>47281/3600</f>
        <v>13.133611111111112</v>
      </c>
      <c r="E26">
        <f>10.5/20</f>
        <v>0.52500000000000002</v>
      </c>
    </row>
    <row r="27" spans="2:13" x14ac:dyDescent="0.25">
      <c r="B27" t="s">
        <v>61</v>
      </c>
      <c r="C27" t="s">
        <v>71</v>
      </c>
      <c r="D27">
        <f>41475/3600</f>
        <v>11.520833333333334</v>
      </c>
    </row>
    <row r="28" spans="2:13" x14ac:dyDescent="0.25">
      <c r="B28" t="s">
        <v>70</v>
      </c>
      <c r="C28" t="s">
        <v>69</v>
      </c>
      <c r="D28">
        <f>25488/3600</f>
        <v>7.08</v>
      </c>
    </row>
    <row r="29" spans="2:13" x14ac:dyDescent="0.25">
      <c r="B29" t="s">
        <v>62</v>
      </c>
      <c r="C29" t="s">
        <v>67</v>
      </c>
      <c r="D29">
        <f>14670/3600</f>
        <v>4.0750000000000002</v>
      </c>
    </row>
    <row r="30" spans="2:13" x14ac:dyDescent="0.25">
      <c r="B30" t="s">
        <v>63</v>
      </c>
      <c r="C30" t="s">
        <v>68</v>
      </c>
      <c r="D30">
        <f>21615/3600</f>
        <v>6.0041666666666664</v>
      </c>
    </row>
    <row r="31" spans="2:13" x14ac:dyDescent="0.25">
      <c r="B31" t="s">
        <v>64</v>
      </c>
    </row>
    <row r="32" spans="2:13" x14ac:dyDescent="0.25">
      <c r="B32" t="s">
        <v>65</v>
      </c>
    </row>
    <row r="33" spans="2:5" x14ac:dyDescent="0.25">
      <c r="B33" t="s">
        <v>66</v>
      </c>
    </row>
    <row r="35" spans="2:5" x14ac:dyDescent="0.25">
      <c r="B35" s="2" t="s">
        <v>36</v>
      </c>
      <c r="C35" s="2"/>
      <c r="D35" s="2"/>
      <c r="E35" s="2"/>
    </row>
    <row r="36" spans="2:5" x14ac:dyDescent="0.25">
      <c r="B36" t="s">
        <v>37</v>
      </c>
      <c r="C36" t="s">
        <v>33</v>
      </c>
      <c r="D36" t="s">
        <v>34</v>
      </c>
      <c r="E36" t="s">
        <v>35</v>
      </c>
    </row>
    <row r="37" spans="2:5" x14ac:dyDescent="0.25">
      <c r="B37">
        <v>0.5</v>
      </c>
      <c r="C37">
        <v>9.5</v>
      </c>
      <c r="D37">
        <v>20</v>
      </c>
      <c r="E37">
        <f>C37/D37</f>
        <v>0.47499999999999998</v>
      </c>
    </row>
    <row r="38" spans="2:5" x14ac:dyDescent="0.25">
      <c r="B38">
        <v>5</v>
      </c>
      <c r="C38">
        <v>9</v>
      </c>
      <c r="D38">
        <v>20</v>
      </c>
      <c r="E38">
        <f>C38/D38</f>
        <v>0.45</v>
      </c>
    </row>
  </sheetData>
  <mergeCells count="1">
    <mergeCell ref="B35:E3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2021-05-04T20:48:43Z</dcterms:modified>
</cp:coreProperties>
</file>