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Guildhall\Thesis\"/>
    </mc:Choice>
  </mc:AlternateContent>
  <xr:revisionPtr revIDLastSave="0" documentId="13_ncr:1_{412E2D3D-368A-44E4-BBFD-B6E50A4BDADB}" xr6:coauthVersionLast="46" xr6:coauthVersionMax="46" xr10:uidLastSave="{00000000-0000-0000-0000-000000000000}"/>
  <bookViews>
    <workbookView xWindow="19090" yWindow="-110" windowWidth="19420" windowHeight="10420" xr2:uid="{297119D3-728E-4160-A353-DB4FFAD81E0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3" i="1" l="1"/>
  <c r="D22" i="1"/>
  <c r="D21" i="1"/>
  <c r="D20" i="1"/>
  <c r="D19" i="1"/>
  <c r="E18" i="1"/>
  <c r="D18" i="1"/>
  <c r="D17" i="1"/>
  <c r="E30" i="1"/>
  <c r="E31" i="1"/>
  <c r="D16" i="1"/>
  <c r="D15" i="1"/>
  <c r="D13" i="1"/>
  <c r="D12" i="1"/>
  <c r="D3" i="1"/>
</calcChain>
</file>

<file path=xl/sharedStrings.xml><?xml version="1.0" encoding="utf-8"?>
<sst xmlns="http://schemas.openxmlformats.org/spreadsheetml/2006/main" count="72" uniqueCount="57">
  <si>
    <t>AI Results</t>
  </si>
  <si>
    <t>Big Money</t>
  </si>
  <si>
    <t>85/200</t>
  </si>
  <si>
    <t>x/y</t>
  </si>
  <si>
    <t>x = number of wins for top</t>
  </si>
  <si>
    <t>y = number of total games</t>
  </si>
  <si>
    <t>Random</t>
  </si>
  <si>
    <t>Single Witch</t>
  </si>
  <si>
    <t>Double Witch</t>
  </si>
  <si>
    <t>200/200</t>
  </si>
  <si>
    <t>4/200</t>
  </si>
  <si>
    <t>14/200</t>
  </si>
  <si>
    <t>162/200</t>
  </si>
  <si>
    <t>Time taken in hours:</t>
  </si>
  <si>
    <t>MCTS Random 100k iter</t>
  </si>
  <si>
    <t>Ram usage by end of game</t>
  </si>
  <si>
    <t>~17 GB</t>
  </si>
  <si>
    <t xml:space="preserve">Time per game </t>
  </si>
  <si>
    <t>42.6 minutes</t>
  </si>
  <si>
    <t>4./20.</t>
  </si>
  <si>
    <t>MCTS Big Money 1k iter</t>
  </si>
  <si>
    <t>MCTS Big Money 10k iter</t>
  </si>
  <si>
    <t>MCTS 10k Sarasua 1 vs MCTS 1K Sarasua1</t>
  </si>
  <si>
    <t>89/100</t>
  </si>
  <si>
    <t>7.2 hours</t>
  </si>
  <si>
    <t>MCTS 10k Sarasua 1 UCT sqrt2 vs MCTS 10k Sarasua 1 UCT 0.5</t>
  </si>
  <si>
    <t>10.5/20</t>
  </si>
  <si>
    <t>MCTS 10k Sarasua 1 UCT sqrt2 vs MCTS 10k Sarasua 1 UCT 5</t>
  </si>
  <si>
    <t>11.0/20</t>
  </si>
  <si>
    <t>23/50</t>
  </si>
  <si>
    <t>MCTS 10k Sarasua1 0 Chaos vs MCTS Sarasua1 0.15 Chaos</t>
  </si>
  <si>
    <t>MCTS 20k RandomPLUS vs Big Money</t>
  </si>
  <si>
    <t>61.5/100</t>
  </si>
  <si>
    <t>Wins</t>
  </si>
  <si>
    <t>Simulations</t>
  </si>
  <si>
    <t>Win %</t>
  </si>
  <si>
    <t>MCTS results against C=√2</t>
  </si>
  <si>
    <t>C Value</t>
  </si>
  <si>
    <t>MCTS 10k Sarasua1 0.15 chaos use heuristics vs Double Witch</t>
  </si>
  <si>
    <t>56.5/100</t>
  </si>
  <si>
    <t>MCTS 10k RandomPLUS Heuristics vs All Moves</t>
  </si>
  <si>
    <t>29/50</t>
  </si>
  <si>
    <t>MCTS 10k RandomPLUS vs MCTS 10k Greedy</t>
  </si>
  <si>
    <t>21/50</t>
  </si>
  <si>
    <t>MCTS 10k Greedy Heuristics vs Double Witch</t>
  </si>
  <si>
    <t>56/100</t>
  </si>
  <si>
    <t>93/100</t>
  </si>
  <si>
    <t>MCTS 10k Greedy Heuristics vs Big Money</t>
  </si>
  <si>
    <t>MCTS 10k Sarasua1 Heuristics vs MCTS 10k Sarasua1 All Moves</t>
  </si>
  <si>
    <t>37.5/50</t>
  </si>
  <si>
    <t>Sarasua1</t>
  </si>
  <si>
    <t>0/200</t>
  </si>
  <si>
    <t>196/200</t>
  </si>
  <si>
    <t>47/200</t>
  </si>
  <si>
    <t>186/200</t>
  </si>
  <si>
    <t>149.5/200</t>
  </si>
  <si>
    <t>126/200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</si>
</sst>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" fontId="0" fillId="0" borderId="0" xfId="0" applyNumberForma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5F86270-4CDE-449F-881A-53A92173EAD4}" name="Table3" displayName="Table3" ref="B29:E31" totalsRowShown="0">
  <autoFilter ref="B29:E31" xr:uid="{17D7722B-6034-4B05-88C6-412D0685B0A1}"/>
  <tableColumns count="4">
    <tableColumn id="1" xr3:uid="{A1679219-C9E4-45A0-BEF4-B65CE4B95BFD}" name="C Value"/>
    <tableColumn id="2" xr3:uid="{8837B049-1314-46A7-8FEB-954E0C05D198}" name="Wins"/>
    <tableColumn id="3" xr3:uid="{230A7E7F-5C85-4521-950C-4A8D316DE790}" name="Simulations"/>
    <tableColumn id="4" xr3:uid="{4C3680D7-00C8-4EDB-845A-BD0A32CDC885}" name="Win %">
      <calculatedColumnFormula>C30/D30</calculatedColumnFormula>
    </tableColumn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7EA307-2F1F-4558-A660-8CF283252646}">
  <dimension ref="A1:M31"/>
  <sheetViews>
    <sheetView tabSelected="1" topLeftCell="A10" workbookViewId="0">
      <selection activeCell="B23" sqref="B23"/>
    </sheetView>
  </sheetViews>
  <sheetFormatPr defaultRowHeight="15" x14ac:dyDescent="0.25"/>
  <cols>
    <col min="1" max="1" width="10.28515625" bestFit="1" customWidth="1"/>
    <col min="2" max="2" width="55.42578125" bestFit="1" customWidth="1"/>
    <col min="3" max="3" width="24.5703125" bestFit="1" customWidth="1"/>
    <col min="4" max="4" width="25" bestFit="1" customWidth="1"/>
    <col min="5" max="5" width="12" bestFit="1" customWidth="1"/>
    <col min="9" max="9" width="26.42578125" bestFit="1" customWidth="1"/>
  </cols>
  <sheetData>
    <row r="1" spans="1:10" x14ac:dyDescent="0.25">
      <c r="A1" t="s">
        <v>0</v>
      </c>
    </row>
    <row r="2" spans="1:10" x14ac:dyDescent="0.25">
      <c r="B2" t="s">
        <v>3</v>
      </c>
      <c r="C2" t="s">
        <v>4</v>
      </c>
      <c r="D2" t="s">
        <v>13</v>
      </c>
    </row>
    <row r="3" spans="1:10" x14ac:dyDescent="0.25">
      <c r="C3" t="s">
        <v>5</v>
      </c>
      <c r="D3">
        <f>37988/60/60</f>
        <v>10.552222222222222</v>
      </c>
      <c r="E3">
        <v>14.2</v>
      </c>
      <c r="J3" t="s">
        <v>14</v>
      </c>
    </row>
    <row r="4" spans="1:10" x14ac:dyDescent="0.25">
      <c r="B4" t="s">
        <v>20</v>
      </c>
      <c r="C4" t="s">
        <v>1</v>
      </c>
      <c r="D4" t="s">
        <v>21</v>
      </c>
      <c r="E4" t="s">
        <v>14</v>
      </c>
      <c r="I4" t="s">
        <v>17</v>
      </c>
      <c r="J4" t="s">
        <v>18</v>
      </c>
    </row>
    <row r="5" spans="1:10" x14ac:dyDescent="0.25">
      <c r="A5" t="s">
        <v>1</v>
      </c>
      <c r="B5" t="s">
        <v>2</v>
      </c>
      <c r="D5" t="s">
        <v>12</v>
      </c>
      <c r="E5" s="1" t="s">
        <v>19</v>
      </c>
      <c r="I5" t="s">
        <v>15</v>
      </c>
      <c r="J5" t="s">
        <v>16</v>
      </c>
    </row>
    <row r="6" spans="1:10" x14ac:dyDescent="0.25">
      <c r="A6" t="s">
        <v>6</v>
      </c>
      <c r="C6" t="s">
        <v>9</v>
      </c>
    </row>
    <row r="7" spans="1:10" x14ac:dyDescent="0.25">
      <c r="A7" t="s">
        <v>7</v>
      </c>
      <c r="C7" t="s">
        <v>10</v>
      </c>
    </row>
    <row r="8" spans="1:10" x14ac:dyDescent="0.25">
      <c r="A8" t="s">
        <v>8</v>
      </c>
      <c r="C8" t="s">
        <v>11</v>
      </c>
    </row>
    <row r="9" spans="1:10" x14ac:dyDescent="0.25">
      <c r="D9" t="s">
        <v>13</v>
      </c>
    </row>
    <row r="10" spans="1:10" x14ac:dyDescent="0.25">
      <c r="B10" t="s">
        <v>22</v>
      </c>
      <c r="C10" t="s">
        <v>23</v>
      </c>
      <c r="D10" t="s">
        <v>24</v>
      </c>
    </row>
    <row r="12" spans="1:10" x14ac:dyDescent="0.25">
      <c r="B12" t="s">
        <v>25</v>
      </c>
      <c r="C12" t="s">
        <v>26</v>
      </c>
      <c r="D12">
        <f>8059/60/60</f>
        <v>2.2386111111111111</v>
      </c>
    </row>
    <row r="13" spans="1:10" x14ac:dyDescent="0.25">
      <c r="B13" t="s">
        <v>27</v>
      </c>
      <c r="C13" s="1" t="s">
        <v>28</v>
      </c>
      <c r="D13">
        <f>10090/3600</f>
        <v>2.8027777777777776</v>
      </c>
    </row>
    <row r="15" spans="1:10" x14ac:dyDescent="0.25">
      <c r="B15" t="s">
        <v>30</v>
      </c>
      <c r="C15" t="s">
        <v>29</v>
      </c>
      <c r="D15">
        <f>22684/3600</f>
        <v>6.3011111111111111</v>
      </c>
    </row>
    <row r="16" spans="1:10" x14ac:dyDescent="0.25">
      <c r="B16" t="s">
        <v>31</v>
      </c>
      <c r="C16" t="s">
        <v>32</v>
      </c>
      <c r="D16">
        <f>63877/60/60</f>
        <v>17.743611111111111</v>
      </c>
    </row>
    <row r="17" spans="2:13" x14ac:dyDescent="0.25">
      <c r="B17" t="s">
        <v>38</v>
      </c>
      <c r="C17" t="s">
        <v>39</v>
      </c>
      <c r="D17">
        <f>17143/3600</f>
        <v>4.7619444444444445</v>
      </c>
    </row>
    <row r="18" spans="2:13" x14ac:dyDescent="0.25">
      <c r="B18" t="s">
        <v>40</v>
      </c>
      <c r="C18" t="s">
        <v>41</v>
      </c>
      <c r="D18">
        <f>22048/3600</f>
        <v>6.1244444444444444</v>
      </c>
      <c r="E18">
        <f>29*2</f>
        <v>58</v>
      </c>
      <c r="H18" t="s">
        <v>6</v>
      </c>
      <c r="I18" t="s">
        <v>1</v>
      </c>
      <c r="J18" t="s">
        <v>7</v>
      </c>
      <c r="K18" t="s">
        <v>8</v>
      </c>
      <c r="L18" t="s">
        <v>50</v>
      </c>
    </row>
    <row r="19" spans="2:13" x14ac:dyDescent="0.25">
      <c r="B19" t="s">
        <v>42</v>
      </c>
      <c r="C19" t="s">
        <v>43</v>
      </c>
      <c r="D19">
        <f>30481/3600</f>
        <v>8.4669444444444437</v>
      </c>
      <c r="G19" t="s">
        <v>6</v>
      </c>
      <c r="H19">
        <v>0</v>
      </c>
      <c r="I19" t="s">
        <v>51</v>
      </c>
      <c r="J19">
        <v>0</v>
      </c>
      <c r="K19">
        <v>0</v>
      </c>
      <c r="L19">
        <v>0</v>
      </c>
    </row>
    <row r="20" spans="2:13" x14ac:dyDescent="0.25">
      <c r="B20" t="s">
        <v>44</v>
      </c>
      <c r="C20" t="s">
        <v>45</v>
      </c>
      <c r="D20">
        <f>15154/3600</f>
        <v>4.2094444444444443</v>
      </c>
      <c r="G20" t="s">
        <v>1</v>
      </c>
      <c r="H20" t="s">
        <v>9</v>
      </c>
      <c r="I20">
        <v>0</v>
      </c>
      <c r="J20" t="s">
        <v>10</v>
      </c>
      <c r="K20" t="s">
        <v>11</v>
      </c>
    </row>
    <row r="21" spans="2:13" x14ac:dyDescent="0.25">
      <c r="B21" t="s">
        <v>47</v>
      </c>
      <c r="C21" t="s">
        <v>46</v>
      </c>
      <c r="D21">
        <f>13182/3600</f>
        <v>3.6616666666666666</v>
      </c>
      <c r="G21" t="s">
        <v>7</v>
      </c>
      <c r="H21">
        <v>0</v>
      </c>
      <c r="I21" t="s">
        <v>52</v>
      </c>
      <c r="J21">
        <v>0</v>
      </c>
      <c r="K21" t="s">
        <v>53</v>
      </c>
      <c r="L21">
        <v>0</v>
      </c>
    </row>
    <row r="22" spans="2:13" x14ac:dyDescent="0.25">
      <c r="B22" t="s">
        <v>48</v>
      </c>
      <c r="C22" t="s">
        <v>49</v>
      </c>
      <c r="D22">
        <f>21527/3600</f>
        <v>5.9797222222222226</v>
      </c>
      <c r="G22" t="s">
        <v>8</v>
      </c>
      <c r="H22">
        <v>0</v>
      </c>
      <c r="I22" t="s">
        <v>54</v>
      </c>
      <c r="J22" t="s">
        <v>55</v>
      </c>
    </row>
    <row r="23" spans="2:13" x14ac:dyDescent="0.25">
      <c r="G23" t="s">
        <v>50</v>
      </c>
      <c r="H23">
        <v>0</v>
      </c>
      <c r="I23">
        <v>0</v>
      </c>
      <c r="J23">
        <v>0</v>
      </c>
      <c r="K23" t="s">
        <v>56</v>
      </c>
      <c r="M23">
        <f>126/200</f>
        <v>0.63</v>
      </c>
    </row>
    <row r="28" spans="2:13" x14ac:dyDescent="0.25">
      <c r="B28" s="2" t="s">
        <v>36</v>
      </c>
      <c r="C28" s="2"/>
      <c r="D28" s="2"/>
      <c r="E28" s="2"/>
    </row>
    <row r="29" spans="2:13" x14ac:dyDescent="0.25">
      <c r="B29" t="s">
        <v>37</v>
      </c>
      <c r="C29" t="s">
        <v>33</v>
      </c>
      <c r="D29" t="s">
        <v>34</v>
      </c>
      <c r="E29" t="s">
        <v>35</v>
      </c>
    </row>
    <row r="30" spans="2:13" x14ac:dyDescent="0.25">
      <c r="B30">
        <v>0.5</v>
      </c>
      <c r="C30">
        <v>9.5</v>
      </c>
      <c r="D30">
        <v>20</v>
      </c>
      <c r="E30">
        <f>C30/D30</f>
        <v>0.47499999999999998</v>
      </c>
    </row>
    <row r="31" spans="2:13" x14ac:dyDescent="0.25">
      <c r="B31">
        <v>5</v>
      </c>
      <c r="C31">
        <v>9</v>
      </c>
      <c r="D31">
        <v>20</v>
      </c>
      <c r="E31">
        <f>C31/D31</f>
        <v>0.45</v>
      </c>
    </row>
  </sheetData>
  <mergeCells count="1">
    <mergeCell ref="B28:E28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Sarasua</dc:creator>
  <cp:lastModifiedBy>Jonathan Sarasua</cp:lastModifiedBy>
  <dcterms:created xsi:type="dcterms:W3CDTF">2021-04-08T23:40:15Z</dcterms:created>
  <dcterms:modified xsi:type="dcterms:W3CDTF">2021-05-03T01:19:18Z</dcterms:modified>
</cp:coreProperties>
</file>