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1_{272509F7-2D75-4A2E-8303-5AA9E30E15C1}" xr6:coauthVersionLast="47" xr6:coauthVersionMax="47" xr10:uidLastSave="{00000000-0000-0000-0000-000000000000}"/>
  <bookViews>
    <workbookView xWindow="-25320" yWindow="-1020" windowWidth="25440" windowHeight="15990" xr2:uid="{72409999-7DA3-4388-9D03-E2A25F3E3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0" i="1"/>
  <c r="T8" i="1"/>
  <c r="S12" i="1"/>
  <c r="S8" i="1"/>
  <c r="P12" i="1"/>
  <c r="P10" i="1"/>
  <c r="P8" i="1"/>
  <c r="N8" i="1"/>
  <c r="N12" i="1"/>
  <c r="N10" i="1"/>
  <c r="K8" i="1"/>
  <c r="K12" i="1"/>
  <c r="K10" i="1"/>
  <c r="U12" i="1"/>
  <c r="R12" i="1"/>
  <c r="Q12" i="1"/>
  <c r="O12" i="1"/>
  <c r="M12" i="1"/>
  <c r="L12" i="1"/>
  <c r="J12" i="1"/>
  <c r="I12" i="1"/>
  <c r="H12" i="1"/>
  <c r="G12" i="1"/>
  <c r="F12" i="1"/>
  <c r="E12" i="1"/>
  <c r="D12" i="1"/>
  <c r="C12" i="1"/>
  <c r="U10" i="1"/>
  <c r="S10" i="1"/>
  <c r="R10" i="1"/>
  <c r="Q10" i="1"/>
  <c r="O10" i="1"/>
  <c r="M10" i="1"/>
  <c r="L10" i="1"/>
  <c r="J10" i="1"/>
  <c r="I10" i="1"/>
  <c r="H10" i="1"/>
  <c r="G10" i="1"/>
  <c r="F10" i="1"/>
  <c r="E10" i="1"/>
  <c r="D10" i="1"/>
  <c r="C10" i="1"/>
  <c r="U8" i="1"/>
  <c r="R8" i="1"/>
  <c r="Q8" i="1"/>
  <c r="O8" i="1"/>
  <c r="M8" i="1"/>
  <c r="L8" i="1"/>
  <c r="J8" i="1"/>
  <c r="I8" i="1"/>
  <c r="H8" i="1"/>
  <c r="G8" i="1"/>
  <c r="F8" i="1"/>
  <c r="E8" i="1"/>
  <c r="D8" i="1"/>
  <c r="C8" i="1"/>
  <c r="B8" i="1" l="1"/>
  <c r="B12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L2" authorId="0" shapeId="0" xr:uid="{24EC987B-B6BB-48BF-B4A7-B40A0B1661DE}">
      <text>
        <r>
          <rPr>
            <b/>
            <sz val="9"/>
            <color indexed="81"/>
            <rFont val="Tahoma"/>
            <charset val="1"/>
          </rPr>
          <t>Justin:</t>
        </r>
        <r>
          <rPr>
            <sz val="9"/>
            <color indexed="81"/>
            <rFont val="Tahoma"/>
            <charset val="1"/>
          </rPr>
          <t xml:space="preserve">
Thought about using Even MINUS Close but Close shots aren't ness. 
Current strategy use both figures but adjust weights - close game shots should be weighted more than even</t>
        </r>
      </text>
    </comment>
    <comment ref="U4" authorId="0" shapeId="0" xr:uid="{7D521D6B-2D15-495A-AD14-48698995DE48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(Calculated Dynamically - currently from entire dataset, want to update to use each opponents PP success Rate)</t>
        </r>
      </text>
    </comment>
  </commentList>
</comments>
</file>

<file path=xl/sharedStrings.xml><?xml version="1.0" encoding="utf-8"?>
<sst xmlns="http://schemas.openxmlformats.org/spreadsheetml/2006/main" count="38" uniqueCount="38">
  <si>
    <t>Goals</t>
  </si>
  <si>
    <t>Assist1</t>
  </si>
  <si>
    <t>Assist2</t>
  </si>
  <si>
    <t>TGA_Goal</t>
  </si>
  <si>
    <t>TGA_Assist1</t>
  </si>
  <si>
    <t>TGA_Assit2</t>
  </si>
  <si>
    <t>Close_Shots_On_Net</t>
  </si>
  <si>
    <t>Close_Shots_Off_Net</t>
  </si>
  <si>
    <t>Close_Shots_Blocked</t>
  </si>
  <si>
    <t>Tie / Go Ahead (Team is -1 or Tied)</t>
  </si>
  <si>
    <t>SCORING</t>
  </si>
  <si>
    <t>Close Game - Subcatgory</t>
  </si>
  <si>
    <t>Even-Strength Subcatgory</t>
  </si>
  <si>
    <t>Shots_On_Net</t>
  </si>
  <si>
    <t>Close_Shots_Off_Ner</t>
  </si>
  <si>
    <t>Shots_Blocked</t>
  </si>
  <si>
    <t>Faceoff_Wins</t>
  </si>
  <si>
    <t>Faceoff_Loses</t>
  </si>
  <si>
    <t>Plus/Minus</t>
  </si>
  <si>
    <t>* Overall_PP_Success_Rate</t>
  </si>
  <si>
    <t>FACTOR</t>
  </si>
  <si>
    <t>Other Scoring (Overall - Close)</t>
  </si>
  <si>
    <t>PLACEHOLDER FOR DYNAMIC VALUE</t>
  </si>
  <si>
    <t>Minor_Penalties_Taken</t>
  </si>
  <si>
    <t>Major_Penlties_Taken</t>
  </si>
  <si>
    <t>Matt Basgall</t>
  </si>
  <si>
    <t>DEF_Blocked_Shots</t>
  </si>
  <si>
    <t>Levshunov</t>
  </si>
  <si>
    <t>SUM</t>
  </si>
  <si>
    <t>Joey Larson</t>
  </si>
  <si>
    <t>SAMPLES - Nov 24 - MSU vs Minn</t>
  </si>
  <si>
    <t>NOV 4 - MSU v OSU</t>
  </si>
  <si>
    <t>Gavin O'Connell</t>
  </si>
  <si>
    <t>Karsen Dorwart</t>
  </si>
  <si>
    <t>X - PENELTIES</t>
  </si>
  <si>
    <t>TEAM COMPONENT - X</t>
  </si>
  <si>
    <t>FACEOFFS - X</t>
  </si>
  <si>
    <t>SHOTS +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</si>
</sst>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9DD0-B43C-4C11-9087-E0589D451459}">
  <dimension ref="A1:U16"/>
  <sheetViews>
    <sheetView tabSelected="1" workbookViewId="0">
      <selection activeCell="C4" sqref="C4"/>
    </sheetView>
  </sheetViews>
  <sheetFormatPr defaultRowHeight="15" x14ac:dyDescent="0.25"/>
  <cols>
    <col min="1" max="1" width="32.140625" bestFit="1" customWidth="1"/>
    <col min="2" max="2" width="6.7109375" bestFit="1" customWidth="1"/>
    <col min="3" max="3" width="9.5703125" bestFit="1" customWidth="1"/>
    <col min="4" max="4" width="11.7109375" bestFit="1" customWidth="1"/>
    <col min="5" max="5" width="10.85546875" bestFit="1" customWidth="1"/>
    <col min="6" max="8" width="11.140625" customWidth="1"/>
    <col min="9" max="9" width="19.85546875" bestFit="1" customWidth="1"/>
    <col min="10" max="10" width="20.140625" bestFit="1" customWidth="1"/>
    <col min="11" max="11" width="20" bestFit="1" customWidth="1"/>
    <col min="12" max="12" width="24.140625" bestFit="1" customWidth="1"/>
    <col min="13" max="13" width="20.140625" bestFit="1" customWidth="1"/>
    <col min="14" max="14" width="14" bestFit="1" customWidth="1"/>
    <col min="17" max="17" width="18.42578125" bestFit="1" customWidth="1"/>
    <col min="18" max="18" width="18.42578125" customWidth="1"/>
    <col min="19" max="19" width="25.28515625" bestFit="1" customWidth="1"/>
    <col min="20" max="20" width="25.28515625" customWidth="1"/>
    <col min="21" max="21" width="25.28515625" bestFit="1" customWidth="1"/>
  </cols>
  <sheetData>
    <row r="1" spans="1:21" s="3" customFormat="1" x14ac:dyDescent="0.25">
      <c r="C1" s="4" t="s">
        <v>10</v>
      </c>
      <c r="D1" s="4"/>
      <c r="E1" s="4"/>
      <c r="F1" s="4"/>
      <c r="G1" s="4"/>
      <c r="H1" s="4"/>
      <c r="I1" s="4" t="s">
        <v>37</v>
      </c>
      <c r="J1" s="4"/>
      <c r="K1" s="4"/>
      <c r="L1" s="4"/>
      <c r="M1" s="4"/>
      <c r="N1" s="4"/>
      <c r="O1" s="4" t="s">
        <v>36</v>
      </c>
      <c r="P1" s="4"/>
      <c r="Q1" s="4" t="s">
        <v>35</v>
      </c>
      <c r="R1" s="4"/>
      <c r="S1" s="4" t="s">
        <v>34</v>
      </c>
      <c r="T1" s="4"/>
      <c r="U1" s="4"/>
    </row>
    <row r="2" spans="1:21" x14ac:dyDescent="0.25">
      <c r="C2" s="2" t="s">
        <v>9</v>
      </c>
      <c r="D2" s="2"/>
      <c r="E2" s="2"/>
      <c r="F2" s="2" t="s">
        <v>21</v>
      </c>
      <c r="G2" s="2"/>
      <c r="H2" s="2"/>
      <c r="I2" s="2" t="s">
        <v>11</v>
      </c>
      <c r="J2" s="2"/>
      <c r="K2" s="2"/>
      <c r="L2" s="2" t="s">
        <v>12</v>
      </c>
      <c r="M2" s="2"/>
      <c r="N2" s="2"/>
    </row>
    <row r="3" spans="1:21" x14ac:dyDescent="0.25">
      <c r="B3" t="s">
        <v>28</v>
      </c>
      <c r="C3" t="s">
        <v>3</v>
      </c>
      <c r="D3" t="s">
        <v>4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7</v>
      </c>
      <c r="K3" t="s">
        <v>8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26</v>
      </c>
      <c r="S3" s="1" t="s">
        <v>23</v>
      </c>
      <c r="T3" s="1" t="s">
        <v>24</v>
      </c>
      <c r="U3" s="1" t="s">
        <v>19</v>
      </c>
    </row>
    <row r="4" spans="1:21" x14ac:dyDescent="0.25">
      <c r="A4" t="s">
        <v>20</v>
      </c>
      <c r="C4">
        <v>0.75</v>
      </c>
      <c r="D4">
        <v>0.71499999999999997</v>
      </c>
      <c r="E4">
        <v>0.55500000000000005</v>
      </c>
      <c r="F4">
        <v>0.55000000000000004</v>
      </c>
      <c r="G4">
        <v>0.51500000000000001</v>
      </c>
      <c r="H4">
        <v>0.35499999999999998</v>
      </c>
      <c r="I4">
        <v>0.1</v>
      </c>
      <c r="J4">
        <v>0.8</v>
      </c>
      <c r="K4">
        <v>0.5</v>
      </c>
      <c r="L4">
        <v>0.05</v>
      </c>
      <c r="M4">
        <v>3.5000000000000003E-2</v>
      </c>
      <c r="N4">
        <v>2.5000000000000001E-2</v>
      </c>
      <c r="O4">
        <v>7.4999999999999997E-2</v>
      </c>
      <c r="P4">
        <v>7.4999999999999997E-2</v>
      </c>
      <c r="Q4">
        <v>0.25</v>
      </c>
      <c r="R4">
        <v>0.1</v>
      </c>
      <c r="S4">
        <v>1</v>
      </c>
      <c r="T4">
        <v>2.5</v>
      </c>
      <c r="U4">
        <v>0.25</v>
      </c>
    </row>
    <row r="5" spans="1:21" x14ac:dyDescent="0.25">
      <c r="U5" t="s">
        <v>22</v>
      </c>
    </row>
    <row r="6" spans="1:21" x14ac:dyDescent="0.25">
      <c r="A6" s="3" t="s">
        <v>30</v>
      </c>
    </row>
    <row r="7" spans="1:21" s="3" customFormat="1" x14ac:dyDescent="0.25">
      <c r="A7" s="3" t="s">
        <v>29</v>
      </c>
      <c r="C7" s="3">
        <v>1</v>
      </c>
      <c r="E7" s="3">
        <v>1</v>
      </c>
      <c r="I7" s="3">
        <v>2</v>
      </c>
      <c r="L7" s="3">
        <v>2</v>
      </c>
      <c r="O7" s="3">
        <v>0</v>
      </c>
      <c r="P7" s="3">
        <v>1</v>
      </c>
      <c r="Q7" s="3">
        <v>0</v>
      </c>
      <c r="S7" s="3">
        <v>0</v>
      </c>
      <c r="T7" s="3">
        <v>0</v>
      </c>
    </row>
    <row r="8" spans="1:21" x14ac:dyDescent="0.25">
      <c r="B8">
        <f>SUM(C8:U8)</f>
        <v>1.5300000000000002</v>
      </c>
      <c r="C8">
        <f>C7*C$4</f>
        <v>0.75</v>
      </c>
      <c r="D8">
        <f t="shared" ref="D8:U8" si="0">D7*D$4</f>
        <v>0</v>
      </c>
      <c r="E8">
        <f t="shared" si="0"/>
        <v>0.55500000000000005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0.2</v>
      </c>
      <c r="J8">
        <f t="shared" si="0"/>
        <v>0</v>
      </c>
      <c r="K8">
        <f>-(K7*K$4)</f>
        <v>0</v>
      </c>
      <c r="L8">
        <f t="shared" si="0"/>
        <v>0.1</v>
      </c>
      <c r="M8">
        <f t="shared" si="0"/>
        <v>0</v>
      </c>
      <c r="N8">
        <f>-(N7*N$4)</f>
        <v>0</v>
      </c>
      <c r="O8">
        <f t="shared" si="0"/>
        <v>0</v>
      </c>
      <c r="P8">
        <f>-(P7*P$4)</f>
        <v>-7.4999999999999997E-2</v>
      </c>
      <c r="Q8">
        <f t="shared" si="0"/>
        <v>0</v>
      </c>
      <c r="R8">
        <f t="shared" si="0"/>
        <v>0</v>
      </c>
      <c r="S8">
        <f>-(S$4*$U$4*S7)</f>
        <v>0</v>
      </c>
      <c r="T8">
        <f>-(T$4*$U$4*T7)</f>
        <v>0</v>
      </c>
      <c r="U8">
        <f t="shared" si="0"/>
        <v>0</v>
      </c>
    </row>
    <row r="9" spans="1:21" s="3" customFormat="1" x14ac:dyDescent="0.25">
      <c r="A9" s="3" t="s">
        <v>25</v>
      </c>
      <c r="I9" s="3">
        <v>2</v>
      </c>
      <c r="K9" s="3">
        <v>1</v>
      </c>
      <c r="L9" s="3">
        <v>2</v>
      </c>
      <c r="N9" s="3">
        <v>1</v>
      </c>
      <c r="O9" s="3">
        <v>0</v>
      </c>
      <c r="P9" s="3">
        <v>0</v>
      </c>
      <c r="Q9" s="3">
        <v>-1</v>
      </c>
      <c r="R9" s="3">
        <v>3</v>
      </c>
    </row>
    <row r="10" spans="1:21" x14ac:dyDescent="0.25">
      <c r="B10">
        <f>SUM(C10:U10)</f>
        <v>-0.17499999999999993</v>
      </c>
      <c r="C10">
        <f t="shared" ref="C10:U10" si="1">C9*C$4</f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0.2</v>
      </c>
      <c r="J10">
        <f t="shared" si="1"/>
        <v>0</v>
      </c>
      <c r="K10">
        <f>-(K9*K$4)</f>
        <v>-0.5</v>
      </c>
      <c r="L10">
        <f t="shared" si="1"/>
        <v>0.1</v>
      </c>
      <c r="M10">
        <f t="shared" si="1"/>
        <v>0</v>
      </c>
      <c r="N10">
        <f>-(N9*N$4)</f>
        <v>-2.5000000000000001E-2</v>
      </c>
      <c r="O10">
        <f t="shared" si="1"/>
        <v>0</v>
      </c>
      <c r="P10">
        <f>-(P9*P$4)</f>
        <v>0</v>
      </c>
      <c r="Q10">
        <f t="shared" si="1"/>
        <v>-0.25</v>
      </c>
      <c r="R10">
        <f t="shared" si="1"/>
        <v>0.30000000000000004</v>
      </c>
      <c r="S10">
        <f t="shared" si="1"/>
        <v>0</v>
      </c>
      <c r="T10">
        <f>-(T$4*$U$4*T9)</f>
        <v>0</v>
      </c>
      <c r="U10">
        <f t="shared" si="1"/>
        <v>0</v>
      </c>
    </row>
    <row r="11" spans="1:21" s="3" customFormat="1" x14ac:dyDescent="0.25">
      <c r="A11" s="3" t="s">
        <v>27</v>
      </c>
      <c r="J11" s="3">
        <v>1</v>
      </c>
      <c r="K11" s="3">
        <v>1</v>
      </c>
      <c r="M11" s="3">
        <v>1</v>
      </c>
      <c r="N11" s="3">
        <v>1</v>
      </c>
      <c r="Q11" s="3">
        <v>1</v>
      </c>
      <c r="R11" s="3">
        <v>4</v>
      </c>
      <c r="S11" s="3">
        <v>1</v>
      </c>
      <c r="T11" s="3">
        <v>1</v>
      </c>
    </row>
    <row r="12" spans="1:21" x14ac:dyDescent="0.25">
      <c r="B12">
        <f>SUM(C12:U12)</f>
        <v>8.5000000000000075E-2</v>
      </c>
      <c r="C12">
        <f t="shared" ref="C12:U12" si="2">C11*C$4</f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0.8</v>
      </c>
      <c r="K12">
        <f>-(K11*K$4)</f>
        <v>-0.5</v>
      </c>
      <c r="L12">
        <f t="shared" si="2"/>
        <v>0</v>
      </c>
      <c r="M12">
        <f t="shared" si="2"/>
        <v>3.5000000000000003E-2</v>
      </c>
      <c r="N12">
        <f>-(N11*N$4)</f>
        <v>-2.5000000000000001E-2</v>
      </c>
      <c r="O12">
        <f t="shared" si="2"/>
        <v>0</v>
      </c>
      <c r="P12">
        <f>-(P11*P$4)</f>
        <v>0</v>
      </c>
      <c r="Q12">
        <f t="shared" si="2"/>
        <v>0.25</v>
      </c>
      <c r="R12">
        <f t="shared" si="2"/>
        <v>0.4</v>
      </c>
      <c r="S12">
        <f>-(S$4*$U$4*S11)</f>
        <v>-0.25</v>
      </c>
      <c r="T12">
        <f>-(T$4*$U$4*T11)</f>
        <v>-0.625</v>
      </c>
      <c r="U12">
        <f t="shared" si="2"/>
        <v>0</v>
      </c>
    </row>
    <row r="13" spans="1:21" x14ac:dyDescent="0.25">
      <c r="A13" s="3" t="s">
        <v>31</v>
      </c>
    </row>
    <row r="14" spans="1:21" x14ac:dyDescent="0.25">
      <c r="A14" t="s">
        <v>32</v>
      </c>
      <c r="C14">
        <v>2</v>
      </c>
    </row>
    <row r="16" spans="1:21" x14ac:dyDescent="0.25">
      <c r="A16" s="3" t="s">
        <v>33</v>
      </c>
    </row>
  </sheetData>
  <mergeCells count="9">
    <mergeCell ref="O1:P1"/>
    <mergeCell ref="S1:U1"/>
    <mergeCell ref="Q1:R1"/>
    <mergeCell ref="C1:H1"/>
    <mergeCell ref="C2:E2"/>
    <mergeCell ref="F2:H2"/>
    <mergeCell ref="I2:K2"/>
    <mergeCell ref="L2:N2"/>
    <mergeCell ref="I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dcterms:created xsi:type="dcterms:W3CDTF">2023-11-29T13:55:44Z</dcterms:created>
  <dcterms:modified xsi:type="dcterms:W3CDTF">2023-11-30T01:13:30Z</dcterms:modified>
</cp:coreProperties>
</file>