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data\"/>
    </mc:Choice>
  </mc:AlternateContent>
  <xr:revisionPtr revIDLastSave="0" documentId="13_ncr:1_{5289F748-D915-47D7-A209-EF70A4DF6FE5}" xr6:coauthVersionLast="47" xr6:coauthVersionMax="47" xr10:uidLastSave="{00000000-0000-0000-0000-000000000000}"/>
  <bookViews>
    <workbookView minimized="1" xWindow="-16050" yWindow="4545" windowWidth="18900" windowHeight="11505" firstSheet="1" activeTab="1" xr2:uid="{00000000-000D-0000-FFFF-FFFF00000000}"/>
  </bookViews>
  <sheets>
    <sheet name="Nov_2_MSU_GAME_SCORES" sheetId="1" r:id="rId1"/>
    <sheet name="COPY_TEM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2" l="1"/>
  <c r="H31" i="2"/>
  <c r="G31" i="2"/>
  <c r="F31" i="2"/>
  <c r="E31" i="2"/>
  <c r="D31" i="2"/>
  <c r="C31" i="2"/>
  <c r="B31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31" i="2" s="1"/>
  <c r="J3" i="1"/>
  <c r="J8" i="1"/>
  <c r="J19" i="1"/>
  <c r="J7" i="1"/>
  <c r="J14" i="1"/>
  <c r="J23" i="1"/>
  <c r="J10" i="1"/>
  <c r="J25" i="1"/>
  <c r="J6" i="1"/>
  <c r="J24" i="1"/>
  <c r="J12" i="1"/>
  <c r="J5" i="1"/>
  <c r="J15" i="1"/>
  <c r="J16" i="1"/>
  <c r="J11" i="1"/>
  <c r="J4" i="1"/>
  <c r="J22" i="1"/>
  <c r="J21" i="1"/>
  <c r="J2" i="1"/>
  <c r="J9" i="1"/>
  <c r="J18" i="1"/>
  <c r="J13" i="1"/>
  <c r="J17" i="1"/>
  <c r="J20" i="1"/>
</calcChain>
</file>

<file path=xl/sharedStrings.xml><?xml version="1.0" encoding="utf-8"?>
<sst xmlns="http://schemas.openxmlformats.org/spreadsheetml/2006/main" count="74" uniqueCount="41">
  <si>
    <t>Player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</si>
  <si>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</si>
  <si>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</si>
  <si>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</si>
  <si>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</si>
  <si>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</si>
  <si>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</si>
  <si>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</si>
  <si>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</si>
  <si>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</si>
  <si>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</si>
  <si>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</si>
  <si>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</si>
  <si>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</si>
  <si>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Maxim Å trbÃ¡k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</si>
  <si>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</si>
  <si>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</si>
  <si>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</si>
  <si>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</si>
  <si>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</si>
  <si>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</si>
  <si>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</si>
  <si>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</si>
  <si>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Tommi MÃ¤nnistÃ¶</t>
  </si>
  <si>
    <t>Viktor Hurtig</t>
  </si>
  <si>
    <t>LSSU_1</t>
  </si>
  <si>
    <t>LSSU_2</t>
  </si>
  <si>
    <t>AF_1</t>
  </si>
  <si>
    <t>AF_2</t>
  </si>
  <si>
    <t>CAN_1</t>
  </si>
  <si>
    <t>CAN_2</t>
  </si>
  <si>
    <t>BC_1</t>
  </si>
  <si>
    <t>BC_2</t>
  </si>
  <si>
    <t>SEASON_AVG</t>
  </si>
  <si>
    <t>Season Average</t>
  </si>
  <si>
    <t>TOTAL</t>
  </si>
  <si>
    <t>Player Impact Score</t>
  </si>
  <si>
    <t>A metric measuring a player's overall game contribution, factoring goals, assists, team dynamics, faceoffs, and penalties.</t>
  </si>
  <si>
    <t>[Nov 2 2023] v 0.1</t>
  </si>
  <si>
    <t>[Nov 2 2023]</t>
  </si>
  <si>
    <t xml:space="preserve">Player Impact Score = SCORE [ (Goals*0.75) + (Assist1*0.715) + (Assist2*0.555) ]  
                                  + SHOTS [  (On Goal *0.075) + ( Attempts *0.075) - ( Attempts Blocked *0.075) ]
                                  + FACEOFFS [ (FOW * 0.01) - ( FOL *0.01) ]
                                  + TEAM [ EVEN STRENGTH (Goals For *0.15) + (Goals Against *0.15) ]
                                  - PENALTY  [ (Penalties * PP Success Rate) ]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</si>
</sst>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Roboto Slab"/>
    </font>
    <font>
      <b/>
      <sz val="11"/>
      <color theme="1"/>
      <name val="Roboto Slab"/>
    </font>
    <font>
      <sz val="14"/>
      <color theme="1"/>
      <name val="Roboto Slab"/>
    </font>
    <font>
      <b/>
      <sz val="14"/>
      <color theme="1"/>
      <name val="Roboto Slab"/>
    </font>
    <font>
      <sz val="14"/>
      <color theme="0"/>
      <name val="Roboto Slab"/>
    </font>
    <font>
      <b/>
      <sz val="14"/>
      <color theme="2" tint="-0.89999084444715716"/>
      <name val="Roboto Slab"/>
    </font>
    <font>
      <sz val="11"/>
      <color rgb="FF18453B"/>
      <name val="Roboto Slab"/>
    </font>
    <font>
      <sz val="20"/>
      <color theme="1"/>
      <name val="Roboto Slab"/>
    </font>
    <font>
      <sz val="9"/>
      <color theme="1"/>
      <name val="Roboto Slab ExtraLight"/>
    </font>
    <font>
      <sz val="11"/>
      <color rgb="FF374151"/>
      <name val="Roboto Slab SemiBold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0" borderId="0" xfId="0" applyFont="1"/>
    <xf numFmtId="164" fontId="0" fillId="0" borderId="0" xfId="0" applyNumberFormat="1"/>
    <xf numFmtId="0" fontId="20" fillId="0" borderId="0" xfId="0" applyFont="1"/>
    <xf numFmtId="0" fontId="20" fillId="0" borderId="10" xfId="0" applyFont="1" applyBorder="1"/>
    <xf numFmtId="0" fontId="21" fillId="0" borderId="10" xfId="0" applyFont="1" applyBorder="1"/>
    <xf numFmtId="164" fontId="21" fillId="0" borderId="10" xfId="0" applyNumberFormat="1" applyFont="1" applyBorder="1"/>
    <xf numFmtId="0" fontId="18" fillId="34" borderId="0" xfId="0" applyFont="1" applyFill="1"/>
    <xf numFmtId="164" fontId="22" fillId="34" borderId="0" xfId="0" applyNumberFormat="1" applyFont="1" applyFill="1"/>
    <xf numFmtId="0" fontId="20" fillId="0" borderId="14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164" fontId="22" fillId="34" borderId="0" xfId="0" applyNumberFormat="1" applyFont="1" applyFill="1" applyAlignment="1">
      <alignment horizontal="center"/>
    </xf>
    <xf numFmtId="0" fontId="22" fillId="35" borderId="13" xfId="0" applyFont="1" applyFill="1" applyBorder="1"/>
    <xf numFmtId="0" fontId="22" fillId="35" borderId="15" xfId="0" applyFont="1" applyFill="1" applyBorder="1"/>
    <xf numFmtId="0" fontId="22" fillId="35" borderId="16" xfId="0" applyFont="1" applyFill="1" applyBorder="1"/>
    <xf numFmtId="164" fontId="0" fillId="33" borderId="0" xfId="0" applyNumberFormat="1" applyFill="1"/>
    <xf numFmtId="0" fontId="24" fillId="34" borderId="0" xfId="0" applyFont="1" applyFill="1"/>
    <xf numFmtId="164" fontId="23" fillId="34" borderId="12" xfId="0" applyNumberFormat="1" applyFont="1" applyFill="1" applyBorder="1" applyAlignment="1">
      <alignment horizontal="center"/>
    </xf>
    <xf numFmtId="2" fontId="22" fillId="34" borderId="0" xfId="0" applyNumberFormat="1" applyFont="1" applyFill="1" applyAlignment="1">
      <alignment horizontal="center"/>
    </xf>
    <xf numFmtId="0" fontId="25" fillId="33" borderId="0" xfId="0" applyFont="1" applyFill="1" applyAlignment="1">
      <alignment horizontal="center" wrapText="1"/>
    </xf>
    <xf numFmtId="0" fontId="0" fillId="33" borderId="0" xfId="0" applyFill="1"/>
    <xf numFmtId="49" fontId="18" fillId="0" borderId="0" xfId="0" applyNumberFormat="1" applyFont="1" applyAlignment="1">
      <alignment horizontal="right"/>
    </xf>
    <xf numFmtId="49" fontId="18" fillId="0" borderId="0" xfId="0" applyNumberFormat="1" applyFont="1" applyAlignment="1">
      <alignment horizontal="left"/>
    </xf>
    <xf numFmtId="0" fontId="26" fillId="0" borderId="0" xfId="0" applyFont="1" applyAlignment="1">
      <alignment wrapText="1"/>
    </xf>
    <xf numFmtId="0" fontId="0" fillId="0" borderId="0" xfId="0" applyAlignment="1">
      <alignment horizontal="center"/>
    </xf>
    <xf numFmtId="0" fontId="26" fillId="36" borderId="0" xfId="0" applyFont="1" applyFill="1" applyAlignment="1">
      <alignment horizontal="left" wrapText="1"/>
    </xf>
    <xf numFmtId="0" fontId="0" fillId="33" borderId="0" xfId="0" applyFill="1" applyAlignment="1">
      <alignment horizontal="center"/>
    </xf>
    <xf numFmtId="0" fontId="27" fillId="0" borderId="0" xfId="0" applyFont="1" applyAlignment="1">
      <alignment horizontal="center" wrapText="1"/>
    </xf>
    <xf numFmtId="164" fontId="19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164" formatCode="0.0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2" tint="-0.89999084444715716"/>
        <name val="Roboto Slab"/>
        <scheme val="none"/>
      </font>
      <numFmt numFmtId="164" formatCode="0.000"/>
      <fill>
        <patternFill patternType="solid">
          <fgColor indexed="64"/>
          <bgColor rgb="FF18453B"/>
        </patternFill>
      </fill>
      <border diagonalUp="0" diagonalDown="0">
        <left/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2" formatCode="0.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  <border diagonalUp="0" diagonalDown="0">
        <left/>
        <right/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2" formatCode="0.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  <border diagonalUp="0" diagonalDown="0">
        <left/>
        <right/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2" formatCode="0.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  <border diagonalUp="0" diagonalDown="0">
        <left/>
        <right/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2" formatCode="0.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  <border diagonalUp="0" diagonalDown="0">
        <left/>
        <right/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2" formatCode="0.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  <border diagonalUp="0" diagonalDown="0">
        <left/>
        <right/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2" formatCode="0.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  <border diagonalUp="0" diagonalDown="0">
        <left/>
        <right/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2" formatCode="0.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  <border diagonalUp="0" diagonalDown="0">
        <left/>
        <right/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2" formatCode="0.00"/>
      <fill>
        <patternFill patternType="solid">
          <fgColor indexed="64"/>
          <bgColor rgb="FF18453B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Slab"/>
        <scheme val="none"/>
      </font>
      <numFmt numFmtId="164" formatCode="0.000"/>
      <fill>
        <patternFill patternType="solid">
          <fgColor indexed="64"/>
          <bgColor rgb="FF18453B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Roboto Slab"/>
        <scheme val="none"/>
      </font>
      <numFmt numFmtId="164" formatCode="0.000"/>
      <fill>
        <patternFill patternType="solid">
          <fgColor indexed="64"/>
          <bgColor rgb="FF18453B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Roboto Slab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 Slab"/>
        <scheme val="none"/>
      </font>
      <fill>
        <patternFill patternType="solid">
          <fgColor indexed="64"/>
          <bgColor rgb="FF18453B"/>
        </patternFill>
      </fill>
    </dxf>
    <dxf>
      <font>
        <b/>
      </font>
      <numFmt numFmtId="0" formatCode="General"/>
    </dxf>
  </dxfs>
  <tableStyles count="0" defaultTableStyle="TableStyleMedium2" defaultPivotStyle="PivotStyleLight16"/>
  <colors>
    <mruColors>
      <color rgb="FF18453B"/>
      <color rgb="FF2A6256"/>
      <color rgb="FF1E463D"/>
      <color rgb="FF297766"/>
      <color rgb="FFE7BAC4"/>
      <color rgb="FF3FB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171038</xdr:colOff>
      <xdr:row>1</xdr:row>
      <xdr:rowOff>381000</xdr:rowOff>
    </xdr:from>
    <xdr:to>
      <xdr:col>4</xdr:col>
      <xdr:colOff>577195</xdr:colOff>
      <xdr:row>3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776886-94F0-6D2B-5904-C09BC73FF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288" y="571500"/>
          <a:ext cx="1025282" cy="10287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</xdr:row>
      <xdr:rowOff>352425</xdr:rowOff>
    </xdr:from>
    <xdr:to>
      <xdr:col>2</xdr:col>
      <xdr:colOff>609600</xdr:colOff>
      <xdr:row>3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93513-D68F-1E8D-E219-AF4F95F28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5" y="542925"/>
          <a:ext cx="1057275" cy="1057275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257176</xdr:colOff>
      <xdr:row>1</xdr:row>
      <xdr:rowOff>381000</xdr:rowOff>
    </xdr:from>
    <xdr:to>
      <xdr:col>6</xdr:col>
      <xdr:colOff>389279</xdr:colOff>
      <xdr:row>3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7052FB-55A0-2733-91B3-90CECD9D4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6" y="571500"/>
          <a:ext cx="751228" cy="100965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1</xdr:row>
      <xdr:rowOff>428625</xdr:rowOff>
    </xdr:from>
    <xdr:to>
      <xdr:col>8</xdr:col>
      <xdr:colOff>567718</xdr:colOff>
      <xdr:row>3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C264CB-FA98-FD14-1C92-8EDC29637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619125"/>
          <a:ext cx="1082068" cy="9810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6" totalsRowShown="0">
  <autoFilter ref="A1:J26" xr:uid="{00000000-0009-0000-0100-000001000000}"/>
  <sortState xmlns:xlrd2="http://schemas.microsoft.com/office/spreadsheetml/2017/richdata2" ref="A2:J25">
    <sortCondition descending="1" ref="J1:J25"/>
  </sortState>
  <tableColumns count="10">
    <tableColumn id="1" xr3:uid="{00000000-0010-0000-0000-000001000000}" name="Player"/>
    <tableColumn id="2" xr3:uid="{00000000-0010-0000-0000-000002000000}" name="LSSU_1"/>
    <tableColumn id="3" xr3:uid="{00000000-0010-0000-0000-000003000000}" name="LSSU_2"/>
    <tableColumn id="4" xr3:uid="{00000000-0010-0000-0000-000004000000}" name="AF_1"/>
    <tableColumn id="5" xr3:uid="{00000000-0010-0000-0000-000005000000}" name="AF_2"/>
    <tableColumn id="6" xr3:uid="{00000000-0010-0000-0000-000006000000}" name="CAN_1"/>
    <tableColumn id="7" xr3:uid="{00000000-0010-0000-0000-000007000000}" name="CAN_2"/>
    <tableColumn id="8" xr3:uid="{00000000-0010-0000-0000-000008000000}" name="BC_1"/>
    <tableColumn id="9" xr3:uid="{00000000-0010-0000-0000-000009000000}" name="BC_2"/>
    <tableColumn id="11" xr3:uid="{00000000-0010-0000-0000-00000B000000}" name="SEASON_AVG" dataDxfId="25">
      <calculatedColumnFormula>AVERAGE(Table1[[#This Row],[LSSU_1]:[BC_2]])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3ED04E-82AE-4CFB-A8EC-BB33F4837DB9}" name="Table14" displayName="Table14" ref="A5:J31" totalsRowCount="1" headerRowDxfId="24" dataDxfId="23" totalsRowDxfId="22">
  <autoFilter ref="A5:J30" xr:uid="{FD3ED04E-82AE-4CFB-A8EC-BB33F4837DB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6:J29">
    <sortCondition descending="1" ref="J5:J29"/>
  </sortState>
  <tableColumns count="10">
    <tableColumn id="1" xr3:uid="{92A4CFC6-961E-4C81-A091-04B59744BA36}" name="Player" totalsRowLabel="TOTAL" dataDxfId="21" totalsRowDxfId="20" dataCellStyle="Normal"/>
    <tableColumn id="2" xr3:uid="{018653C9-4BD5-4955-BD88-FF0901ED735D}" name="LSSU_1" totalsRowFunction="custom" dataDxfId="19" totalsRowDxfId="18">
      <totalsRowFormula>SUM(B6:B29)</totalsRowFormula>
    </tableColumn>
    <tableColumn id="3" xr3:uid="{8AA04EE0-25FB-4161-8387-A764CBF8C414}" name="LSSU_2" totalsRowFunction="custom" dataDxfId="17" totalsRowDxfId="16">
      <totalsRowFormula>SUM(C6:C29)</totalsRowFormula>
    </tableColumn>
    <tableColumn id="4" xr3:uid="{85A196E6-04A4-435C-9244-08FABA40BC61}" name="AF_1" totalsRowFunction="custom" dataDxfId="15" totalsRowDxfId="14">
      <totalsRowFormula>SUM(D6:D29)</totalsRowFormula>
    </tableColumn>
    <tableColumn id="5" xr3:uid="{65FF0D36-7E63-4320-A7F3-263DC9CE365C}" name="AF_2" totalsRowFunction="custom" dataDxfId="13" totalsRowDxfId="12">
      <totalsRowFormula>SUM(E6:E29)</totalsRowFormula>
    </tableColumn>
    <tableColumn id="6" xr3:uid="{53F01DBB-865D-4EB2-B7AE-ECDC942AB144}" name="CAN_1" totalsRowFunction="custom" dataDxfId="11" totalsRowDxfId="10">
      <totalsRowFormula>SUM(F6:F29)</totalsRowFormula>
    </tableColumn>
    <tableColumn id="7" xr3:uid="{CB89D53A-340F-4C1B-BCBD-B920A9A91BC2}" name="CAN_2" totalsRowFunction="custom" dataDxfId="9" totalsRowDxfId="8">
      <totalsRowFormula>SUM(G6:G29)</totalsRowFormula>
    </tableColumn>
    <tableColumn id="8" xr3:uid="{1BB3BCD2-3465-4992-B900-2686199AC0B2}" name="BC_1" totalsRowFunction="custom" dataDxfId="7" totalsRowDxfId="6">
      <totalsRowFormula>SUM(H6:H29)</totalsRowFormula>
    </tableColumn>
    <tableColumn id="9" xr3:uid="{C1DFD320-902F-4A24-9D80-A14DA5525354}" name="BC_2" totalsRowFunction="custom" dataDxfId="5" totalsRowDxfId="4">
      <totalsRowFormula>SUM(I6:I29)</totalsRowFormula>
    </tableColumn>
    <tableColumn id="11" xr3:uid="{7D4C682B-C904-4BB5-B41A-CFFF148C5415}" name="Season Average" totalsRowFunction="custom" dataDxfId="3" totalsRowDxfId="2">
      <calculatedColumnFormula>AVERAGE(Table14[[#This Row],[LSSU_1]:[BC_2]])</calculatedColumnFormula>
      <totalsRowFormula>SUM(J6:J29)</totalsRow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sqref="A1:J26"/>
    </sheetView>
  </sheetViews>
  <sheetFormatPr defaultRowHeight="15" x14ac:dyDescent="0.25"/>
  <cols>
    <col min="1" max="1" width="18.85546875" bestFit="1" customWidth="1"/>
    <col min="2" max="3" width="9.42578125" customWidth="1"/>
    <col min="10" max="10" width="15.5703125" style="1" bestFit="1" customWidth="1"/>
  </cols>
  <sheetData>
    <row r="1" spans="1:10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s="1" t="s">
        <v>33</v>
      </c>
    </row>
    <row r="2" spans="1:10" x14ac:dyDescent="0.25">
      <c r="A2" t="s">
        <v>19</v>
      </c>
      <c r="B2">
        <v>2.125</v>
      </c>
      <c r="C2">
        <v>1.4007932692307601</v>
      </c>
      <c r="D2">
        <v>2.0099999999999998</v>
      </c>
      <c r="E2">
        <v>0.75</v>
      </c>
      <c r="F2">
        <v>1.77079326923076</v>
      </c>
      <c r="G2">
        <v>0.39579326923076902</v>
      </c>
      <c r="H2">
        <v>1.825</v>
      </c>
      <c r="I2">
        <v>0.33999999999999903</v>
      </c>
      <c r="J2" s="1">
        <f>AVERAGE(Table1[[#This Row],[LSSU_1]:[BC_2]])</f>
        <v>1.327172475961536</v>
      </c>
    </row>
    <row r="3" spans="1:10" x14ac:dyDescent="0.25">
      <c r="A3" t="s">
        <v>12</v>
      </c>
      <c r="B3">
        <v>0.67499999999999905</v>
      </c>
      <c r="C3">
        <v>1.1849999999999901</v>
      </c>
      <c r="D3">
        <v>1.28</v>
      </c>
      <c r="E3">
        <v>1.1949999999999901</v>
      </c>
      <c r="F3">
        <v>1.21</v>
      </c>
      <c r="G3">
        <v>1.07079326923076</v>
      </c>
      <c r="H3">
        <v>2.2207932692307599</v>
      </c>
      <c r="I3">
        <v>1.31079326923076</v>
      </c>
      <c r="J3" s="1">
        <f>AVERAGE(Table1[[#This Row],[LSSU_1]:[BC_2]])</f>
        <v>1.2684224759615326</v>
      </c>
    </row>
    <row r="4" spans="1:10" x14ac:dyDescent="0.25">
      <c r="A4" t="s">
        <v>16</v>
      </c>
      <c r="B4">
        <v>2.2799999999999998</v>
      </c>
      <c r="C4">
        <v>1.5249999999999999</v>
      </c>
      <c r="D4">
        <v>1.4407932692307599</v>
      </c>
      <c r="E4">
        <v>0.31</v>
      </c>
      <c r="F4">
        <v>0.72579326923076903</v>
      </c>
      <c r="G4">
        <v>1.84</v>
      </c>
      <c r="H4">
        <v>1.0149999999999999</v>
      </c>
      <c r="I4">
        <v>0.47</v>
      </c>
      <c r="J4" s="1">
        <f>AVERAGE(Table1[[#This Row],[LSSU_1]:[BC_2]])</f>
        <v>1.2008233173076912</v>
      </c>
    </row>
    <row r="5" spans="1:10" x14ac:dyDescent="0.25">
      <c r="A5" t="s">
        <v>11</v>
      </c>
      <c r="B5">
        <v>0.995</v>
      </c>
      <c r="C5">
        <v>1.16499999999999</v>
      </c>
      <c r="D5">
        <v>0.86499999999999999</v>
      </c>
      <c r="E5">
        <v>3.03</v>
      </c>
      <c r="F5">
        <v>1.2749999999999999</v>
      </c>
      <c r="G5">
        <v>0.61</v>
      </c>
      <c r="H5">
        <v>0.92999999999999905</v>
      </c>
      <c r="I5">
        <v>0.36499999999999999</v>
      </c>
      <c r="J5" s="1">
        <f>AVERAGE(Table1[[#This Row],[LSSU_1]:[BC_2]])</f>
        <v>1.1543749999999986</v>
      </c>
    </row>
    <row r="6" spans="1:10" x14ac:dyDescent="0.25">
      <c r="A6" t="s">
        <v>8</v>
      </c>
      <c r="B6">
        <v>1.6707932692307601</v>
      </c>
      <c r="C6">
        <v>0.149999999999999</v>
      </c>
      <c r="D6">
        <v>1.0149999999999999</v>
      </c>
      <c r="E6">
        <v>0.63999999999999901</v>
      </c>
      <c r="F6">
        <v>1.7949999999999999</v>
      </c>
      <c r="G6">
        <v>0.93</v>
      </c>
      <c r="H6">
        <v>1.335</v>
      </c>
      <c r="I6">
        <v>1.17579326923076</v>
      </c>
      <c r="J6" s="1">
        <f>AVERAGE(Table1[[#This Row],[LSSU_1]:[BC_2]])</f>
        <v>1.0889483173076897</v>
      </c>
    </row>
    <row r="7" spans="1:10" x14ac:dyDescent="0.25">
      <c r="A7" t="s">
        <v>3</v>
      </c>
      <c r="B7">
        <v>0.52499999999999902</v>
      </c>
      <c r="C7">
        <v>1.0149999999999999</v>
      </c>
      <c r="D7">
        <v>1.125</v>
      </c>
      <c r="E7">
        <v>0.50079326923076894</v>
      </c>
      <c r="F7">
        <v>2.7749999999999999</v>
      </c>
      <c r="G7">
        <v>1.2207932692307599</v>
      </c>
      <c r="H7">
        <v>0.32079326923076901</v>
      </c>
      <c r="I7">
        <v>0.32079326923076901</v>
      </c>
      <c r="J7" s="1">
        <f>AVERAGE(Table1[[#This Row],[LSSU_1]:[BC_2]])</f>
        <v>0.9753966346153834</v>
      </c>
    </row>
    <row r="8" spans="1:10" x14ac:dyDescent="0.25">
      <c r="A8" t="s">
        <v>1</v>
      </c>
      <c r="B8">
        <v>0.92079326923076898</v>
      </c>
      <c r="C8">
        <v>1.905</v>
      </c>
      <c r="D8">
        <v>0.45</v>
      </c>
      <c r="E8">
        <v>0.51079326923076895</v>
      </c>
      <c r="F8">
        <v>0.97499999999999998</v>
      </c>
      <c r="G8">
        <v>1.61499999999999</v>
      </c>
      <c r="H8">
        <v>0.54579326923076898</v>
      </c>
      <c r="I8">
        <v>0.71499999999999997</v>
      </c>
      <c r="J8" s="1">
        <f>AVERAGE(Table1[[#This Row],[LSSU_1]:[BC_2]])</f>
        <v>0.95467247596153704</v>
      </c>
    </row>
    <row r="9" spans="1:10" x14ac:dyDescent="0.25">
      <c r="A9" t="s">
        <v>20</v>
      </c>
      <c r="B9">
        <v>0.67499999999999905</v>
      </c>
      <c r="C9">
        <v>1.2749999999999999</v>
      </c>
      <c r="D9">
        <v>1.53079326923076</v>
      </c>
      <c r="E9">
        <v>-0.22499999999999901</v>
      </c>
      <c r="F9">
        <v>1.9549999999999901</v>
      </c>
      <c r="G9">
        <v>0.6</v>
      </c>
      <c r="H9">
        <v>1.165</v>
      </c>
      <c r="I9">
        <v>0</v>
      </c>
      <c r="J9" s="1">
        <f>AVERAGE(Table1[[#This Row],[LSSU_1]:[BC_2]])</f>
        <v>0.87197415865384365</v>
      </c>
    </row>
    <row r="10" spans="1:10" x14ac:dyDescent="0.25">
      <c r="A10" t="s">
        <v>6</v>
      </c>
      <c r="B10">
        <v>1.155</v>
      </c>
      <c r="C10">
        <v>0.29999999999999899</v>
      </c>
      <c r="D10">
        <v>1.425</v>
      </c>
      <c r="E10">
        <v>0.75</v>
      </c>
      <c r="F10">
        <v>1.24</v>
      </c>
      <c r="G10">
        <v>0.22499999999999901</v>
      </c>
      <c r="H10">
        <v>1.165</v>
      </c>
      <c r="I10">
        <v>0.375</v>
      </c>
      <c r="J10" s="1">
        <f>AVERAGE(Table1[[#This Row],[LSSU_1]:[BC_2]])</f>
        <v>0.82937499999999975</v>
      </c>
    </row>
    <row r="11" spans="1:10" x14ac:dyDescent="0.25">
      <c r="A11" t="s">
        <v>15</v>
      </c>
      <c r="B11">
        <v>2.0649999999999902</v>
      </c>
      <c r="C11">
        <v>0.149999999999999</v>
      </c>
      <c r="D11">
        <v>0.67500000000000004</v>
      </c>
      <c r="E11">
        <v>0.33</v>
      </c>
      <c r="F11">
        <v>0.85499999999999998</v>
      </c>
      <c r="G11">
        <v>1.155</v>
      </c>
      <c r="H11">
        <v>0.85499999999999998</v>
      </c>
      <c r="I11">
        <v>0.22499999999999901</v>
      </c>
      <c r="J11" s="1">
        <f>AVERAGE(Table1[[#This Row],[LSSU_1]:[BC_2]])</f>
        <v>0.7887499999999984</v>
      </c>
    </row>
    <row r="12" spans="1:10" x14ac:dyDescent="0.25">
      <c r="A12" t="s">
        <v>10</v>
      </c>
      <c r="B12">
        <v>1.23999999999999</v>
      </c>
      <c r="C12">
        <v>0.86499999999999999</v>
      </c>
      <c r="D12">
        <v>1.165</v>
      </c>
      <c r="E12">
        <v>0.17079326923076901</v>
      </c>
      <c r="F12">
        <v>0.62079326923076905</v>
      </c>
      <c r="G12">
        <v>0.49158653846153799</v>
      </c>
      <c r="H12">
        <v>1.2</v>
      </c>
      <c r="I12">
        <v>0.23499999999999999</v>
      </c>
      <c r="J12" s="1">
        <f>AVERAGE(Table1[[#This Row],[LSSU_1]:[BC_2]])</f>
        <v>0.74852163461538335</v>
      </c>
    </row>
    <row r="13" spans="1:10" x14ac:dyDescent="0.25">
      <c r="A13" t="s">
        <v>22</v>
      </c>
      <c r="B13">
        <v>0.82079326923076901</v>
      </c>
      <c r="C13">
        <v>0.875</v>
      </c>
      <c r="D13">
        <v>0.73579326923076904</v>
      </c>
      <c r="E13">
        <v>-0.29499999999999998</v>
      </c>
      <c r="F13">
        <v>1.1323798076923</v>
      </c>
      <c r="G13">
        <v>1.99999999999999E-2</v>
      </c>
      <c r="H13">
        <v>0.51579326923076896</v>
      </c>
      <c r="I13">
        <v>0.53500000000000003</v>
      </c>
      <c r="J13" s="1">
        <f>AVERAGE(Table1[[#This Row],[LSSU_1]:[BC_2]])</f>
        <v>0.5424699519230759</v>
      </c>
    </row>
    <row r="14" spans="1:10" x14ac:dyDescent="0.25">
      <c r="A14" t="s">
        <v>4</v>
      </c>
      <c r="B14">
        <v>1.0049999999999999</v>
      </c>
      <c r="C14">
        <v>0.62079326923076905</v>
      </c>
      <c r="D14">
        <v>0.69579326923076901</v>
      </c>
      <c r="E14">
        <v>-0.15</v>
      </c>
      <c r="F14">
        <v>0.15</v>
      </c>
      <c r="G14">
        <v>0.49158653846153799</v>
      </c>
      <c r="H14">
        <v>1.0373798076923</v>
      </c>
      <c r="I14">
        <v>0.44999999999999901</v>
      </c>
      <c r="J14" s="1">
        <f>AVERAGE(Table1[[#This Row],[LSSU_1]:[BC_2]])</f>
        <v>0.53756911057692192</v>
      </c>
    </row>
    <row r="15" spans="1:10" x14ac:dyDescent="0.25">
      <c r="A15" t="s">
        <v>13</v>
      </c>
      <c r="B15">
        <v>0.374999999999999</v>
      </c>
      <c r="C15">
        <v>0.22499999999999901</v>
      </c>
      <c r="D15">
        <v>1.7849999999999999</v>
      </c>
      <c r="E15">
        <v>-5.4206730769230702E-2</v>
      </c>
      <c r="F15">
        <v>1.165</v>
      </c>
      <c r="G15">
        <v>0.15</v>
      </c>
      <c r="H15">
        <v>0.375</v>
      </c>
      <c r="I15">
        <v>0.22499999999999901</v>
      </c>
      <c r="J15" s="1">
        <f>AVERAGE(Table1[[#This Row],[LSSU_1]:[BC_2]])</f>
        <v>0.5307241586538457</v>
      </c>
    </row>
    <row r="16" spans="1:10" x14ac:dyDescent="0.25">
      <c r="A16" t="s">
        <v>14</v>
      </c>
      <c r="B16">
        <v>0.6</v>
      </c>
      <c r="C16">
        <v>0.149999999999999</v>
      </c>
      <c r="D16">
        <v>0.69579326923076901</v>
      </c>
      <c r="E16">
        <v>-7.4999999999999997E-2</v>
      </c>
      <c r="F16">
        <v>1.2749999999999999</v>
      </c>
      <c r="G16">
        <v>0.86499999999999999</v>
      </c>
      <c r="H16">
        <v>0.3</v>
      </c>
      <c r="I16">
        <v>0.375</v>
      </c>
      <c r="J16" s="1">
        <f>AVERAGE(Table1[[#This Row],[LSSU_1]:[BC_2]])</f>
        <v>0.52322415865384597</v>
      </c>
    </row>
    <row r="17" spans="1:10" x14ac:dyDescent="0.25">
      <c r="A17" t="s">
        <v>23</v>
      </c>
      <c r="B17">
        <v>1.3149999999999999</v>
      </c>
      <c r="C17">
        <v>0.44999999999999901</v>
      </c>
      <c r="D17">
        <v>0.52500000000000002</v>
      </c>
      <c r="E17">
        <v>0</v>
      </c>
      <c r="F17">
        <v>0.52499999999999902</v>
      </c>
      <c r="G17">
        <v>0</v>
      </c>
      <c r="H17">
        <v>0.44999999999999901</v>
      </c>
      <c r="I17">
        <v>0.39579326923076902</v>
      </c>
      <c r="J17" s="1">
        <f>AVERAGE(Table1[[#This Row],[LSSU_1]:[BC_2]])</f>
        <v>0.45759915865384576</v>
      </c>
    </row>
    <row r="18" spans="1:10" x14ac:dyDescent="0.25">
      <c r="A18" t="s">
        <v>21</v>
      </c>
      <c r="B18">
        <v>1.165</v>
      </c>
      <c r="C18">
        <v>0.23499999999999899</v>
      </c>
      <c r="D18">
        <v>0.77079326923076896</v>
      </c>
      <c r="E18">
        <v>-0.22499999999999901</v>
      </c>
      <c r="F18">
        <v>0.3</v>
      </c>
      <c r="G18">
        <v>0</v>
      </c>
      <c r="H18">
        <v>0.375</v>
      </c>
      <c r="I18">
        <v>0.15</v>
      </c>
      <c r="J18" s="1">
        <f>AVERAGE(Table1[[#This Row],[LSSU_1]:[BC_2]])</f>
        <v>0.34634915865384613</v>
      </c>
    </row>
    <row r="19" spans="1:10" x14ac:dyDescent="0.25">
      <c r="A19" t="s">
        <v>2</v>
      </c>
      <c r="B19">
        <v>0</v>
      </c>
      <c r="C19">
        <v>0</v>
      </c>
      <c r="D19">
        <v>1.24</v>
      </c>
      <c r="E19">
        <v>-0.375</v>
      </c>
      <c r="F19">
        <v>0.54579326923076898</v>
      </c>
      <c r="G19">
        <v>7.49999999999999E-2</v>
      </c>
      <c r="H19">
        <v>0.69579326923076901</v>
      </c>
      <c r="I19">
        <v>0.15</v>
      </c>
      <c r="J19" s="1">
        <f>AVERAGE(Table1[[#This Row],[LSSU_1]:[BC_2]])</f>
        <v>0.29144831730769222</v>
      </c>
    </row>
    <row r="20" spans="1:10" x14ac:dyDescent="0.25">
      <c r="A20" t="s">
        <v>24</v>
      </c>
      <c r="B20">
        <v>1.5</v>
      </c>
      <c r="C20">
        <v>7.49999999999999E-2</v>
      </c>
      <c r="D20">
        <v>0.62079326923076905</v>
      </c>
      <c r="E20">
        <v>0</v>
      </c>
      <c r="F20">
        <v>0</v>
      </c>
      <c r="G20">
        <v>0</v>
      </c>
      <c r="H20">
        <v>0</v>
      </c>
      <c r="I20">
        <v>0</v>
      </c>
      <c r="J20" s="1">
        <f>AVERAGE(Table1[[#This Row],[LSSU_1]:[BC_2]])</f>
        <v>0.27447415865384611</v>
      </c>
    </row>
    <row r="21" spans="1:10" x14ac:dyDescent="0.25">
      <c r="A21" t="s">
        <v>18</v>
      </c>
      <c r="B21">
        <v>0.44999999999999901</v>
      </c>
      <c r="C21">
        <v>1.3357932692307599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1">
        <f>AVERAGE(Table1[[#This Row],[LSSU_1]:[BC_2]])</f>
        <v>0.22322415865384487</v>
      </c>
    </row>
    <row r="22" spans="1:10" x14ac:dyDescent="0.25">
      <c r="A22" t="s">
        <v>17</v>
      </c>
      <c r="B22">
        <v>0</v>
      </c>
      <c r="C22">
        <v>0</v>
      </c>
      <c r="D22">
        <v>0</v>
      </c>
      <c r="E22">
        <v>-0.22499999999999901</v>
      </c>
      <c r="F22">
        <v>0</v>
      </c>
      <c r="G22">
        <v>0.49158653846153799</v>
      </c>
      <c r="H22">
        <v>0</v>
      </c>
      <c r="I22">
        <v>0.3</v>
      </c>
      <c r="J22" s="1">
        <f>AVERAGE(Table1[[#This Row],[LSSU_1]:[BC_2]])</f>
        <v>7.0823317307692368E-2</v>
      </c>
    </row>
    <row r="23" spans="1:10" x14ac:dyDescent="0.25">
      <c r="A23" t="s">
        <v>5</v>
      </c>
      <c r="B23">
        <v>0</v>
      </c>
      <c r="C23">
        <v>0</v>
      </c>
      <c r="D23">
        <v>0</v>
      </c>
      <c r="E23">
        <v>0</v>
      </c>
      <c r="F23">
        <v>0.22499999999999901</v>
      </c>
      <c r="G23">
        <v>0</v>
      </c>
      <c r="H23">
        <v>0</v>
      </c>
      <c r="I23">
        <v>0</v>
      </c>
      <c r="J23" s="1">
        <f>AVERAGE(Table1[[#This Row],[LSSU_1]:[BC_2]])</f>
        <v>2.8124999999999876E-2</v>
      </c>
    </row>
    <row r="24" spans="1:10" x14ac:dyDescent="0.25">
      <c r="A24" t="s">
        <v>9</v>
      </c>
      <c r="B24">
        <v>0</v>
      </c>
      <c r="C24">
        <v>0</v>
      </c>
      <c r="D24">
        <v>0</v>
      </c>
      <c r="E24">
        <v>-0.3</v>
      </c>
      <c r="F24">
        <v>0</v>
      </c>
      <c r="G24">
        <v>0</v>
      </c>
      <c r="H24">
        <v>0</v>
      </c>
      <c r="I24">
        <v>0.29999999999999899</v>
      </c>
      <c r="J24" s="1">
        <f>AVERAGE(Table1[[#This Row],[LSSU_1]:[BC_2]])</f>
        <v>-1.2490009027033011E-16</v>
      </c>
    </row>
    <row r="25" spans="1:10" x14ac:dyDescent="0.25">
      <c r="A25" t="s">
        <v>7</v>
      </c>
      <c r="B25">
        <v>0</v>
      </c>
      <c r="C25">
        <v>0</v>
      </c>
      <c r="D25">
        <v>0</v>
      </c>
      <c r="E25">
        <v>0</v>
      </c>
      <c r="F25">
        <v>0</v>
      </c>
      <c r="G25">
        <v>-7.4999999999999997E-2</v>
      </c>
      <c r="H25">
        <v>0</v>
      </c>
      <c r="I25">
        <v>0</v>
      </c>
      <c r="J25" s="1">
        <f>AVERAGE(Table1[[#This Row],[LSSU_1]:[BC_2]])</f>
        <v>-9.3749999999999997E-3</v>
      </c>
    </row>
    <row r="26" spans="1:10" s="1" customFormat="1" x14ac:dyDescent="0.25"/>
  </sheetData>
  <conditionalFormatting sqref="A1:J26">
    <cfRule type="cellIs" dxfId="1" priority="6" operator="equal">
      <formula>0</formula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sqref="J1:J25">
    <cfRule type="colorScale" priority="8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D98A-B558-4579-9EDD-697B3386AD53}">
  <sheetPr>
    <pageSetUpPr fitToPage="1"/>
  </sheetPr>
  <dimension ref="A1:J35"/>
  <sheetViews>
    <sheetView tabSelected="1" workbookViewId="0">
      <selection activeCell="J5" sqref="J5"/>
    </sheetView>
  </sheetViews>
  <sheetFormatPr defaultRowHeight="15" x14ac:dyDescent="0.25"/>
  <cols>
    <col min="1" max="1" width="28.42578125" bestFit="1" customWidth="1"/>
    <col min="2" max="2" width="9.28515625" bestFit="1" customWidth="1"/>
    <col min="3" max="3" width="9.42578125" bestFit="1" customWidth="1"/>
    <col min="4" max="9" width="9.28515625" bestFit="1" customWidth="1"/>
    <col min="10" max="10" width="25.7109375" style="2" customWidth="1"/>
  </cols>
  <sheetData>
    <row r="1" spans="1:10" x14ac:dyDescent="0.25">
      <c r="A1" t="s">
        <v>38</v>
      </c>
    </row>
    <row r="2" spans="1:10" ht="39.75" customHeight="1" x14ac:dyDescent="0.35">
      <c r="A2" s="22"/>
    </row>
    <row r="3" spans="1:10" ht="58.5" customHeight="1" x14ac:dyDescent="0.5">
      <c r="A3" s="20" t="s">
        <v>36</v>
      </c>
      <c r="B3" s="21"/>
      <c r="C3" s="21"/>
      <c r="D3" s="21"/>
      <c r="E3" s="21"/>
      <c r="F3" s="21"/>
      <c r="G3" s="21"/>
      <c r="H3" s="21"/>
      <c r="I3" s="21"/>
      <c r="J3" s="16"/>
    </row>
    <row r="4" spans="1:10" ht="17.25" x14ac:dyDescent="0.35">
      <c r="A4" s="23" t="s">
        <v>39</v>
      </c>
      <c r="B4" s="27"/>
      <c r="C4" s="27"/>
      <c r="D4" s="27"/>
      <c r="E4" s="27"/>
      <c r="F4" s="27"/>
      <c r="G4" s="27"/>
      <c r="H4" s="27"/>
      <c r="I4" s="27"/>
      <c r="J4" s="16"/>
    </row>
    <row r="5" spans="1:10" ht="18" thickBot="1" x14ac:dyDescent="0.4">
      <c r="A5" s="7" t="s">
        <v>0</v>
      </c>
      <c r="B5" s="17" t="s">
        <v>25</v>
      </c>
      <c r="C5" s="17" t="s">
        <v>26</v>
      </c>
      <c r="D5" s="17" t="s">
        <v>27</v>
      </c>
      <c r="E5" s="17" t="s">
        <v>28</v>
      </c>
      <c r="F5" s="17" t="s">
        <v>29</v>
      </c>
      <c r="G5" s="17" t="s">
        <v>30</v>
      </c>
      <c r="H5" s="17" t="s">
        <v>31</v>
      </c>
      <c r="I5" s="17" t="s">
        <v>32</v>
      </c>
      <c r="J5" s="29" t="s">
        <v>34</v>
      </c>
    </row>
    <row r="6" spans="1:10" s="3" customFormat="1" ht="21" x14ac:dyDescent="0.4">
      <c r="A6" s="13" t="s">
        <v>19</v>
      </c>
      <c r="B6" s="9">
        <v>2.125</v>
      </c>
      <c r="C6" s="9">
        <v>1.4007932692307601</v>
      </c>
      <c r="D6" s="9">
        <v>2.0099999999999998</v>
      </c>
      <c r="E6" s="9">
        <v>0.75</v>
      </c>
      <c r="F6" s="9">
        <v>1.77079326923076</v>
      </c>
      <c r="G6" s="9">
        <v>0.39579326923076902</v>
      </c>
      <c r="H6" s="9">
        <v>1.825</v>
      </c>
      <c r="I6" s="9">
        <v>0.33999999999999903</v>
      </c>
      <c r="J6" s="18">
        <f>AVERAGE(Table14[[#This Row],[LSSU_1]:[BC_2]])</f>
        <v>1.327172475961536</v>
      </c>
    </row>
    <row r="7" spans="1:10" s="3" customFormat="1" ht="21" x14ac:dyDescent="0.4">
      <c r="A7" s="14" t="s">
        <v>12</v>
      </c>
      <c r="B7" s="10">
        <v>0.67499999999999905</v>
      </c>
      <c r="C7" s="10">
        <v>1.1849999999999901</v>
      </c>
      <c r="D7" s="10">
        <v>1.28</v>
      </c>
      <c r="E7" s="10">
        <v>1.1949999999999901</v>
      </c>
      <c r="F7" s="10">
        <v>1.21</v>
      </c>
      <c r="G7" s="10">
        <v>1.07079326923076</v>
      </c>
      <c r="H7" s="10">
        <v>2.2207932692307599</v>
      </c>
      <c r="I7" s="10">
        <v>1.31079326923076</v>
      </c>
      <c r="J7" s="18">
        <f>AVERAGE(Table14[[#This Row],[LSSU_1]:[BC_2]])</f>
        <v>1.2684224759615326</v>
      </c>
    </row>
    <row r="8" spans="1:10" s="3" customFormat="1" ht="21" x14ac:dyDescent="0.4">
      <c r="A8" s="14" t="s">
        <v>16</v>
      </c>
      <c r="B8" s="10">
        <v>2.2799999999999998</v>
      </c>
      <c r="C8" s="10">
        <v>1.5249999999999999</v>
      </c>
      <c r="D8" s="10">
        <v>1.4407932692307599</v>
      </c>
      <c r="E8" s="10">
        <v>0.31</v>
      </c>
      <c r="F8" s="10">
        <v>0.72579326923076903</v>
      </c>
      <c r="G8" s="10">
        <v>1.84</v>
      </c>
      <c r="H8" s="10">
        <v>1.0149999999999999</v>
      </c>
      <c r="I8" s="10">
        <v>0.47</v>
      </c>
      <c r="J8" s="18">
        <f>AVERAGE(Table14[[#This Row],[LSSU_1]:[BC_2]])</f>
        <v>1.2008233173076912</v>
      </c>
    </row>
    <row r="9" spans="1:10" s="3" customFormat="1" ht="21" x14ac:dyDescent="0.4">
      <c r="A9" s="14" t="s">
        <v>11</v>
      </c>
      <c r="B9" s="10">
        <v>0.995</v>
      </c>
      <c r="C9" s="10">
        <v>1.16499999999999</v>
      </c>
      <c r="D9" s="10">
        <v>0.86499999999999999</v>
      </c>
      <c r="E9" s="10">
        <v>3.03</v>
      </c>
      <c r="F9" s="10">
        <v>1.2749999999999999</v>
      </c>
      <c r="G9" s="10">
        <v>0.61</v>
      </c>
      <c r="H9" s="10">
        <v>0.92999999999999905</v>
      </c>
      <c r="I9" s="10">
        <v>0.36499999999999999</v>
      </c>
      <c r="J9" s="18">
        <f>AVERAGE(Table14[[#This Row],[LSSU_1]:[BC_2]])</f>
        <v>1.1543749999999986</v>
      </c>
    </row>
    <row r="10" spans="1:10" s="3" customFormat="1" ht="21" x14ac:dyDescent="0.4">
      <c r="A10" s="14" t="s">
        <v>8</v>
      </c>
      <c r="B10" s="10">
        <v>1.6707932692307601</v>
      </c>
      <c r="C10" s="10">
        <v>0.149999999999999</v>
      </c>
      <c r="D10" s="10">
        <v>1.0149999999999999</v>
      </c>
      <c r="E10" s="10">
        <v>0.63999999999999901</v>
      </c>
      <c r="F10" s="10">
        <v>1.7949999999999999</v>
      </c>
      <c r="G10" s="10">
        <v>0.93</v>
      </c>
      <c r="H10" s="10">
        <v>1.335</v>
      </c>
      <c r="I10" s="10">
        <v>1.17579326923076</v>
      </c>
      <c r="J10" s="18">
        <f>AVERAGE(Table14[[#This Row],[LSSU_1]:[BC_2]])</f>
        <v>1.0889483173076897</v>
      </c>
    </row>
    <row r="11" spans="1:10" s="3" customFormat="1" ht="21" x14ac:dyDescent="0.4">
      <c r="A11" s="14" t="s">
        <v>3</v>
      </c>
      <c r="B11" s="10">
        <v>0.52499999999999902</v>
      </c>
      <c r="C11" s="10">
        <v>1.0149999999999999</v>
      </c>
      <c r="D11" s="10">
        <v>1.125</v>
      </c>
      <c r="E11" s="10">
        <v>0.50079326923076894</v>
      </c>
      <c r="F11" s="10">
        <v>2.7749999999999999</v>
      </c>
      <c r="G11" s="10">
        <v>1.2207932692307599</v>
      </c>
      <c r="H11" s="10">
        <v>0.32079326923076901</v>
      </c>
      <c r="I11" s="10">
        <v>0.32079326923076901</v>
      </c>
      <c r="J11" s="18">
        <f>AVERAGE(Table14[[#This Row],[LSSU_1]:[BC_2]])</f>
        <v>0.9753966346153834</v>
      </c>
    </row>
    <row r="12" spans="1:10" s="3" customFormat="1" ht="21" x14ac:dyDescent="0.4">
      <c r="A12" s="14" t="s">
        <v>1</v>
      </c>
      <c r="B12" s="10">
        <v>0.92079326923076898</v>
      </c>
      <c r="C12" s="10">
        <v>1.905</v>
      </c>
      <c r="D12" s="10">
        <v>0.45</v>
      </c>
      <c r="E12" s="10">
        <v>0.51079326923076895</v>
      </c>
      <c r="F12" s="10">
        <v>0.97499999999999998</v>
      </c>
      <c r="G12" s="10">
        <v>1.61499999999999</v>
      </c>
      <c r="H12" s="10">
        <v>0.54579326923076898</v>
      </c>
      <c r="I12" s="10">
        <v>0.71499999999999997</v>
      </c>
      <c r="J12" s="18">
        <f>AVERAGE(Table14[[#This Row],[LSSU_1]:[BC_2]])</f>
        <v>0.95467247596153704</v>
      </c>
    </row>
    <row r="13" spans="1:10" s="3" customFormat="1" ht="21" x14ac:dyDescent="0.4">
      <c r="A13" s="14" t="s">
        <v>20</v>
      </c>
      <c r="B13" s="10">
        <v>0.67499999999999905</v>
      </c>
      <c r="C13" s="10">
        <v>1.2749999999999999</v>
      </c>
      <c r="D13" s="10">
        <v>1.53079326923076</v>
      </c>
      <c r="E13" s="10">
        <v>-0.22499999999999901</v>
      </c>
      <c r="F13" s="10">
        <v>1.9549999999999901</v>
      </c>
      <c r="G13" s="10">
        <v>0.6</v>
      </c>
      <c r="H13" s="10">
        <v>1.165</v>
      </c>
      <c r="I13" s="10">
        <v>0</v>
      </c>
      <c r="J13" s="18">
        <f>AVERAGE(Table14[[#This Row],[LSSU_1]:[BC_2]])</f>
        <v>0.87197415865384365</v>
      </c>
    </row>
    <row r="14" spans="1:10" s="3" customFormat="1" ht="21" x14ac:dyDescent="0.4">
      <c r="A14" s="14" t="s">
        <v>6</v>
      </c>
      <c r="B14" s="10">
        <v>1.155</v>
      </c>
      <c r="C14" s="10">
        <v>0.29999999999999899</v>
      </c>
      <c r="D14" s="10">
        <v>1.425</v>
      </c>
      <c r="E14" s="10">
        <v>0.75</v>
      </c>
      <c r="F14" s="10">
        <v>1.24</v>
      </c>
      <c r="G14" s="10">
        <v>0.22499999999999901</v>
      </c>
      <c r="H14" s="10">
        <v>1.165</v>
      </c>
      <c r="I14" s="10">
        <v>0.375</v>
      </c>
      <c r="J14" s="18">
        <f>AVERAGE(Table14[[#This Row],[LSSU_1]:[BC_2]])</f>
        <v>0.82937499999999975</v>
      </c>
    </row>
    <row r="15" spans="1:10" s="3" customFormat="1" ht="21" x14ac:dyDescent="0.4">
      <c r="A15" s="14" t="s">
        <v>15</v>
      </c>
      <c r="B15" s="10">
        <v>2.0649999999999902</v>
      </c>
      <c r="C15" s="10">
        <v>0.149999999999999</v>
      </c>
      <c r="D15" s="10">
        <v>0.67500000000000004</v>
      </c>
      <c r="E15" s="10">
        <v>0.33</v>
      </c>
      <c r="F15" s="10">
        <v>0.85499999999999998</v>
      </c>
      <c r="G15" s="10">
        <v>1.155</v>
      </c>
      <c r="H15" s="10">
        <v>0.85499999999999998</v>
      </c>
      <c r="I15" s="10">
        <v>0.22499999999999901</v>
      </c>
      <c r="J15" s="18">
        <f>AVERAGE(Table14[[#This Row],[LSSU_1]:[BC_2]])</f>
        <v>0.7887499999999984</v>
      </c>
    </row>
    <row r="16" spans="1:10" s="3" customFormat="1" ht="21" x14ac:dyDescent="0.4">
      <c r="A16" s="14" t="s">
        <v>10</v>
      </c>
      <c r="B16" s="10">
        <v>1.23999999999999</v>
      </c>
      <c r="C16" s="10">
        <v>0.86499999999999999</v>
      </c>
      <c r="D16" s="10">
        <v>1.165</v>
      </c>
      <c r="E16" s="10">
        <v>0.17079326923076901</v>
      </c>
      <c r="F16" s="10">
        <v>0.62079326923076905</v>
      </c>
      <c r="G16" s="10">
        <v>0.49158653846153799</v>
      </c>
      <c r="H16" s="10">
        <v>1.2</v>
      </c>
      <c r="I16" s="10">
        <v>0.23499999999999999</v>
      </c>
      <c r="J16" s="18">
        <f>AVERAGE(Table14[[#This Row],[LSSU_1]:[BC_2]])</f>
        <v>0.74852163461538335</v>
      </c>
    </row>
    <row r="17" spans="1:10" s="3" customFormat="1" ht="21" x14ac:dyDescent="0.4">
      <c r="A17" s="14" t="s">
        <v>22</v>
      </c>
      <c r="B17" s="10">
        <v>0.82079326923076901</v>
      </c>
      <c r="C17" s="10">
        <v>0.875</v>
      </c>
      <c r="D17" s="10">
        <v>0.73579326923076904</v>
      </c>
      <c r="E17" s="10">
        <v>-0.29499999999999998</v>
      </c>
      <c r="F17" s="10">
        <v>1.1323798076923</v>
      </c>
      <c r="G17" s="10">
        <v>1.99999999999999E-2</v>
      </c>
      <c r="H17" s="10">
        <v>0.51579326923076896</v>
      </c>
      <c r="I17" s="10">
        <v>0.53500000000000003</v>
      </c>
      <c r="J17" s="18">
        <f>AVERAGE(Table14[[#This Row],[LSSU_1]:[BC_2]])</f>
        <v>0.5424699519230759</v>
      </c>
    </row>
    <row r="18" spans="1:10" s="3" customFormat="1" ht="21" x14ac:dyDescent="0.4">
      <c r="A18" s="14" t="s">
        <v>4</v>
      </c>
      <c r="B18" s="10">
        <v>1.0049999999999999</v>
      </c>
      <c r="C18" s="10">
        <v>0.62079326923076905</v>
      </c>
      <c r="D18" s="10">
        <v>0.69579326923076901</v>
      </c>
      <c r="E18" s="10">
        <v>-0.15</v>
      </c>
      <c r="F18" s="10">
        <v>0.15</v>
      </c>
      <c r="G18" s="10">
        <v>0.49158653846153799</v>
      </c>
      <c r="H18" s="10">
        <v>1.0373798076923</v>
      </c>
      <c r="I18" s="10">
        <v>0.44999999999999901</v>
      </c>
      <c r="J18" s="18">
        <f>AVERAGE(Table14[[#This Row],[LSSU_1]:[BC_2]])</f>
        <v>0.53756911057692192</v>
      </c>
    </row>
    <row r="19" spans="1:10" s="3" customFormat="1" ht="21" x14ac:dyDescent="0.4">
      <c r="A19" s="14" t="s">
        <v>13</v>
      </c>
      <c r="B19" s="10">
        <v>0.374999999999999</v>
      </c>
      <c r="C19" s="10">
        <v>0.22499999999999901</v>
      </c>
      <c r="D19" s="10">
        <v>1.7849999999999999</v>
      </c>
      <c r="E19" s="10">
        <v>-5.4206730769230702E-2</v>
      </c>
      <c r="F19" s="10">
        <v>1.165</v>
      </c>
      <c r="G19" s="10">
        <v>0.15</v>
      </c>
      <c r="H19" s="10">
        <v>0.375</v>
      </c>
      <c r="I19" s="10">
        <v>0.22499999999999901</v>
      </c>
      <c r="J19" s="18">
        <f>AVERAGE(Table14[[#This Row],[LSSU_1]:[BC_2]])</f>
        <v>0.5307241586538457</v>
      </c>
    </row>
    <row r="20" spans="1:10" s="3" customFormat="1" ht="21" x14ac:dyDescent="0.4">
      <c r="A20" s="14" t="s">
        <v>14</v>
      </c>
      <c r="B20" s="10">
        <v>0.6</v>
      </c>
      <c r="C20" s="10">
        <v>0.149999999999999</v>
      </c>
      <c r="D20" s="10">
        <v>0.69579326923076901</v>
      </c>
      <c r="E20" s="10">
        <v>-7.4999999999999997E-2</v>
      </c>
      <c r="F20" s="10">
        <v>1.2749999999999999</v>
      </c>
      <c r="G20" s="10">
        <v>0.86499999999999999</v>
      </c>
      <c r="H20" s="10">
        <v>0.3</v>
      </c>
      <c r="I20" s="10">
        <v>0.375</v>
      </c>
      <c r="J20" s="18">
        <f>AVERAGE(Table14[[#This Row],[LSSU_1]:[BC_2]])</f>
        <v>0.52322415865384597</v>
      </c>
    </row>
    <row r="21" spans="1:10" s="3" customFormat="1" ht="21" x14ac:dyDescent="0.4">
      <c r="A21" s="14" t="s">
        <v>23</v>
      </c>
      <c r="B21" s="10">
        <v>1.3149999999999999</v>
      </c>
      <c r="C21" s="10">
        <v>0.44999999999999901</v>
      </c>
      <c r="D21" s="10">
        <v>0.52500000000000002</v>
      </c>
      <c r="E21" s="10">
        <v>0</v>
      </c>
      <c r="F21" s="10">
        <v>0.52499999999999902</v>
      </c>
      <c r="G21" s="10">
        <v>0</v>
      </c>
      <c r="H21" s="10">
        <v>0.44999999999999901</v>
      </c>
      <c r="I21" s="10">
        <v>0.39579326923076902</v>
      </c>
      <c r="J21" s="18">
        <f>AVERAGE(Table14[[#This Row],[LSSU_1]:[BC_2]])</f>
        <v>0.45759915865384576</v>
      </c>
    </row>
    <row r="22" spans="1:10" s="3" customFormat="1" ht="21" x14ac:dyDescent="0.4">
      <c r="A22" s="14" t="s">
        <v>21</v>
      </c>
      <c r="B22" s="10">
        <v>1.165</v>
      </c>
      <c r="C22" s="10">
        <v>0.23499999999999899</v>
      </c>
      <c r="D22" s="10">
        <v>0.77079326923076896</v>
      </c>
      <c r="E22" s="10">
        <v>-0.22499999999999901</v>
      </c>
      <c r="F22" s="10">
        <v>0.3</v>
      </c>
      <c r="G22" s="10">
        <v>0</v>
      </c>
      <c r="H22" s="10">
        <v>0.375</v>
      </c>
      <c r="I22" s="10">
        <v>0.15</v>
      </c>
      <c r="J22" s="18">
        <f>AVERAGE(Table14[[#This Row],[LSSU_1]:[BC_2]])</f>
        <v>0.34634915865384613</v>
      </c>
    </row>
    <row r="23" spans="1:10" s="3" customFormat="1" ht="21" x14ac:dyDescent="0.4">
      <c r="A23" s="14" t="s">
        <v>2</v>
      </c>
      <c r="B23" s="10">
        <v>0</v>
      </c>
      <c r="C23" s="10">
        <v>0</v>
      </c>
      <c r="D23" s="10">
        <v>1.24</v>
      </c>
      <c r="E23" s="10">
        <v>-0.375</v>
      </c>
      <c r="F23" s="10">
        <v>0.54579326923076898</v>
      </c>
      <c r="G23" s="10">
        <v>7.49999999999999E-2</v>
      </c>
      <c r="H23" s="10">
        <v>0.69579326923076901</v>
      </c>
      <c r="I23" s="10">
        <v>0.15</v>
      </c>
      <c r="J23" s="18">
        <f>AVERAGE(Table14[[#This Row],[LSSU_1]:[BC_2]])</f>
        <v>0.29144831730769222</v>
      </c>
    </row>
    <row r="24" spans="1:10" s="3" customFormat="1" ht="21" x14ac:dyDescent="0.4">
      <c r="A24" s="14" t="s">
        <v>24</v>
      </c>
      <c r="B24" s="10">
        <v>1.5</v>
      </c>
      <c r="C24" s="10">
        <v>7.49999999999999E-2</v>
      </c>
      <c r="D24" s="10">
        <v>0.62079326923076905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8">
        <f>AVERAGE(Table14[[#This Row],[LSSU_1]:[BC_2]])</f>
        <v>0.27447415865384611</v>
      </c>
    </row>
    <row r="25" spans="1:10" s="3" customFormat="1" ht="21" x14ac:dyDescent="0.4">
      <c r="A25" s="14" t="s">
        <v>18</v>
      </c>
      <c r="B25" s="10">
        <v>0.44999999999999901</v>
      </c>
      <c r="C25" s="10">
        <v>1.3357932692307599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8">
        <f>AVERAGE(Table14[[#This Row],[LSSU_1]:[BC_2]])</f>
        <v>0.22322415865384487</v>
      </c>
    </row>
    <row r="26" spans="1:10" s="3" customFormat="1" ht="21" x14ac:dyDescent="0.4">
      <c r="A26" s="14" t="s">
        <v>17</v>
      </c>
      <c r="B26" s="10">
        <v>0</v>
      </c>
      <c r="C26" s="10">
        <v>0</v>
      </c>
      <c r="D26" s="10">
        <v>0</v>
      </c>
      <c r="E26" s="10">
        <v>-0.22499999999999901</v>
      </c>
      <c r="F26" s="10">
        <v>0</v>
      </c>
      <c r="G26" s="10">
        <v>0.49158653846153799</v>
      </c>
      <c r="H26" s="10">
        <v>0</v>
      </c>
      <c r="I26" s="10">
        <v>0.3</v>
      </c>
      <c r="J26" s="18">
        <f>AVERAGE(Table14[[#This Row],[LSSU_1]:[BC_2]])</f>
        <v>7.0823317307692368E-2</v>
      </c>
    </row>
    <row r="27" spans="1:10" s="3" customFormat="1" ht="21" x14ac:dyDescent="0.4">
      <c r="A27" s="14" t="s">
        <v>5</v>
      </c>
      <c r="B27" s="10">
        <v>0</v>
      </c>
      <c r="C27" s="10">
        <v>0</v>
      </c>
      <c r="D27" s="10">
        <v>0</v>
      </c>
      <c r="E27" s="10">
        <v>0</v>
      </c>
      <c r="F27" s="10">
        <v>0.22499999999999901</v>
      </c>
      <c r="G27" s="10">
        <v>0</v>
      </c>
      <c r="H27" s="10">
        <v>0</v>
      </c>
      <c r="I27" s="10">
        <v>0</v>
      </c>
      <c r="J27" s="18">
        <f>AVERAGE(Table14[[#This Row],[LSSU_1]:[BC_2]])</f>
        <v>2.8124999999999876E-2</v>
      </c>
    </row>
    <row r="28" spans="1:10" s="3" customFormat="1" ht="21" x14ac:dyDescent="0.4">
      <c r="A28" s="14" t="s">
        <v>9</v>
      </c>
      <c r="B28" s="10">
        <v>0</v>
      </c>
      <c r="C28" s="10">
        <v>0</v>
      </c>
      <c r="D28" s="10">
        <v>0</v>
      </c>
      <c r="E28" s="10">
        <v>-0.3</v>
      </c>
      <c r="F28" s="10">
        <v>0</v>
      </c>
      <c r="G28" s="10">
        <v>0</v>
      </c>
      <c r="H28" s="10">
        <v>0</v>
      </c>
      <c r="I28" s="10">
        <v>0.29999999999999899</v>
      </c>
      <c r="J28" s="18">
        <f>AVERAGE(Table14[[#This Row],[LSSU_1]:[BC_2]])</f>
        <v>-1.2490009027033011E-16</v>
      </c>
    </row>
    <row r="29" spans="1:10" s="3" customFormat="1" ht="21.75" thickBot="1" x14ac:dyDescent="0.45">
      <c r="A29" s="15" t="s">
        <v>7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-7.4999999999999997E-2</v>
      </c>
      <c r="H29" s="11">
        <v>0</v>
      </c>
      <c r="I29" s="11">
        <v>0</v>
      </c>
      <c r="J29" s="18">
        <f>AVERAGE(Table14[[#This Row],[LSSU_1]:[BC_2]])</f>
        <v>-9.3749999999999997E-3</v>
      </c>
    </row>
    <row r="30" spans="1:10" s="3" customFormat="1" ht="21" hidden="1" x14ac:dyDescent="0.4">
      <c r="A30" s="4"/>
      <c r="B30" s="5"/>
      <c r="C30" s="5"/>
      <c r="D30" s="5"/>
      <c r="E30" s="5"/>
      <c r="F30" s="5"/>
      <c r="G30" s="5"/>
      <c r="H30" s="5"/>
      <c r="I30" s="5"/>
      <c r="J30" s="6"/>
    </row>
    <row r="31" spans="1:10" s="2" customFormat="1" ht="21" x14ac:dyDescent="0.4">
      <c r="A31" s="8" t="s">
        <v>35</v>
      </c>
      <c r="B31" s="19">
        <f t="shared" ref="B31:J31" si="0">SUM(B6:B29)</f>
        <v>21.557379807692275</v>
      </c>
      <c r="C31" s="19">
        <f t="shared" si="0"/>
        <v>14.902379807692261</v>
      </c>
      <c r="D31" s="19">
        <f t="shared" si="0"/>
        <v>20.050552884615364</v>
      </c>
      <c r="E31" s="19">
        <f t="shared" si="0"/>
        <v>6.263173076923068</v>
      </c>
      <c r="F31" s="19">
        <f t="shared" si="0"/>
        <v>20.515552884615349</v>
      </c>
      <c r="G31" s="19">
        <f t="shared" si="0"/>
        <v>12.172139423076892</v>
      </c>
      <c r="H31" s="19">
        <f t="shared" si="0"/>
        <v>16.326346153846135</v>
      </c>
      <c r="I31" s="19">
        <f t="shared" si="0"/>
        <v>8.4131730769230533</v>
      </c>
      <c r="J31" s="12">
        <f t="shared" si="0"/>
        <v>15.025087139423047</v>
      </c>
    </row>
    <row r="32" spans="1:10" ht="6" customHeight="1" x14ac:dyDescent="0.25"/>
    <row r="33" spans="1:10" ht="19.5" customHeight="1" x14ac:dyDescent="0.35">
      <c r="A33" s="28" t="s">
        <v>37</v>
      </c>
      <c r="B33" s="28"/>
      <c r="C33" s="28"/>
      <c r="D33" s="28"/>
      <c r="E33" s="28"/>
      <c r="F33" s="28"/>
      <c r="G33" s="28"/>
      <c r="H33" s="28"/>
      <c r="I33" s="28"/>
      <c r="J33" s="28"/>
    </row>
    <row r="34" spans="1:10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</row>
    <row r="35" spans="1:10" ht="75" customHeight="1" x14ac:dyDescent="0.3">
      <c r="A35" s="24"/>
      <c r="B35" s="26" t="s">
        <v>40</v>
      </c>
      <c r="C35" s="26"/>
      <c r="D35" s="26"/>
      <c r="E35" s="26"/>
      <c r="F35" s="26"/>
      <c r="G35" s="26"/>
      <c r="H35" s="26"/>
      <c r="I35" s="26"/>
      <c r="J35" s="26"/>
    </row>
  </sheetData>
  <mergeCells count="7">
    <mergeCell ref="A34:J34"/>
    <mergeCell ref="B35:J35"/>
    <mergeCell ref="B4:C4"/>
    <mergeCell ref="D4:E4"/>
    <mergeCell ref="F4:G4"/>
    <mergeCell ref="H4:I4"/>
    <mergeCell ref="A33:J33"/>
  </mergeCells>
  <conditionalFormatting sqref="A5:J30">
    <cfRule type="cellIs" dxfId="0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J5:J29">
    <cfRule type="colorScale" priority="3">
      <colorScale>
        <cfvo type="min"/>
        <cfvo type="percentile" val="40"/>
        <cfvo type="max"/>
        <color theme="5" tint="0.39997558519241921"/>
        <color rgb="FFFFEB84"/>
        <color rgb="FF63BE7B"/>
      </colorScale>
    </cfRule>
  </conditionalFormatting>
  <pageMargins left="0.7" right="0.7" top="0.75" bottom="0.75" header="0.3" footer="0.3"/>
  <pageSetup scale="7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Nov_2_MSU_GAME_SCORES</vt:lpstr>
      <vt:lpstr>COPY_TEMP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Smith</cp:lastModifiedBy>
  <cp:lastPrinted>2023-11-03T05:18:20Z</cp:lastPrinted>
  <dcterms:created xsi:type="dcterms:W3CDTF">2023-11-03T02:50:56Z</dcterms:created>
  <dcterms:modified xsi:type="dcterms:W3CDTF">2023-11-03T18:07:01Z</dcterms:modified>
</cp:coreProperties>
</file>