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sch\Desktop\Code\web\sidefits-recap\doc\"/>
    </mc:Choice>
  </mc:AlternateContent>
  <bookViews>
    <workbookView xWindow="0" yWindow="0" windowWidth="24000" windowHeight="9890" firstSheet="2" activeTab="2"/>
  </bookViews>
  <sheets>
    <sheet name="Neo4j_Queries" sheetId="1" r:id="rId1"/>
    <sheet name="ExerciseDB" sheetId="2" r:id="rId2"/>
    <sheet name="MySql_Queries" sheetId="6" r:id="rId3"/>
    <sheet name="ExerciseDetails" sheetId="5" r:id="rId4"/>
  </sheets>
  <calcPr calcId="152511" concurrentCalc="0"/>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6" l="1"/>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5" i="6"/>
  <c r="C12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5" i="6"/>
  <c r="F17" i="1"/>
  <c r="J50" i="1"/>
  <c r="I50" i="1"/>
  <c r="J51" i="1"/>
  <c r="J52" i="1"/>
  <c r="J53" i="1"/>
  <c r="J54" i="1"/>
  <c r="J55" i="1"/>
  <c r="J56" i="1"/>
  <c r="J57" i="1"/>
  <c r="J58" i="1"/>
  <c r="J59" i="1"/>
  <c r="J60" i="1"/>
  <c r="J61" i="1"/>
  <c r="J62" i="1"/>
  <c r="J63" i="1"/>
  <c r="J64" i="1"/>
  <c r="J65" i="1"/>
  <c r="J66" i="1"/>
  <c r="J67" i="1"/>
  <c r="J68" i="1"/>
  <c r="J69" i="1"/>
  <c r="J70" i="1"/>
  <c r="J71" i="1"/>
  <c r="J72" i="1"/>
  <c r="J73" i="1"/>
  <c r="J74" i="1"/>
  <c r="J75" i="1"/>
  <c r="J76" i="1"/>
  <c r="C77" i="1"/>
  <c r="I77" i="1"/>
  <c r="J77" i="1"/>
  <c r="J78" i="1"/>
  <c r="J79" i="1"/>
  <c r="J80" i="1"/>
  <c r="J81" i="1"/>
  <c r="J82" i="1"/>
  <c r="J83" i="1"/>
  <c r="J84" i="1"/>
  <c r="J85" i="1"/>
  <c r="J86" i="1"/>
  <c r="J87" i="1"/>
  <c r="J88" i="1"/>
  <c r="J90"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22" i="1"/>
  <c r="D91" i="1"/>
  <c r="F91" i="1"/>
  <c r="G91" i="1"/>
  <c r="I91" i="1"/>
  <c r="I90" i="1"/>
  <c r="I89" i="1"/>
  <c r="I88" i="1"/>
  <c r="I87" i="1"/>
  <c r="I86" i="1"/>
  <c r="I85" i="1"/>
  <c r="I84" i="1"/>
  <c r="I83" i="1"/>
  <c r="I82" i="1"/>
  <c r="I81" i="1"/>
  <c r="I80" i="1"/>
  <c r="I79" i="1"/>
  <c r="I78" i="1"/>
  <c r="I76" i="1"/>
  <c r="I75" i="1"/>
  <c r="I74" i="1"/>
  <c r="I73" i="1"/>
  <c r="I72" i="1"/>
  <c r="I71" i="1"/>
  <c r="I70" i="1"/>
  <c r="I69" i="1"/>
  <c r="I68" i="1"/>
  <c r="I67" i="1"/>
  <c r="I66" i="1"/>
  <c r="I65" i="1"/>
  <c r="I64" i="1"/>
  <c r="I63" i="1"/>
  <c r="I62" i="1"/>
  <c r="I61" i="1"/>
  <c r="I60" i="1"/>
  <c r="I59" i="1"/>
  <c r="I58" i="1"/>
  <c r="I57" i="1"/>
  <c r="I56" i="1"/>
  <c r="I55" i="1"/>
  <c r="I54" i="1"/>
  <c r="I53" i="1"/>
  <c r="I52" i="1"/>
  <c r="I51"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J23" i="1"/>
  <c r="J24" i="1"/>
  <c r="J25" i="1"/>
  <c r="J26" i="1"/>
  <c r="J27" i="1"/>
  <c r="J28" i="1"/>
  <c r="J29" i="1"/>
  <c r="J30" i="1"/>
  <c r="J31" i="1"/>
  <c r="J32" i="1"/>
  <c r="J33" i="1"/>
  <c r="J34" i="1"/>
  <c r="J35" i="1"/>
  <c r="J36" i="1"/>
  <c r="J37" i="1"/>
  <c r="J38" i="1"/>
  <c r="J39" i="1"/>
  <c r="J40" i="1"/>
  <c r="J41" i="1"/>
  <c r="J42" i="1"/>
  <c r="J43" i="1"/>
  <c r="J44" i="1"/>
  <c r="J45" i="1"/>
  <c r="J46" i="1"/>
  <c r="J47" i="1"/>
  <c r="J48" i="1"/>
  <c r="J91" i="1"/>
  <c r="D92" i="1"/>
  <c r="F92" i="1"/>
  <c r="G92" i="1"/>
  <c r="I92" i="1"/>
  <c r="J92" i="1"/>
  <c r="D93" i="1"/>
  <c r="F93" i="1"/>
  <c r="G93" i="1"/>
  <c r="I93" i="1"/>
  <c r="J93" i="1"/>
  <c r="D94" i="1"/>
  <c r="F94" i="1"/>
  <c r="G94" i="1"/>
  <c r="I94" i="1"/>
  <c r="J94" i="1"/>
  <c r="D95" i="1"/>
  <c r="F95" i="1"/>
  <c r="G95" i="1"/>
  <c r="I95" i="1"/>
  <c r="J95" i="1"/>
  <c r="D96" i="1"/>
  <c r="F96" i="1"/>
  <c r="G96" i="1"/>
  <c r="I96" i="1"/>
  <c r="J96" i="1"/>
  <c r="D97" i="1"/>
  <c r="F97" i="1"/>
  <c r="G97" i="1"/>
  <c r="I97" i="1"/>
  <c r="J97" i="1"/>
  <c r="D98" i="1"/>
  <c r="F98" i="1"/>
  <c r="G98" i="1"/>
  <c r="I98" i="1"/>
  <c r="J98" i="1"/>
  <c r="D99" i="1"/>
  <c r="F99" i="1"/>
  <c r="G99" i="1"/>
  <c r="I99" i="1"/>
  <c r="J99" i="1"/>
  <c r="D100" i="1"/>
  <c r="F100" i="1"/>
  <c r="G100" i="1"/>
  <c r="I100" i="1"/>
  <c r="J100" i="1"/>
  <c r="D101" i="1"/>
  <c r="F101" i="1"/>
  <c r="G101" i="1"/>
  <c r="I101" i="1"/>
  <c r="J101" i="1"/>
  <c r="D102" i="1"/>
  <c r="F102" i="1"/>
  <c r="G102" i="1"/>
  <c r="I102" i="1"/>
  <c r="J102" i="1"/>
  <c r="D103" i="1"/>
  <c r="F103" i="1"/>
  <c r="G103" i="1"/>
  <c r="I103" i="1"/>
  <c r="J103" i="1"/>
  <c r="D104" i="1"/>
  <c r="F104" i="1"/>
  <c r="G104" i="1"/>
  <c r="I104" i="1"/>
  <c r="J104" i="1"/>
  <c r="D105" i="1"/>
  <c r="F105" i="1"/>
  <c r="G105" i="1"/>
  <c r="I105" i="1"/>
  <c r="J105" i="1"/>
  <c r="D106" i="1"/>
  <c r="F106" i="1"/>
  <c r="G106" i="1"/>
  <c r="I106" i="1"/>
  <c r="J106" i="1"/>
  <c r="D107" i="1"/>
  <c r="F107" i="1"/>
  <c r="G107" i="1"/>
  <c r="I107" i="1"/>
  <c r="J107" i="1"/>
  <c r="D108" i="1"/>
  <c r="F108" i="1"/>
  <c r="G108" i="1"/>
  <c r="I108" i="1"/>
  <c r="J108" i="1"/>
  <c r="D109" i="1"/>
  <c r="F109" i="1"/>
  <c r="G109" i="1"/>
  <c r="I109" i="1"/>
  <c r="J109" i="1"/>
  <c r="D110" i="1"/>
  <c r="F110" i="1"/>
  <c r="G110" i="1"/>
  <c r="I110" i="1"/>
  <c r="J110" i="1"/>
  <c r="D111" i="1"/>
  <c r="F111" i="1"/>
  <c r="G111" i="1"/>
  <c r="I111" i="1"/>
  <c r="J111" i="1"/>
  <c r="D112" i="1"/>
  <c r="F112" i="1"/>
  <c r="G112" i="1"/>
  <c r="I112" i="1"/>
  <c r="J112" i="1"/>
  <c r="D113" i="1"/>
  <c r="F113" i="1"/>
  <c r="G113" i="1"/>
  <c r="I113" i="1"/>
  <c r="J113" i="1"/>
  <c r="D114" i="1"/>
  <c r="F114" i="1"/>
  <c r="G114" i="1"/>
  <c r="I114" i="1"/>
  <c r="J114" i="1"/>
  <c r="D115" i="1"/>
  <c r="F115" i="1"/>
  <c r="G115" i="1"/>
  <c r="I115" i="1"/>
  <c r="J115" i="1"/>
  <c r="D116" i="1"/>
  <c r="F116" i="1"/>
  <c r="G116" i="1"/>
  <c r="I116" i="1"/>
  <c r="J116" i="1"/>
  <c r="D117" i="1"/>
  <c r="F117" i="1"/>
  <c r="G117" i="1"/>
  <c r="I117" i="1"/>
  <c r="J117" i="1"/>
  <c r="D118" i="1"/>
  <c r="F118" i="1"/>
  <c r="G118" i="1"/>
  <c r="I118" i="1"/>
  <c r="J118" i="1"/>
  <c r="D119" i="1"/>
  <c r="F119" i="1"/>
  <c r="G119" i="1"/>
  <c r="I119" i="1"/>
  <c r="J119" i="1"/>
  <c r="D120" i="1"/>
  <c r="F120" i="1"/>
  <c r="G120" i="1"/>
  <c r="I120" i="1"/>
  <c r="J120" i="1"/>
  <c r="D121" i="1"/>
  <c r="F121" i="1"/>
  <c r="G121" i="1"/>
  <c r="I121" i="1"/>
  <c r="J121" i="1"/>
  <c r="D122" i="1"/>
  <c r="F122" i="1"/>
  <c r="G122" i="1"/>
  <c r="I122" i="1"/>
  <c r="J122" i="1"/>
  <c r="D123" i="1"/>
  <c r="F123" i="1"/>
  <c r="G123" i="1"/>
  <c r="I123" i="1"/>
  <c r="J123" i="1"/>
  <c r="D124" i="1"/>
  <c r="F124" i="1"/>
  <c r="G124" i="1"/>
  <c r="I124" i="1"/>
  <c r="J124" i="1"/>
  <c r="D125" i="1"/>
  <c r="F125" i="1"/>
  <c r="G125" i="1"/>
  <c r="I125" i="1"/>
  <c r="J125" i="1"/>
  <c r="D126" i="1"/>
  <c r="F126" i="1"/>
  <c r="G126" i="1"/>
  <c r="I126" i="1"/>
  <c r="J126" i="1"/>
  <c r="D127" i="1"/>
  <c r="F127" i="1"/>
  <c r="G127" i="1"/>
  <c r="I127" i="1"/>
  <c r="J127" i="1"/>
  <c r="D128" i="1"/>
  <c r="F128" i="1"/>
  <c r="G128" i="1"/>
  <c r="I128" i="1"/>
  <c r="J128" i="1"/>
  <c r="D129" i="1"/>
  <c r="F129" i="1"/>
  <c r="G129" i="1"/>
  <c r="I129" i="1"/>
  <c r="J129" i="1"/>
  <c r="D130" i="1"/>
  <c r="F130" i="1"/>
  <c r="G130" i="1"/>
  <c r="I130" i="1"/>
  <c r="J130" i="1"/>
  <c r="D131" i="1"/>
  <c r="F131" i="1"/>
  <c r="G131" i="1"/>
  <c r="I131" i="1"/>
  <c r="J131" i="1"/>
  <c r="D132" i="1"/>
  <c r="F132" i="1"/>
  <c r="G132" i="1"/>
  <c r="I132" i="1"/>
  <c r="J132" i="1"/>
  <c r="D133" i="1"/>
  <c r="F133" i="1"/>
  <c r="G133" i="1"/>
  <c r="I133" i="1"/>
  <c r="J133" i="1"/>
  <c r="D134" i="1"/>
  <c r="F134" i="1"/>
  <c r="G134" i="1"/>
  <c r="I134" i="1"/>
  <c r="J134" i="1"/>
  <c r="D135" i="1"/>
  <c r="F135" i="1"/>
  <c r="G135" i="1"/>
  <c r="I135" i="1"/>
  <c r="J135" i="1"/>
  <c r="D136" i="1"/>
  <c r="F136" i="1"/>
  <c r="G136" i="1"/>
  <c r="I136" i="1"/>
  <c r="J136" i="1"/>
  <c r="D137" i="1"/>
  <c r="F137" i="1"/>
  <c r="G137" i="1"/>
  <c r="I137" i="1"/>
  <c r="J137" i="1"/>
  <c r="D138" i="1"/>
  <c r="F138" i="1"/>
  <c r="G138" i="1"/>
  <c r="I138" i="1"/>
  <c r="J138" i="1"/>
  <c r="D139" i="1"/>
  <c r="F139" i="1"/>
  <c r="G139" i="1"/>
  <c r="I139" i="1"/>
  <c r="J139" i="1"/>
  <c r="D140" i="1"/>
  <c r="F140" i="1"/>
  <c r="G140" i="1"/>
  <c r="I140" i="1"/>
  <c r="J140" i="1"/>
  <c r="D141" i="1"/>
  <c r="F141" i="1"/>
  <c r="G141" i="1"/>
  <c r="I141" i="1"/>
  <c r="J141" i="1"/>
  <c r="D142" i="1"/>
  <c r="F142" i="1"/>
  <c r="G142" i="1"/>
  <c r="I142" i="1"/>
  <c r="J142" i="1"/>
  <c r="D143" i="1"/>
  <c r="F143" i="1"/>
  <c r="G143" i="1"/>
  <c r="I143" i="1"/>
  <c r="J143" i="1"/>
  <c r="D144" i="1"/>
  <c r="F144" i="1"/>
  <c r="G144" i="1"/>
  <c r="I144" i="1"/>
  <c r="J144" i="1"/>
  <c r="F16" i="1"/>
  <c r="E16" i="1"/>
  <c r="D50" i="1"/>
  <c r="F50" i="1"/>
  <c r="G50" i="1"/>
  <c r="D49" i="1"/>
  <c r="F49" i="1"/>
  <c r="G49" i="1"/>
  <c r="D48" i="1"/>
  <c r="F48" i="1"/>
  <c r="G48" i="1"/>
  <c r="D47" i="1"/>
  <c r="F47" i="1"/>
  <c r="G47" i="1"/>
  <c r="D46" i="1"/>
  <c r="F46" i="1"/>
  <c r="G46" i="1"/>
  <c r="D45" i="1"/>
  <c r="F45" i="1"/>
  <c r="G45" i="1"/>
  <c r="D44" i="1"/>
  <c r="F44" i="1"/>
  <c r="G44" i="1"/>
  <c r="D43" i="1"/>
  <c r="F43" i="1"/>
  <c r="G43" i="1"/>
  <c r="D42" i="1"/>
  <c r="F42" i="1"/>
  <c r="G42" i="1"/>
  <c r="D41" i="1"/>
  <c r="F41" i="1"/>
  <c r="G41" i="1"/>
  <c r="D40" i="1"/>
  <c r="F40" i="1"/>
  <c r="G40" i="1"/>
  <c r="D39" i="1"/>
  <c r="F39" i="1"/>
  <c r="G39" i="1"/>
  <c r="D38" i="1"/>
  <c r="F38" i="1"/>
  <c r="G38" i="1"/>
  <c r="D37" i="1"/>
  <c r="F37" i="1"/>
  <c r="G37" i="1"/>
  <c r="D36" i="1"/>
  <c r="F36" i="1"/>
  <c r="G36" i="1"/>
  <c r="D35" i="1"/>
  <c r="F35" i="1"/>
  <c r="G35" i="1"/>
  <c r="D34" i="1"/>
  <c r="F34" i="1"/>
  <c r="G34" i="1"/>
  <c r="D33" i="1"/>
  <c r="F33" i="1"/>
  <c r="G33" i="1"/>
  <c r="D32" i="1"/>
  <c r="F32" i="1"/>
  <c r="G32" i="1"/>
  <c r="D31" i="1"/>
  <c r="F31" i="1"/>
  <c r="G31" i="1"/>
  <c r="D30" i="1"/>
  <c r="F30" i="1"/>
  <c r="G30" i="1"/>
  <c r="D29" i="1"/>
  <c r="F29" i="1"/>
  <c r="G29" i="1"/>
  <c r="D28" i="1"/>
  <c r="F28" i="1"/>
  <c r="G28" i="1"/>
  <c r="D27" i="1"/>
  <c r="F27" i="1"/>
  <c r="G27" i="1"/>
  <c r="D26" i="1"/>
  <c r="F26" i="1"/>
  <c r="G26" i="1"/>
  <c r="D25" i="1"/>
  <c r="F25" i="1"/>
  <c r="G25" i="1"/>
  <c r="D24" i="1"/>
  <c r="F24" i="1"/>
  <c r="G24" i="1"/>
  <c r="D23" i="1"/>
  <c r="F23" i="1"/>
  <c r="G23" i="1"/>
  <c r="D22" i="1"/>
  <c r="F22" i="1"/>
  <c r="G22"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E15" i="1"/>
  <c r="E14" i="1"/>
  <c r="E13" i="1"/>
  <c r="E12" i="1"/>
  <c r="E11" i="1"/>
  <c r="E10" i="1"/>
  <c r="E9" i="1"/>
  <c r="E8" i="1"/>
  <c r="E7" i="1"/>
  <c r="E6" i="1"/>
  <c r="E5" i="1"/>
  <c r="E4"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5" i="1"/>
  <c r="F6" i="1"/>
  <c r="F7" i="1"/>
  <c r="F8" i="1"/>
  <c r="F9" i="1"/>
  <c r="F10" i="1"/>
  <c r="F11" i="1"/>
  <c r="F12" i="1"/>
  <c r="F13" i="1"/>
  <c r="F14" i="1"/>
  <c r="F15" i="1"/>
</calcChain>
</file>

<file path=xl/sharedStrings.xml><?xml version="1.0" encoding="utf-8"?>
<sst xmlns="http://schemas.openxmlformats.org/spreadsheetml/2006/main" count="1645" uniqueCount="514">
  <si>
    <t>Neo4j Initial Dataset</t>
  </si>
  <si>
    <t>MERGE</t>
  </si>
  <si>
    <t>e:Exercise</t>
  </si>
  <si>
    <t>180 Degree Jump Squat</t>
  </si>
  <si>
    <t>Legs</t>
  </si>
  <si>
    <t>Thigh</t>
  </si>
  <si>
    <t>Arm Circles</t>
  </si>
  <si>
    <t>Upper Body</t>
  </si>
  <si>
    <t>Arms</t>
  </si>
  <si>
    <t>Candlestick Dipper</t>
  </si>
  <si>
    <t>Abs</t>
  </si>
  <si>
    <t>Core</t>
  </si>
  <si>
    <t>Atomic Situps</t>
  </si>
  <si>
    <t>Lie on your back, outstretch legs and your arms behind your head. Then lift your upper body up and pull your knees toward your chest.</t>
  </si>
  <si>
    <t>Catch Your Knees</t>
  </si>
  <si>
    <t>Bicycle</t>
  </si>
  <si>
    <t>Lie on the back while alternately extending one leg while you pull the knee of the other leg toward your chest. Keep both legs off the ground the whole time</t>
  </si>
  <si>
    <t>Side Abs</t>
  </si>
  <si>
    <t>Air Bike</t>
  </si>
  <si>
    <t>Burpee Frogs</t>
  </si>
  <si>
    <t>Go into a squat position and explosively jump forward and land in a squat position. Then go down and perform a burpee. Your chest touches the ground and you push yourself up, jump slightly and clap your hands above your head.</t>
  </si>
  <si>
    <t>Step Ups</t>
  </si>
  <si>
    <t>Clap Pushups</t>
  </si>
  <si>
    <t>Commandos</t>
  </si>
  <si>
    <t>Alternately go into a pushup position and plank position.</t>
  </si>
  <si>
    <t>Plank to Pushup</t>
  </si>
  <si>
    <t>Crunches</t>
  </si>
  <si>
    <t>Situps</t>
  </si>
  <si>
    <t>Starfish Crunches</t>
  </si>
  <si>
    <t>Diamond Crunches</t>
  </si>
  <si>
    <t>Deep Squats</t>
  </si>
  <si>
    <t>Similar to normal squats but all the way down. Start from a shoulder wide stance and pay attention that your back is straight when going down. Push your butt back and keep the weight on your heels while your knees point slightly outward.</t>
  </si>
  <si>
    <t xml:space="preserve">Do a crunch where your arms are fully extended touching the floor above your head in the beginning and your feet when you come up. The less acceleration you use with your arms, the harder it gets. </t>
  </si>
  <si>
    <t>Diamond Pushup</t>
  </si>
  <si>
    <t>These push-ups get pimped out with a diamond-shaped hand position (situate them so that the thumbs and index fingers touch). This hand readjustment will give those triceps some extra (burning) love.</t>
  </si>
  <si>
    <t>Triceps</t>
  </si>
  <si>
    <t>Chest</t>
  </si>
  <si>
    <t>Flutter Kicks</t>
  </si>
  <si>
    <t xml:space="preserve">Do horizontal movements with your legs so that they cross each other. If you fall into a hollow back, try to place your hands below your butt or make a break. </t>
  </si>
  <si>
    <t>Forward Lunges</t>
  </si>
  <si>
    <t>High Jump</t>
  </si>
  <si>
    <t>Jump as high as possible and try to bring your knees to your chest. Land softly in slightly bent legs.</t>
  </si>
  <si>
    <t>Calves</t>
  </si>
  <si>
    <t>Hips Bridge</t>
  </si>
  <si>
    <t>Hips Lift Bridge</t>
  </si>
  <si>
    <t>Lift your hips until they form a straight line with your shoulders and knees. Use your arms and hands as shown for balance. Let your hip dip down and push it up again.</t>
  </si>
  <si>
    <t>Hollow Rock</t>
  </si>
  <si>
    <t>Jump</t>
  </si>
  <si>
    <t>Jump and bring your knees to the level of your hips. Land softly in slightly bent knees.</t>
  </si>
  <si>
    <t>Tuck Jump</t>
  </si>
  <si>
    <t>Take a pushup position and alternately jump with one foot besides your hand or as far as you can. Try to keep your butt as low as possible during the movement.</t>
  </si>
  <si>
    <t>Kickback</t>
  </si>
  <si>
    <t>Go down on your knees and hands and alternately extend one leg and raise it as high as possible.</t>
  </si>
  <si>
    <t xml:space="preserve">Lie on your back and push your body up so that it forms a straight line. Keep this position and the body tension for the time. Use your arms to stabilize and pay attention that your hip doesn‘t dip down. </t>
  </si>
  <si>
    <t>Knee Plank</t>
  </si>
  <si>
    <t>Go down on your knees and forearms and try to hold your back and hips in one line and tighten your belly.</t>
  </si>
  <si>
    <t>Knee Pushups</t>
  </si>
  <si>
    <t>Go on your knees and take a shoulder wide stance with your arms. Go down until your arms reach a 90 degree angle. Keep your back straight.</t>
  </si>
  <si>
    <t>Contralateral Limbs Raise</t>
  </si>
  <si>
    <t>Alternately lift one arm and the opposite leg at the same time while also lifting your upper body a bit, looking downwards. Proper execution before speed.</t>
  </si>
  <si>
    <t>Back</t>
  </si>
  <si>
    <t>Leg Shuffle</t>
  </si>
  <si>
    <t>Mountain Climbers</t>
  </si>
  <si>
    <t xml:space="preserve">Starting from the pushup position, tighten your stomach and bring your knee to your elbow, changing sides after each repetition. </t>
  </si>
  <si>
    <t>Climbers</t>
  </si>
  <si>
    <t>Narrow Pushups</t>
  </si>
  <si>
    <t>Close Hand Pushup</t>
  </si>
  <si>
    <t>Ice Skaters</t>
  </si>
  <si>
    <t xml:space="preserve">Start from a shoulder wide stance and alterna- tely do a wide side step back while not moving your front foot. </t>
  </si>
  <si>
    <t>Superman</t>
  </si>
  <si>
    <t xml:space="preserve">Lie on your stomach and lift your arms and legs slowly. Hold this position for the time and do not raise your limbs too high. </t>
  </si>
  <si>
    <t>One Leg Pushup</t>
  </si>
  <si>
    <t>Perform pushups while keeping one leg in the air. Keep your back straight.</t>
  </si>
  <si>
    <t>Heisman Shuffle</t>
  </si>
  <si>
    <t xml:space="preserve">Start from a 90° squat position and seesaw from one leg to the other. If too hard, take a higher squat position. Pay attention to a stra- ight back. </t>
  </si>
  <si>
    <t>High Squat Toe Tip</t>
  </si>
  <si>
    <t xml:space="preserve">Start from a high squat position and keep it throughout the exercise. Push yourself repeatedly up with your toes for the whole time. </t>
  </si>
  <si>
    <t>Pistol</t>
  </si>
  <si>
    <t>Extend one leg and go into a deep squat with the other.</t>
  </si>
  <si>
    <t>Narrow Squat Back Kick</t>
  </si>
  <si>
    <t>Limbs Raise</t>
  </si>
  <si>
    <t>Prone Walkout</t>
  </si>
  <si>
    <t>Pushup</t>
  </si>
  <si>
    <t>Take a shoulder wide stance and go down so that your elbows form a 90 degree angle. Keep your back straight.</t>
  </si>
  <si>
    <t>Reverse Pushups</t>
  </si>
  <si>
    <t>Runners Crunches</t>
  </si>
  <si>
    <t>Try making small movements back and forth as if you were „running“.</t>
  </si>
  <si>
    <t>Wall Sit</t>
  </si>
  <si>
    <t xml:space="preserve">Sit against a wall so that your legs build a 90° angle. Hold this position and let your arms hang down. If too difficult, put your hands on your thighs as support or go a bit up to increase the angle of your legs. </t>
  </si>
  <si>
    <t>1 Leg Bridge</t>
  </si>
  <si>
    <t xml:space="preserve">Push your hip up and outstretch one leg. Keep this position half the time and change legs afterwards. Place your arms next to your upper body for stabilization and pay attention that your hip does not dip down. If too difficult, keep both legs on the ground. </t>
  </si>
  <si>
    <t>Russian Twist</t>
  </si>
  <si>
    <t>Twist your upper body from one side to the other while holding your legs up still. Look to your hands while moving to really get all out of your side abs.</t>
  </si>
  <si>
    <t>Lunge Kickback</t>
  </si>
  <si>
    <t xml:space="preserve">Alternately make a wide step forward with your right and left leg so that your front knee is above the center of your foot and your back knee tou- ches the ground. When going up again, lift your front knee up and keep it close to your body. </t>
  </si>
  <si>
    <t>Fire Hydrant</t>
  </si>
  <si>
    <t xml:space="preserve">Start on your knees and hands and lift your bent leg sideways, like a dog pe- eing on a fire hydrant. Pay attention to a straight back and change sides after halftime. </t>
  </si>
  <si>
    <t>Hip</t>
  </si>
  <si>
    <t>Ankle Tap</t>
  </si>
  <si>
    <t>Superman Leg Shuffle</t>
  </si>
  <si>
    <t xml:space="preserve">Lie on your stomach and touch the sides of your head with your bent arms. Now shuffle your legs up and down, keep your head low and your body tensi- on up. If too hard, you may do a normal Super(wo) man instead. </t>
  </si>
  <si>
    <t>1 Leg Wall Sit</t>
  </si>
  <si>
    <t xml:space="preserve">Sit against a wall so that your legs form a 90° angle. Now lift one leg up and hold this position for half of the time. If too difficult, go a bit up to increase the angle of your leg. </t>
  </si>
  <si>
    <t>Side Crunch</t>
  </si>
  <si>
    <t xml:space="preserve">Lie on your back, bend your legs 90 degrees and bring your upper body up, so that your elbow touches the opposite leg. </t>
  </si>
  <si>
    <t>Side Lunges</t>
  </si>
  <si>
    <t xml:space="preserve">Do a wide side step while one leg is almost bent 90° and the other is kept straight. Pay attention to a straight back and change si- des after each repetition. </t>
  </si>
  <si>
    <t>Side Plank</t>
  </si>
  <si>
    <t xml:space="preserve">Pay attention that the weight on your arm is applied vertically and that you keep your back straight. Do not let your hips dip down. </t>
  </si>
  <si>
    <t>Seitplanke</t>
  </si>
  <si>
    <t>Snap Jumps</t>
  </si>
  <si>
    <t>Go into a pushup position and jump with both legs forward and back again.</t>
  </si>
  <si>
    <t>Spider Pushup</t>
  </si>
  <si>
    <t>Like pushups but one arm and the opposite leg are moved to the front. Change sides after each repetition.</t>
  </si>
  <si>
    <t>Squat Jumps</t>
  </si>
  <si>
    <t xml:space="preserve">Start from a shoulder wide stance and pay at- tention that your back is straight when going down. Push your butt back and keep the weight on your heels while your knees point slightly outward. Jump when going up and catch the jump slowly while taking a squat position. </t>
  </si>
  <si>
    <t>Squats</t>
  </si>
  <si>
    <t xml:space="preserve">Start from a shoulder wide stance and pay attention that your back is straight when going down. Push your butt back and keep the weight on your heels while your knees point slightly outward. </t>
  </si>
  <si>
    <t>Lie on your back with slightly lifted and widespread arms and legs. Then use momentum to come up into a sitting position and keep your arms and legs tight to your body.</t>
  </si>
  <si>
    <t>Sumo Squat Toe Tip</t>
  </si>
  <si>
    <t xml:space="preserve">Start from a wide stance and pay attention that your back is straight when going down. Push your butt back and keep the weight on your heels while your knees point slightly outward. After going up, push yourself further up on your toes. </t>
  </si>
  <si>
    <t>Sumo Squats</t>
  </si>
  <si>
    <t xml:space="preserve">Start from a wide stance and pay attention that your back is straight when going down. Push your butt back and keep the weight on your heels while your knees point slightly outward. Your legs should be bent 90°, if too hard, take a higher squat position. </t>
  </si>
  <si>
    <t>Handstand Pushups</t>
  </si>
  <si>
    <t>Get set in a headstand position against a wall and bend the elbows at a 90-degree angle, doing an upside down push-up (so the head moves toward the floor and the legs remain against the wall)</t>
  </si>
  <si>
    <t>Burpees</t>
  </si>
  <si>
    <t>Calf Raise</t>
  </si>
  <si>
    <t>Toe Touches</t>
  </si>
  <si>
    <t>Lie on your back and outstretch your legs vertically. Then try to touch your toes repeatedly or go as high as you can.</t>
  </si>
  <si>
    <t>Triceps Dip</t>
  </si>
  <si>
    <t>Get seated near a step or bench. Sit on the floor with knees slightly bent, and grab the edge of the elevated surface and straighten the arms. Go down until a 90-degree angle and push up again.</t>
  </si>
  <si>
    <t>Wide Jumps</t>
  </si>
  <si>
    <t xml:space="preserve">Do a forward jump and land pay attention to a controlled landing. If you don‘t have enough space, jump upwards and try to bring your knees as high as possible. </t>
  </si>
  <si>
    <t>Wide Pushup</t>
  </si>
  <si>
    <t>Go into a wide pushup position (double shoulder width) and perform pushups. Keep your back straight.</t>
  </si>
  <si>
    <t>Windmill</t>
  </si>
  <si>
    <t>Move your straight legs alternately to the left and right and use your arms as stabilization. If too difficult, bend your legs.</t>
  </si>
  <si>
    <t>ID</t>
  </si>
  <si>
    <t>name</t>
  </si>
  <si>
    <t>Tags</t>
  </si>
  <si>
    <t>difficulty</t>
  </si>
  <si>
    <t>Alias</t>
  </si>
  <si>
    <t>Substitute (SIMILAR TO)</t>
  </si>
  <si>
    <t>PicPath</t>
  </si>
  <si>
    <t>Connect with other exercises</t>
  </si>
  <si>
    <t>Create exercises</t>
  </si>
  <si>
    <t>Connect with tags</t>
  </si>
  <si>
    <t>Create tags</t>
  </si>
  <si>
    <t>t:Tag</t>
  </si>
  <si>
    <t>name:</t>
  </si>
  <si>
    <t>FULL QUERY</t>
  </si>
  <si>
    <t>0.5</t>
  </si>
  <si>
    <t>1.5</t>
  </si>
  <si>
    <t>2.5</t>
  </si>
  <si>
    <t xml:space="preserve"> </t>
  </si>
  <si>
    <t>execModi</t>
  </si>
  <si>
    <t>COMBINED</t>
  </si>
  <si>
    <t>false</t>
  </si>
  <si>
    <t>true</t>
  </si>
  <si>
    <t xml:space="preserve"> WITH e, t MERGE (e)-[:HAS_TAG]-&gt;(t)</t>
  </si>
  <si>
    <t>descr (USE ` NOT ' )</t>
  </si>
  <si>
    <t>duration ( . NOT , )</t>
  </si>
  <si>
    <t>equipment</t>
  </si>
  <si>
    <t>dimensions</t>
  </si>
  <si>
    <t>default'</t>
  </si>
  <si>
    <t>false, false, true, false</t>
  </si>
  <si>
    <t>false, true, true, false</t>
  </si>
  <si>
    <t>false, true, false, true</t>
  </si>
  <si>
    <t>false, true, false, false</t>
  </si>
  <si>
    <t>false, false, true, true</t>
  </si>
  <si>
    <t>true, false, true, false</t>
  </si>
  <si>
    <t>true, true, false, false</t>
  </si>
  <si>
    <t>time'</t>
  </si>
  <si>
    <t>reps', 'time', 'distance'</t>
  </si>
  <si>
    <t>time', 'distance'</t>
  </si>
  <si>
    <t>Thighs</t>
  </si>
  <si>
    <t>Biceps</t>
  </si>
  <si>
    <t>4.5</t>
  </si>
  <si>
    <t>3.5</t>
  </si>
  <si>
    <t>Alligator Pushups</t>
  </si>
  <si>
    <t>Backrow</t>
  </si>
  <si>
    <t>Ballerina Dip</t>
  </si>
  <si>
    <t>Bear Crawl</t>
  </si>
  <si>
    <t>Bench Jumps</t>
  </si>
  <si>
    <t>Bent Arm Hang</t>
  </si>
  <si>
    <t>Burpee Bench Jump</t>
  </si>
  <si>
    <t>Burpee Pullups</t>
  </si>
  <si>
    <t>Chin Up</t>
  </si>
  <si>
    <t>Cobra Knee Tucks</t>
  </si>
  <si>
    <t>Decline Pushups</t>
  </si>
  <si>
    <t>Dog Bird</t>
  </si>
  <si>
    <t>Dog Bird II</t>
  </si>
  <si>
    <t>Dynamic Step Ups</t>
  </si>
  <si>
    <t>Easy Burpee</t>
  </si>
  <si>
    <t>Elevated Lunges</t>
  </si>
  <si>
    <t>Elevated Mountain Climbers</t>
  </si>
  <si>
    <t>Jumping Lunges</t>
  </si>
  <si>
    <t>Handstand</t>
  </si>
  <si>
    <t>Highkicks</t>
  </si>
  <si>
    <t>Hips Raise Crunch</t>
  </si>
  <si>
    <t>Jump overs</t>
  </si>
  <si>
    <t>Jump ups</t>
  </si>
  <si>
    <t>Jumping Jacks</t>
  </si>
  <si>
    <t>Jumping Mountain Climbers</t>
  </si>
  <si>
    <t>Jumping Pull Up</t>
  </si>
  <si>
    <t>Kipping Pullups</t>
  </si>
  <si>
    <t>Knee Raises</t>
  </si>
  <si>
    <t>Knee ups</t>
  </si>
  <si>
    <t>Limbs Wiper</t>
  </si>
  <si>
    <t>Low Jacks</t>
  </si>
  <si>
    <t>Lower downs</t>
  </si>
  <si>
    <t>Lunge Walk</t>
  </si>
  <si>
    <t>Muscle Up</t>
  </si>
  <si>
    <t>Narrow Pullup</t>
  </si>
  <si>
    <t>One Hand Pushup</t>
  </si>
  <si>
    <t>One Leg Hips Lift Bridge</t>
  </si>
  <si>
    <t>One Leg Jump Over</t>
  </si>
  <si>
    <t>Plank</t>
  </si>
  <si>
    <t>Plow Squats</t>
  </si>
  <si>
    <t>Positive Pushups</t>
  </si>
  <si>
    <t>Pullup</t>
  </si>
  <si>
    <t>Pushup Row</t>
  </si>
  <si>
    <t>Quibber</t>
  </si>
  <si>
    <t>Reversed Pushup Hold</t>
  </si>
  <si>
    <t>Running</t>
  </si>
  <si>
    <t>Side Lunge Knee Raise</t>
  </si>
  <si>
    <t>Sprint</t>
  </si>
  <si>
    <t>Squat Hold Arm Shuffle</t>
  </si>
  <si>
    <t>Supported Pullup</t>
  </si>
  <si>
    <t>Starfish Superman</t>
  </si>
  <si>
    <t>Switch Kick</t>
  </si>
  <si>
    <t>Toe to Bar</t>
  </si>
  <si>
    <t>Wide Pullup</t>
  </si>
  <si>
    <t>Wiper</t>
  </si>
  <si>
    <t>Side Plank Hip Dip</t>
  </si>
  <si>
    <t>Lay Down Pushup</t>
  </si>
  <si>
    <t>Crawl up the Leg</t>
  </si>
  <si>
    <t>Static exercise that improves your body tension and strengthens your legs.</t>
  </si>
  <si>
    <t>Static exercise that makes your thighs feel burn.</t>
  </si>
  <si>
    <t>A squat with a 180 degree jump included when going up.</t>
  </si>
  <si>
    <t>Pushup variation that uses alternating hand stance to get the most out of your upper body.</t>
  </si>
  <si>
    <t>Tap your ankles alternately and strengthen your side abs.</t>
  </si>
  <si>
    <t>From small to big, not to be underestimated!</t>
  </si>
  <si>
    <t>Demanding abs exercise where you extend your arms and legs and pull them back in.</t>
  </si>
  <si>
    <t>Lie on the back and do rowing movements to strenghten the back muscles</t>
  </si>
  <si>
    <t>Stretches to both sides will tone your side abs.</t>
  </si>
  <si>
    <t>Crawl like a bear while staying as low as possible</t>
  </si>
  <si>
    <t>Repeatedly jump over a bench and strengthen your legs</t>
  </si>
  <si>
    <t>Hang with arms bent 90° on a bar for the time specified.</t>
  </si>
  <si>
    <t>Abs exercise where you do cycling movements with your legs</t>
  </si>
  <si>
    <t>A burpee with jump ober a bench instead of a jump in the air.</t>
  </si>
  <si>
    <t>A burpee combined with frogs. Intensive.</t>
  </si>
  <si>
    <t>Two evils combined: A Burpee with a Pullup included.</t>
  </si>
  <si>
    <t>Whipping up and down with your feet, making your calves sore.</t>
  </si>
  <si>
    <t>Bending over to one side.</t>
  </si>
  <si>
    <t>A pullup version that is more working your biceps than your back.</t>
  </si>
  <si>
    <t>Explosive pushups with a clap in the air.</t>
  </si>
  <si>
    <t>Flexibility and muscular endurance exercise for your back and legs.</t>
  </si>
  <si>
    <t>Switch between plank and pushup hold.</t>
  </si>
  <si>
    <t>You lie on the ground and alternately lift one arm and leg.</t>
  </si>
  <si>
    <t>One of the very effective basic abs exercises.</t>
  </si>
  <si>
    <t>A more demanding pushup variation.</t>
  </si>
  <si>
    <t>A more demanding variation of the classic squats</t>
  </si>
  <si>
    <t>A situp version where you use your arms for acceleration.</t>
  </si>
  <si>
    <t>Demanding Pushup variation that works your inner chest.</t>
  </si>
  <si>
    <t>A static exercise that requires body tension and balance</t>
  </si>
  <si>
    <t>A dynamic version of the static Dog Bird exercise</t>
  </si>
  <si>
    <t>Exercise that adds more to the cardio dimension as the normal step ups</t>
  </si>
  <si>
    <t>An easier version of the regular Burpee</t>
  </si>
  <si>
    <t>These lunges are more intense than the regular ones. Elevation needed!</t>
  </si>
  <si>
    <t>Demands a bit more strength but less cardio compared to the regular Mt. Climbers.</t>
  </si>
  <si>
    <t>Very simple butt exercise that also stretches</t>
  </si>
  <si>
    <t>Abs exercise that is working your abs throughout the whole time</t>
  </si>
  <si>
    <t>A more demanding variation of the regular forward lunges</t>
  </si>
  <si>
    <t>Very effective legs exercise, focusing on thighs</t>
  </si>
  <si>
    <t>Handstand. And suddenly your world is upside down</t>
  </si>
  <si>
    <t>Advanced exercise that required lots of coordination and strength in shoulder and triceps</t>
  </si>
  <si>
    <t>Looks easy, is easy. And tough for your legs!</t>
  </si>
  <si>
    <t>Squats and calf raises combined!</t>
  </si>
  <si>
    <t>Increases your flexibility and works your butt</t>
  </si>
  <si>
    <t>Static exercises that works your body tension, abs and back.</t>
  </si>
  <si>
    <t>Dynamic version of the Hips Bridge. Works your body tension, abs and back</t>
  </si>
  <si>
    <t>Highly effective and unusual abs exercise</t>
  </si>
  <si>
    <t>This exercise demands everything from your body tension!</t>
  </si>
  <si>
    <t>Very simple legs exercise that admittedly looks funny</t>
  </si>
  <si>
    <t>Jump. Not as high as for the high jump but still high. Maybe just do the high jump instead!</t>
  </si>
  <si>
    <t>Jump over something elevated to boost muscular strength in your legs</t>
  </si>
  <si>
    <t>Jump on someting elevated! Increases your muscular strength</t>
  </si>
  <si>
    <t>The classic exercise you probably used to do in elementary school</t>
  </si>
  <si>
    <t>An easier version of the regular pullup to build up the strength to do the regular ones</t>
  </si>
  <si>
    <t>You literally kick back with your leg</t>
  </si>
  <si>
    <t>Crossfit Pullup that require practice before they can be done properly</t>
  </si>
  <si>
    <t>An easier version of the plank to increase core muscles and body tension</t>
  </si>
  <si>
    <t>An easier version of Pushups if you want to train to be able to do regular ones soon</t>
  </si>
  <si>
    <t>Easier version of the Toe to Bar exercise, still not too easy</t>
  </si>
  <si>
    <t>Step ups with combined knee raise</t>
  </si>
  <si>
    <t>This exercise gives you a strong back</t>
  </si>
  <si>
    <t>Wipe to strengthen your back</t>
  </si>
  <si>
    <t>A pre-pullup exercise to build up the strength needed to do pullups.</t>
  </si>
  <si>
    <t>This lunge variation will be a lot faster than regular lunges</t>
  </si>
  <si>
    <t>A variation for distance for the regular lunges</t>
  </si>
  <si>
    <t>Pretty demanding exercise both cardio and muscular endurance wise</t>
  </si>
  <si>
    <t xml:space="preserve">Most challenging pullup variation that requires much training and experience </t>
  </si>
  <si>
    <t>Chinup variation with closer grip, works more on the shoulders and biceps</t>
  </si>
  <si>
    <t>Pushup variation that works your triceps more</t>
  </si>
  <si>
    <t>Squat variation that requires a bit of balance</t>
  </si>
  <si>
    <t>Skillwise and strength wise very difficult pushup variation</t>
  </si>
  <si>
    <t>Challenging exercise for both abs and thighs</t>
  </si>
  <si>
    <t>Jump over something elevated with one leg to boost muscular strength</t>
  </si>
  <si>
    <t>Pushup variation that puts more force on your arms and triceps</t>
  </si>
  <si>
    <t>Advanced exercise for the legs that requires a lot of training and experience</t>
  </si>
  <si>
    <t>Basic exercise for core strength and body tension</t>
  </si>
  <si>
    <t>This exercise is a bit more acrobatic and admittedly looks funny</t>
  </si>
  <si>
    <t>Easier pushup variation</t>
  </si>
  <si>
    <t>You basically walk back and forth with your arms while being in a pushup hold</t>
  </si>
  <si>
    <t>One classic and highly effective exercise for back and biceps</t>
  </si>
  <si>
    <t>One of the classic upper body exercises, focusing on triceps</t>
  </si>
  <si>
    <t>This exercise improves balance and body tension</t>
  </si>
  <si>
    <t>The advanced version of Toe Tips!</t>
  </si>
  <si>
    <t>A rather unusal but fun pushup variation</t>
  </si>
  <si>
    <t>Like a plank just the other way round</t>
  </si>
  <si>
    <t>Running moves that improve your abs</t>
  </si>
  <si>
    <t>Run, run, run!</t>
  </si>
  <si>
    <t>Very effective exercise for your side abs</t>
  </si>
  <si>
    <t>One of the classic abs exercises for your side abs</t>
  </si>
  <si>
    <t>A small variation of the regular side lunge</t>
  </si>
  <si>
    <t>Makes your thighs sore the next day</t>
  </si>
  <si>
    <t>Focuses more on the side abs compared to the regular plank</t>
  </si>
  <si>
    <t>A bit like jumping mountain climbers, just a bit easier</t>
  </si>
  <si>
    <t>Demanding pushup variation that works your arms and back</t>
  </si>
  <si>
    <t>Sprint as fast as you can</t>
  </si>
  <si>
    <t>Squats and straight jumps combined</t>
  </si>
  <si>
    <t>Basic exercise for legs</t>
  </si>
  <si>
    <t>Static Squat exercise with additional arm shuffle</t>
  </si>
  <si>
    <t>This one will bring you one step closer to you sixpack</t>
  </si>
  <si>
    <t>Very basic abs exercise</t>
  </si>
  <si>
    <t>Works both your thighs and calves</t>
  </si>
  <si>
    <t>A variation of the squat in a wider stance</t>
  </si>
  <si>
    <t>Static exercise for body tension and back</t>
  </si>
  <si>
    <t>A variation of the regular Superman</t>
  </si>
  <si>
    <t>A variation of pullups to learn how to do it and to develop the strength</t>
  </si>
  <si>
    <t>Superman variation that requires more body tension</t>
  </si>
  <si>
    <t>Extend your leg up and behind</t>
  </si>
  <si>
    <t>Very demanding and highly effective abs exercise</t>
  </si>
  <si>
    <t>More challenging than yoou probably think</t>
  </si>
  <si>
    <t>Works your triceps</t>
  </si>
  <si>
    <t>You just have to sit but it becomes challenging</t>
  </si>
  <si>
    <t>Jump far</t>
  </si>
  <si>
    <t>Pullup variation that works more your back</t>
  </si>
  <si>
    <t>Pushup variation that works your back</t>
  </si>
  <si>
    <t>Advanced and effective abs exercises that requires some training and experience</t>
  </si>
  <si>
    <t>A more demanding version of the static side plank</t>
  </si>
  <si>
    <t>This is a more challenging version of the regular pushup as it goes all the way down</t>
  </si>
  <si>
    <t>Very unusual but very effective abs exercise</t>
  </si>
  <si>
    <t>Go as low with the squats as 90° and then explosively jump up and turn 180° in the air to slowly land in a squat position again.</t>
  </si>
  <si>
    <t>Do Pushups while one arm is placed a bit further away from the other. Change the arms after each repetition.</t>
  </si>
  <si>
    <t xml:space="preserve">Start on your hands and knees and plant your right foot on the ground slightly pointing outwards, halfway between your hip and shoulder. Lift your left knee and touch the the inside of your left ankle to your right calf. Switch sides after halftime. </t>
  </si>
  <si>
    <t>Stand upright and spread your arms hirzontally. Start with slow circle movements and enlarge slowly.</t>
  </si>
  <si>
    <t>Lie on your stomach and lift your outstreched arms and legs slowly. Then pull your arms back, keeping them close to your body.</t>
  </si>
  <si>
    <t>Go into a sideplank position and outstretch the upper arm. Then reach through the gap between your body and the floor as far as possible and go back to the starting position.</t>
  </si>
  <si>
    <t>Keep your body close to the ground as if you did not wanna touch something above you. Therefore your arms and legs are bent.</t>
  </si>
  <si>
    <t>Use a bench or something of similar height (the higher the more difficult) and repeatedly jump over it.</t>
  </si>
  <si>
    <t>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t>
  </si>
  <si>
    <t>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t>
  </si>
  <si>
    <t>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t>
  </si>
  <si>
    <t>One leg is outstretched while you knee down with your other leg. Slowly bend over to one side, holding your body under tension the whole time. Switch sides in the middle.</t>
  </si>
  <si>
    <t>This is a pullup with your palms facing toward you. This pullup version is working your biceps very much. Pull yourself up until your chin is above the bar. Fully extend your arms when going down.</t>
  </si>
  <si>
    <t>Push yourself explosively up to clap your hands in the air.</t>
  </si>
  <si>
    <t>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t>
  </si>
  <si>
    <t>Jus your lower back touches the ground and you try to go as high as possible while holding your legs still. Do the moves slowly and try to not use acceleration from the arms.</t>
  </si>
  <si>
    <t>Go into a pushup position in which your feet are places higher than your arms (e.g. bench or chair) and perform pushups. Be careful to not fall into a hollow back.</t>
  </si>
  <si>
    <t>Start on your knees and arms and diagonally lift one arm and leg so that they form a straight line with your body. Switch sides after half of the time.</t>
  </si>
  <si>
    <t>Look for an elevation and put your foot on the edge while you change feet through jumping.</t>
  </si>
  <si>
    <t>Starts out in a low squat position with hands on the floor. Next, kick the feet back to a pushup hold position without going down, then immediately return the feet to the squat position. Leap up and clap your hands above the head before moving back into the pushup hold portion.</t>
  </si>
  <si>
    <t>Search for something elevated and place your foot like shown in the picture. Then do a step forwards and perform a lunge. Go up and down with a straight back until half the time and change sides.</t>
  </si>
  <si>
    <t>Look for something elevated and take a pushups po- sition with elevated legs. Then alternately pull each knee close to your chest. Pay attention to a straight back.</t>
  </si>
  <si>
    <t>Make a wide step forward so that your front knee is above the center of your foot and your back knee touches the ground slightly. Pay attention to a straight back and change sides by jumping up and switching while in the air.</t>
  </si>
  <si>
    <t xml:space="preserve">Make a wide step forward so that your front knee is above the center of your foot and your back knee touches the ground slightly. Pay attention to a straight back and change sides after each repetition. </t>
  </si>
  <si>
    <t>Perform a Handstand with extended legs. If you cannot manage to hold the handstand for the indicated time, try it over and over again until the time is up.</t>
  </si>
  <si>
    <t>Outstrech one arm to the front and try to kick your palm with your diagonal leg. Keep your leg fully outstretched all the time and watch for a straight back.</t>
  </si>
  <si>
    <t>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t>
  </si>
  <si>
    <t>Lie on your back and extend your arms and legs while just your lower back is touching the ground. Hold this position. Be careful not to fall into a hollow back. If so, put your arms more above or in front of your head to reduce the leverage.</t>
  </si>
  <si>
    <t>Do a controlled jump over a bench or something elevated. Be sure to land softly for the sake of your knees.</t>
  </si>
  <si>
    <t>Jump on something elevated and make sure to land with your whole feet on the thing to be stable. Then outstretch your legs and come down again.</t>
  </si>
  <si>
    <t>Spread your legs when you jump up and clap your hands above your head, then jump again and close your legs and touch your thighs with your hands.</t>
  </si>
  <si>
    <t>The pullup bar should be higher than you are. Jump up and use the acceleration from the jump to do a pullup with chin over bar. It is very important to lower yourself down slowly, as this is the important movement to build up strength.</t>
  </si>
  <si>
    <t xml:space="preserve">You do pullups with normal grip and use acceleration of your body by kicking with your legs </t>
  </si>
  <si>
    <t>Hold onto a pullup bar and leave your legs hanging. Now pull your knees toward your chest and slowly release them again.</t>
  </si>
  <si>
    <t xml:space="preserve">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t>
  </si>
  <si>
    <t xml:space="preserve">Lie on your back and keep your hands to your head‘s side. Lift up your upper body and release it again. Repeat these movements and pay attention to not going too high. </t>
  </si>
  <si>
    <t>Bend your arms and touch your head on the side, lift them together with your legs and move yor upper body from side to side.</t>
  </si>
  <si>
    <t>Start from a squat position and jump from narrow to wide stance. Pay attention to keep your weight on your heels. If the exercise is too difficult, take a higher squat position.</t>
  </si>
  <si>
    <t>You will need a pullup bar that is higher than you. Jump up as high as possible to grab the bar with bent arms. Then lower yourself slowly down as this works your muscle the most.</t>
  </si>
  <si>
    <t>Make a wide step forward so that your front knee is above the center of your foot and your back knee touches the ground slightly. Do this as a walking movement.</t>
  </si>
  <si>
    <t>Have a wider than shoulder wide grip and to an explosive pullup to get as high as to be able throw your chest over the bar so that you can press yourself up</t>
  </si>
  <si>
    <t>Have a close grip so that your palms face toward you and pull yourself up until your chin is above the bar. Then slowly lower yourself down until arms are fully extended.</t>
  </si>
  <si>
    <t>Go into a narrow pushup position and keep your elbows close to your body when going down. Pay attention to  having a straight back</t>
  </si>
  <si>
    <t xml:space="preserve">Your knees touch each other for the narrow squat. When going up, kick back with one leg alternately and try to reach your butt. Pay attention to a straight back. </t>
  </si>
  <si>
    <t>You need to have a wider stance with your legs to be balanced. Put on hand on your back while you lower your body down and push it up again with the other hand. You must not fall into a hollow back.</t>
  </si>
  <si>
    <t>Lie on your back with the knees bent and feet hip-width apart. Place arms at your side and lift up the spine and hips. Only the head, feet, arms, and shoulders should be on the ground. Then lift one leg upwards, keeping the core tight. Slowly bring the leg back down, then lift back up.</t>
  </si>
  <si>
    <t>Do a controlled jump over a bench or something elevated with one leg. Be sure to land softly for the sake of your knees.</t>
  </si>
  <si>
    <t>Hold yourself straight on your forearms and feet. Do not lose the body tension and do not let your hip down.</t>
  </si>
  <si>
    <t>Start from a sitting position and roll backwards so that your feet touch the ground. Then use momentum and roll forward to stand up. Do a Squat and take the sitting position again and repeat.</t>
  </si>
  <si>
    <t>You will need something elevated for this. Do regular pushups while placing your hands on the elevated lplace like a bench, chair etc.</t>
  </si>
  <si>
    <t>Go into a pushup position, then move your arms forward and back while keeping body tension and a straight back</t>
  </si>
  <si>
    <t>Have a shoulder wide grip with palms facing away from you and pull yourself up so that your chin reaches over the bar. Lower yourself slowly down until your arms are outstretched.</t>
  </si>
  <si>
    <t>Start from a pushup position and alternately pull one arm up, close to your body. Keep your back straight.</t>
  </si>
  <si>
    <t>Take a deep squat position and go up and down on your toes.</t>
  </si>
  <si>
    <t>Go into a reverse pushup position where your fingers face in the opposite direction as usual. Keep your arms close to the body when going down.</t>
  </si>
  <si>
    <t>This exercise is static - you don‘t do movements. Try to keep the body tension while keeping your back straight. It is mainly working on your arms, shoulders and back.</t>
  </si>
  <si>
    <t>Run in your own pace if not indicated otherwise</t>
  </si>
  <si>
    <t>Do a wide sidestep so that your weight is on your heels. When going back to the starting position, raise your knee as high as possible and close to your chest. Change sides after each repetition.</t>
  </si>
  <si>
    <t>Do sprints as indicated.</t>
  </si>
  <si>
    <t>Start from a shoulder wide stance and pay attention that your back is straight when going down. Push your butt back and keep the weight on your heels while your knees point slightly outward. Hold this position while shuffling up and down with your arms.</t>
  </si>
  <si>
    <t xml:space="preserve">Grab a chair or something of similar height. Stand in front of it and alternately step on it with your right and left leg. Pay attention that you place your whole foot on the chair when pushing yourself up and to fully extend your legs before going down. </t>
  </si>
  <si>
    <t>You can get support in different ways. Either you have someone holding your legs a bit making it easier for you to pull up, or you place a chair or something similar in front of the pullup bar so that you can place your legs on it to decrease the weight to pull up.</t>
  </si>
  <si>
    <t>Start from a superman position and outstretch arms and legs t to the sides and return to the superman.</t>
  </si>
  <si>
    <t>Start from an all-fours position and alternately extend one leg up and behind.</t>
  </si>
  <si>
    <t>Hold onto a pullup bar and bring your legs up so that your toes touch the bar in between your hands. Try not to swing with your body. To prevent this, intentionally flex your abs and create body tension.</t>
  </si>
  <si>
    <t>Grab a pullup bar with a wider than shoulder wide grip and pull yourself up so that your chin is above the bar. Then slowly release yourself until your arms are fully extended.</t>
  </si>
  <si>
    <t>Hold onto a pullup bar and outstretch your legs. Bring them up and turn them left and right alternately. Keep them straight the whole time</t>
  </si>
  <si>
    <t>Pay attention that the weight on your arm is applied vertically and that you keep your back straight. Let your hip dip down and get back up again repeatedly.</t>
  </si>
  <si>
    <t>Take a shoulder wide stance and go down so that your chest touches the ground. Release your hands from the ground and push yourself up. Keep your body in a straight line at all times.</t>
  </si>
  <si>
    <t>Outstretch one leg vertically in the air and pull yourself up on it with your hands until you can reach your toes. Change sides after half the reps or halftime</t>
  </si>
  <si>
    <t>Negative Pushups</t>
  </si>
  <si>
    <t>Cliff Climber</t>
  </si>
  <si>
    <t>Broad Jump</t>
  </si>
  <si>
    <t>Frogs</t>
  </si>
  <si>
    <t>one_leg_hips_bridge'</t>
  </si>
  <si>
    <t>one_leg_wall_sit'</t>
  </si>
  <si>
    <t xml:space="preserve">alligator_pushup_1', 'alligator_pushup_2' </t>
  </si>
  <si>
    <t>Ankle_tap_1', 'Ankle_tap_2'</t>
  </si>
  <si>
    <t>arm_circling_big-2', 'arm_circling_small-2'</t>
  </si>
  <si>
    <t>backrow_1-2', 'backrow_2'</t>
  </si>
  <si>
    <t>ballerina_dip_1', 'ballerina_dip_2'</t>
  </si>
  <si>
    <t>bear_crawl_1', 'bear_crawl_1'</t>
  </si>
  <si>
    <t>bench_hop_1', 'bench_hop_2', 'bench_hop_3'</t>
  </si>
  <si>
    <t>bicycle_1', 'bicycle_2', 'bicycle_3'</t>
  </si>
  <si>
    <t>burpee_frogs_1', 'burpee_frogs_2', 'burpee_frogs_3', 'burpee_frogs_4', 'burpee_frogs_5', 'burpee_frogs_6', 'burpee_frogs_7'</t>
  </si>
  <si>
    <t>burpee_1', 'burpee_2', 'burpee_3', 'burpee_4'</t>
  </si>
  <si>
    <t>candlestick_dipper'</t>
  </si>
  <si>
    <t>clap_pushup_1', 'clap_pushup_2', 'clap_pushup_3'</t>
  </si>
  <si>
    <t>cobra_knee_tucks_1', 'cobra_knee_tucks_2'</t>
  </si>
  <si>
    <t>commandos_1', 'commandos_2', 'commandos_3'</t>
  </si>
  <si>
    <t>contralateral_limbs_raise_1', 'contralateral_limbs_raise_2'</t>
  </si>
  <si>
    <t>crunch'</t>
  </si>
  <si>
    <t>negative_pushups_1', 'negative_pushups_2'</t>
  </si>
  <si>
    <t>deep_squat'</t>
  </si>
  <si>
    <t>diamond_crunch_1', 'diamond_crunch_2'</t>
  </si>
  <si>
    <t>diamond_pushup_1', 'diamond_pushup_2'</t>
  </si>
  <si>
    <t>Dog_bird'</t>
  </si>
  <si>
    <t>woman_burpee_1', 'woman_burpee_2', 'woman_burpee_3', 'woman_burpee_4'</t>
  </si>
  <si>
    <t>fire_hydrant_1', 'fire_hydrant_2'</t>
  </si>
  <si>
    <t>flutter_kicks_1', 'flutter_kicks_2'</t>
  </si>
  <si>
    <t>lunge_1', 'lunge_2'</t>
  </si>
  <si>
    <t>handstand'</t>
  </si>
  <si>
    <t>handstand_pushups_1', 'handstand_pushups_2'</t>
  </si>
  <si>
    <t>heisman_shuffle_1', 'heisman_shuffle_2'</t>
  </si>
  <si>
    <t>high_jump'</t>
  </si>
  <si>
    <t>High_squat_toe_tip_1', 'High_squat_toe_tip_2'</t>
  </si>
  <si>
    <t>Hips_bridge'</t>
  </si>
  <si>
    <t>hips_raise_crunch_1', 'hips_raise_crunch_2', 'hips_raise_crunch_3'</t>
  </si>
  <si>
    <t>hollow_rock'</t>
  </si>
  <si>
    <t>Ice_skaters_1', 'Ice_skaters_2'</t>
  </si>
  <si>
    <t>jump'</t>
  </si>
  <si>
    <t>jump_over_1', 'jump_over_2'</t>
  </si>
  <si>
    <t>jump_ups_1', 'jump_ups_2', 'jump_ups_3', 'jump_ups_4'</t>
  </si>
  <si>
    <t>Jumping_Mountain_climbers_1', 'Jumping_Mountain_climbers_2', 'Jumping_Mountain_climbers_3'</t>
  </si>
  <si>
    <t>kickback_1', 'kickback_2'</t>
  </si>
  <si>
    <t>Knee_plank'</t>
  </si>
  <si>
    <t>Knee_Pushup_1', 'Knee_Pushup_2'</t>
  </si>
  <si>
    <t>Knee_ups_1', 'Knee_ups_2', 'Knee_ups_3'</t>
  </si>
  <si>
    <t>leg_shuffle_1', 'leg_shuffle_2'</t>
  </si>
  <si>
    <t>lunge_kickback_1', 'lunge_kickback_2'</t>
  </si>
  <si>
    <t>mountain_climbers_1', 'mountain_climbers_2'</t>
  </si>
  <si>
    <t>narrow_pushup_1', 'narrow_pushup_2'</t>
  </si>
  <si>
    <t>narrow_squat_kick_back_1', 'narrow_squat_kick_back_2', 'narrow_squat_kick_back_3'</t>
  </si>
  <si>
    <t>one_hand_pushup_1', 'one_hand_pushup_2'</t>
  </si>
  <si>
    <t>one_leg_jump_over_1', 'one_leg_jump_over_2'</t>
  </si>
  <si>
    <t>one_leg_pushup_1', 'one_leg_pushup_2'</t>
  </si>
  <si>
    <t>Pistol_1', 'Pistol_2'</t>
  </si>
  <si>
    <t>plank'</t>
  </si>
  <si>
    <t>positive_pushups_1', 'positive_pushups_2'</t>
  </si>
  <si>
    <t>prone_walkout'</t>
  </si>
  <si>
    <t>pushup_1', 'pushup_2'</t>
  </si>
  <si>
    <t>reverse_pushup_1', 'reverse_pushup_2'</t>
  </si>
  <si>
    <t>runners_crunch_1', 'runners_crunch_2'</t>
  </si>
  <si>
    <t>Russian_Twist_1', 'Russian_Twist_2'</t>
  </si>
  <si>
    <t>side_crunch'</t>
  </si>
  <si>
    <t>side_lunge_1', 'side_lunge_2', 'side_lunge_3'</t>
  </si>
  <si>
    <t>sideplank'</t>
  </si>
  <si>
    <t>snap_jump_1', 'snap_jump_2'</t>
  </si>
  <si>
    <t>squat_1', 'squat_2'</t>
  </si>
  <si>
    <t>starfish_crunch_1', 'starfish_crunch_2'</t>
  </si>
  <si>
    <t>step_ups_1', 'step_ups_2', 'step_ups_3'</t>
  </si>
  <si>
    <t>sumo_squat_toe_tip_1', 'sumo_squat_toe_tip_2'</t>
  </si>
  <si>
    <t>sumo_squat_1', 'sumo_squat_2', 'sumo_squat_3'</t>
  </si>
  <si>
    <t>superman'</t>
  </si>
  <si>
    <t>Superman_leg_shuffle'</t>
  </si>
  <si>
    <t>switch_kick'</t>
  </si>
  <si>
    <t>bench_dips_1', 'bench_dips_2'</t>
  </si>
  <si>
    <t>wall_sit'</t>
  </si>
  <si>
    <t>broad_jump_1', 'broad_jump_2', 'broad_jump_3', 'broad_jump_4'</t>
  </si>
  <si>
    <t>wide_pushup_1', 'wide_pushup_1'</t>
  </si>
  <si>
    <t xml:space="preserve">windmill_1',  'windmill_2', 'windmill_3' </t>
  </si>
  <si>
    <t>Everybody`s favorite. Sort of a pushup followed by sort of a squat with a straight jump in the end.</t>
  </si>
  <si>
    <t>It`s just very high jumps that happen to be very exhausting</t>
  </si>
  <si>
    <t>A more demanding variation of the classic mountain climbers. Don`t underestimate them!</t>
  </si>
  <si>
    <t>Your`e under constant tension in this very nice abs exercise</t>
  </si>
  <si>
    <t>reps', 'time'</t>
  </si>
  <si>
    <t>Full query</t>
  </si>
  <si>
    <t>From a standing position, slowly rise up on the toes, keeping the knees straight and heels off the floor. Hold briefly, then come back down. It`s easier and more effective if you stand on a step or something elevated.</t>
  </si>
  <si>
    <t>Start from a pushup hold and alternately outstretch one arm and the the other side`s leg. Change sides after each repetition.</t>
  </si>
  <si>
    <t>Fully extend your legs and shuffle your legs up and down. Pay attention that you`re not falling into a hollow back.</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</si>
</sst>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b/>
      <sz val="11"/>
      <color theme="1"/>
      <name val="Calibri"/>
      <family val="2"/>
      <scheme val="minor"/>
    </font>
    <font>
      <sz val="10"/>
      <name val="Roboto Regular"/>
    </font>
    <font>
      <sz val="10"/>
      <color theme="1"/>
      <name val="Roboto Regular"/>
    </font>
    <font>
      <b/>
      <u/>
      <sz val="11"/>
      <color theme="1"/>
      <name val="Calibri"/>
      <family val="2"/>
      <scheme val="minor"/>
    </font>
    <font>
      <b/>
      <sz val="11"/>
      <color rgb="FF00B05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6">
    <xf numFmtId="0" fontId="0" fillId="0" borderId="0" xfId="0"/>
    <xf numFmtId="0" fontId="2" fillId="0" borderId="0" xfId="0" applyFont="1" applyFill="1" applyAlignment="1">
      <alignment vertical="center"/>
    </xf>
    <xf numFmtId="0" fontId="3" fillId="0" borderId="0" xfId="0" applyFont="1" applyFill="1" applyAlignment="1">
      <alignment vertical="center"/>
    </xf>
    <xf numFmtId="0" fontId="2" fillId="0" borderId="0" xfId="0" applyFont="1" applyAlignment="1">
      <alignment vertical="center"/>
    </xf>
    <xf numFmtId="0" fontId="1" fillId="0" borderId="0" xfId="0" applyFont="1"/>
    <xf numFmtId="0" fontId="0" fillId="0" borderId="0" xfId="0" applyFont="1"/>
    <xf numFmtId="0" fontId="2" fillId="0" borderId="0" xfId="0" quotePrefix="1" applyFont="1" applyFill="1" applyAlignment="1">
      <alignment vertical="center"/>
    </xf>
    <xf numFmtId="0" fontId="4" fillId="0" borderId="0" xfId="0" applyFont="1"/>
    <xf numFmtId="0" fontId="0" fillId="0" borderId="0" xfId="0" applyFill="1"/>
    <xf numFmtId="0" fontId="2" fillId="0" borderId="0" xfId="0" quotePrefix="1" applyFont="1" applyAlignment="1">
      <alignment vertical="center"/>
    </xf>
    <xf numFmtId="0" fontId="2" fillId="0" borderId="0" xfId="0" applyFont="1" applyFill="1" applyAlignment="1">
      <alignment horizontal="right" vertical="center"/>
    </xf>
    <xf numFmtId="0" fontId="2" fillId="0" borderId="0" xfId="0" applyFont="1" applyAlignment="1">
      <alignment horizontal="right" vertical="center"/>
    </xf>
    <xf numFmtId="0" fontId="2" fillId="2" borderId="0" xfId="0" quotePrefix="1" applyFont="1" applyFill="1" applyAlignment="1">
      <alignment vertical="center"/>
    </xf>
    <xf numFmtId="0" fontId="0" fillId="3" borderId="0" xfId="0" applyFill="1"/>
    <xf numFmtId="0" fontId="5" fillId="0" borderId="0" xfId="0" applyFont="1"/>
    <xf numFmtId="0" fontId="5" fillId="3"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9"/>
  <sheetViews>
    <sheetView topLeftCell="I129" workbookViewId="0">
      <selection activeCell="J144" sqref="J144"/>
    </sheetView>
  </sheetViews>
  <sheetFormatPr baseColWidth="10" defaultRowHeight="14.5"/>
  <cols>
    <col min="3" max="3" width="70.7265625" customWidth="1"/>
    <col min="4" max="4" width="28.453125" customWidth="1"/>
    <col min="5" max="5" width="27" customWidth="1"/>
    <col min="6" max="6" width="37.7265625" customWidth="1"/>
    <col min="7" max="7" width="36.453125" customWidth="1"/>
    <col min="8" max="8" width="27.7265625" customWidth="1"/>
  </cols>
  <sheetData>
    <row r="1" spans="1:6">
      <c r="A1" s="4" t="s">
        <v>0</v>
      </c>
    </row>
    <row r="2" spans="1:6">
      <c r="A2" s="4"/>
      <c r="D2" s="1"/>
    </row>
    <row r="3" spans="1:6">
      <c r="A3" s="4" t="s">
        <v>147</v>
      </c>
      <c r="D3" s="1"/>
      <c r="F3" s="7" t="s">
        <v>156</v>
      </c>
    </row>
    <row r="4" spans="1:6">
      <c r="A4" s="5" t="s">
        <v>1</v>
      </c>
      <c r="B4" t="s">
        <v>148</v>
      </c>
      <c r="C4" t="s">
        <v>149</v>
      </c>
      <c r="D4" s="1" t="s">
        <v>4</v>
      </c>
      <c r="E4" t="str">
        <f>A4&amp;" ("&amp;B4&amp;" {"&amp;C4&amp;" '"&amp;D4&amp;"' }) WITH count(*) as dummy "</f>
        <v xml:space="preserve">MERGE (t:Tag {name: 'Legs' }) WITH count(*) as dummy </v>
      </c>
      <c r="F4" t="s">
        <v>154</v>
      </c>
    </row>
    <row r="5" spans="1:6">
      <c r="A5" s="5" t="s">
        <v>1</v>
      </c>
      <c r="B5" t="s">
        <v>148</v>
      </c>
      <c r="C5" t="s">
        <v>149</v>
      </c>
      <c r="D5" s="1" t="s">
        <v>7</v>
      </c>
      <c r="E5" t="str">
        <f t="shared" ref="E5:E16" si="0">A5&amp;" ("&amp;B5&amp;" {"&amp;C5&amp;" '"&amp;D5&amp;"' }) WITH count(*) as dummy "</f>
        <v xml:space="preserve">MERGE (t:Tag {name: 'Upper Body' }) WITH count(*) as dummy </v>
      </c>
      <c r="F5" t="str">
        <f>CONCATENATE(E5,E4)</f>
        <v xml:space="preserve">MERGE (t:Tag {name: 'Upper Body' }) WITH count(*) as dummy MERGE (t:Tag {name: 'Legs' }) WITH count(*) as dummy </v>
      </c>
    </row>
    <row r="6" spans="1:6">
      <c r="A6" s="5" t="s">
        <v>1</v>
      </c>
      <c r="B6" t="s">
        <v>148</v>
      </c>
      <c r="C6" t="s">
        <v>149</v>
      </c>
      <c r="D6" s="1" t="s">
        <v>10</v>
      </c>
      <c r="E6" t="str">
        <f t="shared" si="0"/>
        <v xml:space="preserve">MERGE (t:Tag {name: 'Abs' }) WITH count(*) as dummy </v>
      </c>
      <c r="F6" t="str">
        <f>CONCATENATE(E6,F5)</f>
        <v xml:space="preserve">MERGE (t:Tag {name: 'Abs' }) WITH count(*) as dummy MERGE (t:Tag {name: 'Upper Body' }) WITH count(*) as dummy MERGE (t:Tag {name: 'Legs' }) WITH count(*) as dummy </v>
      </c>
    </row>
    <row r="7" spans="1:6">
      <c r="A7" s="5" t="s">
        <v>1</v>
      </c>
      <c r="B7" t="s">
        <v>148</v>
      </c>
      <c r="C7" t="s">
        <v>149</v>
      </c>
      <c r="D7" s="1" t="s">
        <v>60</v>
      </c>
      <c r="E7" t="str">
        <f t="shared" si="0"/>
        <v xml:space="preserve">MERGE (t:Tag {name: 'Back' }) WITH count(*) as dummy </v>
      </c>
      <c r="F7" t="str">
        <f t="shared" ref="F7:F16" si="1">CONCATENATE(E7,F6)</f>
        <v xml:space="preserve">MERGE (t:Tag {name: 'Back' }) WITH count(*) as dummy MERGE (t:Tag {name: 'Abs' }) WITH count(*) as dummy MERGE (t:Tag {name: 'Upper Body' }) WITH count(*) as dummy MERGE (t:Tag {name: 'Legs' }) WITH count(*) as dummy </v>
      </c>
    </row>
    <row r="8" spans="1:6">
      <c r="A8" s="5" t="s">
        <v>1</v>
      </c>
      <c r="B8" t="s">
        <v>148</v>
      </c>
      <c r="C8" t="s">
        <v>149</v>
      </c>
      <c r="D8" s="1" t="s">
        <v>35</v>
      </c>
      <c r="E8" t="str">
        <f t="shared" si="0"/>
        <v xml:space="preserve">MERGE (t:Tag {name: 'Triceps' }) WITH count(*) as dummy </v>
      </c>
      <c r="F8" t="str">
        <f t="shared" si="1"/>
        <v xml:space="preserve">MERGE (t:Tag {name: 'Triceps' }) WITH count(*) as dummy MERGE (t:Tag {name: 'Back' }) WITH count(*) as dummy MERGE (t:Tag {name: 'Abs' }) WITH count(*) as dummy MERGE (t:Tag {name: 'Upper Body' }) WITH count(*) as dummy MERGE (t:Tag {name: 'Legs' }) WITH count(*) as dummy </v>
      </c>
    </row>
    <row r="9" spans="1:6">
      <c r="A9" s="5" t="s">
        <v>1</v>
      </c>
      <c r="B9" t="s">
        <v>148</v>
      </c>
      <c r="C9" t="s">
        <v>149</v>
      </c>
      <c r="D9" s="1" t="s">
        <v>5</v>
      </c>
      <c r="E9" t="str">
        <f t="shared" si="0"/>
        <v xml:space="preserve">MERGE (t:Tag {name: 'Thigh' }) WITH count(*) as dummy </v>
      </c>
      <c r="F9" t="str">
        <f t="shared" si="1"/>
        <v xml:space="preserve">MERGE (t:Tag {name: 'Thigh' }) WITH count(*) as dummy MERGE (t:Tag {name: 'Triceps' }) WITH count(*) as dummy MERGE (t:Tag {name: 'Back' }) WITH count(*) as dummy MERGE (t:Tag {name: 'Abs' }) WITH count(*) as dummy MERGE (t:Tag {name: 'Upper Body' }) WITH count(*) as dummy MERGE (t:Tag {name: 'Legs' }) WITH count(*) as dummy </v>
      </c>
    </row>
    <row r="10" spans="1:6">
      <c r="A10" s="5" t="s">
        <v>1</v>
      </c>
      <c r="B10" t="s">
        <v>148</v>
      </c>
      <c r="C10" t="s">
        <v>149</v>
      </c>
      <c r="D10" s="1" t="s">
        <v>8</v>
      </c>
      <c r="E10" t="str">
        <f t="shared" si="0"/>
        <v xml:space="preserve">MERGE (t:Tag {name: 'Arms' }) WITH count(*) as dummy </v>
      </c>
      <c r="F10" t="str">
        <f t="shared" si="1"/>
        <v xml:space="preserve">MERGE (t:Tag {name: 'Arms' }) WITH count(*) as dummy MERGE (t:Tag {name: 'Thigh' }) WITH count(*) as dummy MERGE (t:Tag {name: 'Triceps' }) WITH count(*) as dummy MERGE (t:Tag {name: 'Back' }) WITH count(*) as dummy MERGE (t:Tag {name: 'Abs' }) WITH count(*) as dummy MERGE (t:Tag {name: 'Upper Body' }) WITH count(*) as dummy MERGE (t:Tag {name: 'Legs' }) WITH count(*) as dummy </v>
      </c>
    </row>
    <row r="11" spans="1:6">
      <c r="A11" s="5" t="s">
        <v>1</v>
      </c>
      <c r="B11" t="s">
        <v>148</v>
      </c>
      <c r="C11" t="s">
        <v>149</v>
      </c>
      <c r="D11" s="1" t="s">
        <v>17</v>
      </c>
      <c r="E11" t="str">
        <f t="shared" si="0"/>
        <v xml:space="preserve">MERGE (t:Tag {name: 'Side Abs' }) WITH count(*) as dummy </v>
      </c>
      <c r="F11" t="str">
        <f t="shared" si="1"/>
        <v xml:space="preserve">MERGE (t:Tag {name: 'Side Abs' }) WITH count(*) as dummy MERGE (t:Tag {name: 'Arms' }) WITH count(*) as dummy MERGE (t:Tag {name: 'Thigh' }) WITH count(*) as dummy MERGE (t:Tag {name: 'Triceps' }) WITH count(*) as dummy MERGE (t:Tag {name: 'Back' }) WITH count(*) as dummy MERGE (t:Tag {name: 'Abs' }) WITH count(*) as dummy MERGE (t:Tag {name: 'Upper Body' }) WITH count(*) as dummy MERGE (t:Tag {name: 'Legs' }) WITH count(*) as dummy </v>
      </c>
    </row>
    <row r="12" spans="1:6">
      <c r="A12" s="5" t="s">
        <v>1</v>
      </c>
      <c r="B12" t="s">
        <v>148</v>
      </c>
      <c r="C12" t="s">
        <v>149</v>
      </c>
      <c r="D12" s="1" t="s">
        <v>11</v>
      </c>
      <c r="E12" t="str">
        <f t="shared" si="0"/>
        <v xml:space="preserve">MERGE (t:Tag {name: 'Core' }) WITH count(*) as dummy </v>
      </c>
      <c r="F12" t="str">
        <f t="shared" si="1"/>
        <v xml:space="preserve">MERGE (t:Tag {name: 'Core' }) WITH count(*) as dummy MERGE (t:Tag {name: 'Side Abs' }) WITH count(*) as dummy MERGE (t:Tag {name: 'Arms' }) WITH count(*) as dummy MERGE (t:Tag {name: 'Thigh' }) WITH count(*) as dummy MERGE (t:Tag {name: 'Triceps' }) WITH count(*) as dummy MERGE (t:Tag {name: 'Back' }) WITH count(*) as dummy MERGE (t:Tag {name: 'Abs' }) WITH count(*) as dummy MERGE (t:Tag {name: 'Upper Body' }) WITH count(*) as dummy MERGE (t:Tag {name: 'Legs' }) WITH count(*) as dummy </v>
      </c>
    </row>
    <row r="13" spans="1:6">
      <c r="A13" s="5" t="s">
        <v>1</v>
      </c>
      <c r="B13" t="s">
        <v>148</v>
      </c>
      <c r="C13" t="s">
        <v>149</v>
      </c>
      <c r="D13" s="1" t="s">
        <v>97</v>
      </c>
      <c r="E13" t="str">
        <f t="shared" si="0"/>
        <v xml:space="preserve">MERGE (t:Tag {name: 'Hip' }) WITH count(*) as dummy </v>
      </c>
      <c r="F13" t="str">
        <f t="shared" si="1"/>
        <v xml:space="preserve">MERGE (t:Tag {name: 'Hip' }) WITH count(*) as dummy MERGE (t:Tag {name: 'Core' }) WITH count(*) as dummy MERGE (t:Tag {name: 'Side Abs' }) WITH count(*) as dummy MERGE (t:Tag {name: 'Arms' }) WITH count(*) as dummy MERGE (t:Tag {name: 'Thigh' }) WITH count(*) as dummy MERGE (t:Tag {name: 'Triceps' }) WITH count(*) as dummy MERGE (t:Tag {name: 'Back' }) WITH count(*) as dummy MERGE (t:Tag {name: 'Abs' }) WITH count(*) as dummy MERGE (t:Tag {name: 'Upper Body' }) WITH count(*) as dummy MERGE (t:Tag {name: 'Legs' }) WITH count(*) as dummy </v>
      </c>
    </row>
    <row r="14" spans="1:6">
      <c r="A14" s="5" t="s">
        <v>1</v>
      </c>
      <c r="B14" t="s">
        <v>148</v>
      </c>
      <c r="C14" t="s">
        <v>149</v>
      </c>
      <c r="D14" s="1" t="s">
        <v>36</v>
      </c>
      <c r="E14" t="str">
        <f t="shared" si="0"/>
        <v xml:space="preserve">MERGE (t:Tag {name: 'Chest' }) WITH count(*) as dummy </v>
      </c>
      <c r="F14" t="str">
        <f t="shared" si="1"/>
        <v xml:space="preserve">MERGE (t:Tag {name: 'Chest' }) WITH count(*) as dummy MERGE (t:Tag {name: 'Hip' }) WITH count(*) as dummy MERGE (t:Tag {name: 'Core' }) WITH count(*) as dummy MERGE (t:Tag {name: 'Side Abs' }) WITH count(*) as dummy MERGE (t:Tag {name: 'Arms' }) WITH count(*) as dummy MERGE (t:Tag {name: 'Thigh' }) WITH count(*) as dummy MERGE (t:Tag {name: 'Triceps' }) WITH count(*) as dummy MERGE (t:Tag {name: 'Back' }) WITH count(*) as dummy MERGE (t:Tag {name: 'Abs' }) WITH count(*) as dummy MERGE (t:Tag {name: 'Upper Body' }) WITH count(*) as dummy MERGE (t:Tag {name: 'Legs' }) WITH count(*) as dummy </v>
      </c>
    </row>
    <row r="15" spans="1:6">
      <c r="A15" s="5" t="s">
        <v>1</v>
      </c>
      <c r="B15" t="s">
        <v>148</v>
      </c>
      <c r="C15" t="s">
        <v>149</v>
      </c>
      <c r="D15" s="1" t="s">
        <v>42</v>
      </c>
      <c r="E15" t="str">
        <f t="shared" si="0"/>
        <v xml:space="preserve">MERGE (t:Tag {name: 'Calves' }) WITH count(*) as dummy </v>
      </c>
      <c r="F15" s="5" t="str">
        <f t="shared" si="1"/>
        <v xml:space="preserve">MERGE (t:Tag {name: 'Calves' }) WITH count(*) as dummy MERGE (t:Tag {name: 'Chest' }) WITH count(*) as dummy MERGE (t:Tag {name: 'Hip' }) WITH count(*) as dummy MERGE (t:Tag {name: 'Core' }) WITH count(*) as dummy MERGE (t:Tag {name: 'Side Abs' }) WITH count(*) as dummy MERGE (t:Tag {name: 'Arms' }) WITH count(*) as dummy MERGE (t:Tag {name: 'Thigh' }) WITH count(*) as dummy MERGE (t:Tag {name: 'Triceps' }) WITH count(*) as dummy MERGE (t:Tag {name: 'Back' }) WITH count(*) as dummy MERGE (t:Tag {name: 'Abs' }) WITH count(*) as dummy MERGE (t:Tag {name: 'Upper Body' }) WITH count(*) as dummy MERGE (t:Tag {name: 'Legs' }) WITH count(*) as dummy </v>
      </c>
    </row>
    <row r="16" spans="1:6">
      <c r="A16" s="5" t="s">
        <v>1</v>
      </c>
      <c r="B16" t="s">
        <v>148</v>
      </c>
      <c r="C16" t="s">
        <v>149</v>
      </c>
      <c r="D16" s="1" t="s">
        <v>176</v>
      </c>
      <c r="E16" t="str">
        <f t="shared" si="0"/>
        <v xml:space="preserve">MERGE (t:Tag {name: 'Biceps' }) WITH count(*) as dummy </v>
      </c>
      <c r="F16" s="5" t="str">
        <f t="shared" si="1"/>
        <v xml:space="preserve">MERGE (t:Tag {name: 'Biceps' }) WITH count(*) as dummy MERGE (t:Tag {name: 'Calves' }) WITH count(*) as dummy MERGE (t:Tag {name: 'Chest' }) WITH count(*) as dummy MERGE (t:Tag {name: 'Hip' }) WITH count(*) as dummy MERGE (t:Tag {name: 'Core' }) WITH count(*) as dummy MERGE (t:Tag {name: 'Side Abs' }) WITH count(*) as dummy MERGE (t:Tag {name: 'Arms' }) WITH count(*) as dummy MERGE (t:Tag {name: 'Thigh' }) WITH count(*) as dummy MERGE (t:Tag {name: 'Triceps' }) WITH count(*) as dummy MERGE (t:Tag {name: 'Back' }) WITH count(*) as dummy MERGE (t:Tag {name: 'Abs' }) WITH count(*) as dummy MERGE (t:Tag {name: 'Upper Body' }) WITH count(*) as dummy MERGE (t:Tag {name: 'Legs' }) WITH count(*) as dummy </v>
      </c>
    </row>
    <row r="17" spans="1:10">
      <c r="A17" s="5"/>
      <c r="D17" s="1"/>
      <c r="F17" s="14" t="str">
        <f>F16&amp;" RETURN dummy"</f>
        <v>MERGE (t:Tag {name: 'Biceps' }) WITH count(*) as dummy MERGE (t:Tag {name: 'Calves' }) WITH count(*) as dummy MERGE (t:Tag {name: 'Chest' }) WITH count(*) as dummy MERGE (t:Tag {name: 'Hip' }) WITH count(*) as dummy MERGE (t:Tag {name: 'Core' }) WITH count(*) as dummy MERGE (t:Tag {name: 'Side Abs' }) WITH count(*) as dummy MERGE (t:Tag {name: 'Arms' }) WITH count(*) as dummy MERGE (t:Tag {name: 'Thigh' }) WITH count(*) as dummy MERGE (t:Tag {name: 'Triceps' }) WITH count(*) as dummy MERGE (t:Tag {name: 'Back' }) WITH count(*) as dummy MERGE (t:Tag {name: 'Abs' }) WITH count(*) as dummy MERGE (t:Tag {name: 'Upper Body' }) WITH count(*) as dummy MERGE (t:Tag {name: 'Legs' }) WITH count(*) as dummy  RETURN dummy</v>
      </c>
    </row>
    <row r="18" spans="1:10">
      <c r="A18" s="5"/>
      <c r="D18" s="1"/>
    </row>
    <row r="19" spans="1:10">
      <c r="A19" s="5"/>
      <c r="D19" s="1"/>
    </row>
    <row r="20" spans="1:10">
      <c r="A20" s="5"/>
    </row>
    <row r="21" spans="1:10">
      <c r="A21" s="4" t="s">
        <v>145</v>
      </c>
      <c r="D21" t="s">
        <v>144</v>
      </c>
      <c r="F21" t="s">
        <v>146</v>
      </c>
      <c r="I21" t="s">
        <v>150</v>
      </c>
      <c r="J21" s="7" t="s">
        <v>156</v>
      </c>
    </row>
    <row r="22" spans="1:10" s="13" customFormat="1">
      <c r="A22" s="13" t="s">
        <v>1</v>
      </c>
      <c r="B22" s="13" t="s">
        <v>2</v>
      </c>
      <c r="C22" s="13" t="str">
        <f>"name: '"&amp;ExerciseDB!B2&amp;"', exercise_id: "&amp;ExerciseDB!A2&amp;", duration: "&amp;IF(ExerciseDB!E2&lt;&gt;"",ExerciseDB!E2,0)&amp;", shortDescr: '"&amp;IF(ExerciseDB!C2&lt;&gt;"",ExerciseDB!C2,"")&amp;"', difficulty: '"&amp;IF(ExerciseDB!L2&lt;&gt;"",ExerciseDB!L2,"")&amp;"', alias: ["&amp;IF(ExerciseDB!M2&lt;&gt;"","'"&amp;ExerciseDB!M2&amp;"'","")&amp;IF(ExerciseDB!N2&lt;&gt;"",", '"&amp;ExerciseDB!N2&amp;"'","")&amp;IF(ExerciseDB!O2&lt;&gt;"",", '"&amp;ExerciseDB!O2&amp;"'","")&amp;"], picPath: ['"&amp;ExerciseDB!T2&amp;"], equipment: "&amp;IF(ExerciseDB!F2&lt;&gt;"",ExerciseDB!F2,"false")&amp;", execModi: ['"&amp;IF(ExerciseDB!H2&lt;&gt;"",ExerciseDB!H2,"")&amp;"], dimensions: ["&amp;IF(ExerciseDB!G2&lt;&gt;"",ExerciseDB!G2,"false, false, false, false")&amp;"]"</f>
        <v>name: '1 Leg Bridge', exercise_id: 1, duration: 1, shortDescr: 'Static exercise that improves your body tension and strengthens your legs.', difficulty: '4', alias: [], picPath: ['one_leg_hips_bridge'], equipment: false, execModi: ['time'], dimensions: [false, false, true, false]</v>
      </c>
      <c r="D22" s="13" t="str">
        <f>IF(COUNTA(ExerciseDB!Q2:S2)&lt;&gt;0,"WITH (e) ","")&amp;IF(COUNTA(ExerciseDB!Q2:S2)&lt;&gt;0,"MATCH (e2:Exercise) WHERE e2.name IN ["&amp;IF(ExerciseDB!Q2&lt;&gt;"","'"&amp;ExerciseDB!Q2&amp;"'","")&amp;IF(ExerciseDB!R2&lt;&gt;"",", '"&amp;ExerciseDB!R2&amp;"'","")&amp;IF(ExerciseDB!S2&lt;&gt;"",", '"&amp;ExerciseDB!S2&amp;"'","")&amp;"] ","")&amp;IF(COUNTA(ExerciseDB!Q2:S2)&lt;&gt;0,"MERGE (e)-[:SIMILAR]-&gt;(e2) ","")</f>
        <v/>
      </c>
      <c r="F22" s="13" t="str">
        <f>IF(COUNTA(ExerciseDB!I2:K2)&lt;&gt;0,"WITH e MATCH (t:Tag) WHERE ","")</f>
        <v xml:space="preserve">WITH e MATCH (t:Tag) WHERE </v>
      </c>
      <c r="G22" s="13" t="str">
        <f>IF(COUNTA(ExerciseDB!I2:K2)&lt;&gt;0,"t.name IN ["&amp;IF(ExerciseDB!I2&lt;&gt;"","'"&amp;ExerciseDB!I2&amp;"'","")&amp;IF(ExerciseDB!J2&lt;&gt;"",", '"&amp;ExerciseDB!J2&amp;"'","")&amp;IF(ExerciseDB!K2&lt;&gt;"",", '"&amp;ExerciseDB!K2&amp;"'","")&amp;"]","")</f>
        <v>t.name IN ['Legs', 'Thighs', 'Abs']</v>
      </c>
      <c r="H22" s="13" t="s">
        <v>159</v>
      </c>
      <c r="I22" s="13" t="str">
        <f>A22&amp;" ("&amp;B22&amp;" { "&amp;C22&amp;" }) "&amp;D22&amp;E22&amp;F22&amp;G22&amp;H22&amp;" WITH count(*) as dummy "</f>
        <v xml:space="preserve">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c r="J22" s="13" t="s">
        <v>154</v>
      </c>
    </row>
    <row r="23" spans="1:10">
      <c r="A23" t="s">
        <v>1</v>
      </c>
      <c r="B23" t="s">
        <v>2</v>
      </c>
      <c r="C23" t="str">
        <f>"name: '"&amp;ExerciseDB!B3&amp;"', exercise_id: "&amp;ExerciseDB!A3&amp;", duration: "&amp;IF(ExerciseDB!E3&lt;&gt;"",ExerciseDB!E3,0)&amp;", shortDescr: '"&amp;IF(ExerciseDB!C3&lt;&gt;"",ExerciseDB!C3,"")&amp;"', difficulty: '"&amp;IF(ExerciseDB!L3&lt;&gt;"",ExerciseDB!L3,"")&amp;"', alias: ["&amp;IF(ExerciseDB!M3&lt;&gt;"","'"&amp;ExerciseDB!M3&amp;"'","")&amp;IF(ExerciseDB!N3&lt;&gt;"",", '"&amp;ExerciseDB!N3&amp;"'","")&amp;IF(ExerciseDB!O3&lt;&gt;"",", '"&amp;ExerciseDB!O3&amp;"'","")&amp;"], picPath: ['"&amp;ExerciseDB!T3&amp;"], equipment: "&amp;IF(ExerciseDB!F3&lt;&gt;"",ExerciseDB!F3,"false")&amp;", execModi: ['"&amp;IF(ExerciseDB!H3&lt;&gt;"",ExerciseDB!H3,"")&amp;"], dimensions: ["&amp;IF(ExerciseDB!G3&lt;&gt;"",ExerciseDB!G3,"false, false, false, false")&amp;"]"</f>
        <v>name: '1 Leg Wall Sit', exercise_id: 2, duration: 1, shortDescr: 'Static exercise that makes your thighs feel burn.', difficulty: '5', alias: [], picPath: ['one_leg_wall_sit'], equipment: true, execModi: ['time'], dimensions: [false, true, true, false]</v>
      </c>
      <c r="D23" t="str">
        <f>IF(COUNTA(ExerciseDB!Q3:S3)&lt;&gt;0,"WITH (e) ","")&amp;IF(COUNTA(ExerciseDB!Q3:S3)&lt;&gt;0,"MATCH (e2:Exercise) WHERE e2.name IN ["&amp;IF(ExerciseDB!Q3&lt;&gt;"","'"&amp;ExerciseDB!Q3&amp;"'","")&amp;IF(ExerciseDB!R3&lt;&gt;"",", '"&amp;ExerciseDB!R3&amp;"'","")&amp;IF(ExerciseDB!S3&lt;&gt;"",", '"&amp;ExerciseDB!S3&amp;"'","")&amp;"] ","")&amp;IF(COUNTA(ExerciseDB!Q3:S3)&lt;&gt;0,"MERGE (e)-[:SIMILAR]-&gt;(e2) ","")</f>
        <v/>
      </c>
      <c r="F23" t="str">
        <f>IF(COUNTA(ExerciseDB!I3:K3)&lt;&gt;0,"WITH e MATCH (t:Tag) WHERE ","")</f>
        <v xml:space="preserve">WITH e MATCH (t:Tag) WHERE </v>
      </c>
      <c r="G23" t="str">
        <f>IF(COUNTA(ExerciseDB!I3:K3)&lt;&gt;0,"t.name IN ["&amp;IF(ExerciseDB!I3&lt;&gt;"","'"&amp;ExerciseDB!I3&amp;"'","")&amp;IF(ExerciseDB!J3&lt;&gt;"",", '"&amp;ExerciseDB!J3&amp;"'","")&amp;IF(ExerciseDB!K3&lt;&gt;"",", '"&amp;ExerciseDB!K3&amp;"'","")&amp;"]","")</f>
        <v>t.name IN ['Legs', 'Thighs']</v>
      </c>
      <c r="H23" t="s">
        <v>159</v>
      </c>
      <c r="I23" t="str">
        <f t="shared" ref="I23:I86" si="2">A23&amp;" ("&amp;B23&amp;" { "&amp;C23&amp;" }) "&amp;D23&amp;E23&amp;F23&amp;G23&amp;H23&amp;" WITH count(*) as dummy "</f>
        <v xml:space="preserve">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v>
      </c>
      <c r="J23" t="str">
        <f>CONCATENATE(I23,I22)</f>
        <v xml:space="preserve">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24" spans="1:10">
      <c r="A24" t="s">
        <v>1</v>
      </c>
      <c r="B24" t="s">
        <v>2</v>
      </c>
      <c r="C24" t="str">
        <f>"name: '"&amp;ExerciseDB!B4&amp;"', exercise_id: "&amp;ExerciseDB!A4&amp;", duration: "&amp;IF(ExerciseDB!E4&lt;&gt;"",ExerciseDB!E4,0)&amp;", shortDescr: '"&amp;IF(ExerciseDB!C4&lt;&gt;"",ExerciseDB!C4,"")&amp;"', difficulty: '"&amp;IF(ExerciseDB!L4&lt;&gt;"",ExerciseDB!L4,"")&amp;"', alias: ["&amp;IF(ExerciseDB!M4&lt;&gt;"","'"&amp;ExerciseDB!M4&amp;"'","")&amp;IF(ExerciseDB!N4&lt;&gt;"",", '"&amp;ExerciseDB!N4&amp;"'","")&amp;IF(ExerciseDB!O4&lt;&gt;"",", '"&amp;ExerciseDB!O4&amp;"'","")&amp;"], picPath: ['"&amp;ExerciseDB!T4&amp;"], equipment: "&amp;IF(ExerciseDB!F4&lt;&gt;"",ExerciseDB!F4,"false")&amp;", execModi: ['"&amp;IF(ExerciseDB!H4&lt;&gt;"",ExerciseDB!H4,"")&amp;"], dimensions: ["&amp;IF(ExerciseDB!G4&lt;&gt;"",ExerciseDB!G4,"false, false, false, false")&amp;"]"</f>
        <v>name: '180 Degree Jump Squat', exercise_id: 3, duration: 1.5, shortDescr: 'A squat with a 180 degree jump included when going up.', difficulty: '3', alias: [], picPath: ['default'], equipment: false, execModi: ['reps', 'time'], dimensions: [false, true, false, true]</v>
      </c>
      <c r="D24" t="str">
        <f>IF(COUNTA(ExerciseDB!Q4:S4)&lt;&gt;0,"WITH (e) ","")&amp;IF(COUNTA(ExerciseDB!Q4:S4)&lt;&gt;0,"MATCH (e2:Exercise) WHERE e2.name IN ["&amp;IF(ExerciseDB!Q4&lt;&gt;"","'"&amp;ExerciseDB!Q4&amp;"'","")&amp;IF(ExerciseDB!R4&lt;&gt;"",", '"&amp;ExerciseDB!R4&amp;"'","")&amp;IF(ExerciseDB!S4&lt;&gt;"",", '"&amp;ExerciseDB!S4&amp;"'","")&amp;"] ","")&amp;IF(COUNTA(ExerciseDB!Q4:S4)&lt;&gt;0,"MERGE (e)-[:SIMILAR]-&gt;(e2) ","")</f>
        <v/>
      </c>
      <c r="F24" t="str">
        <f>IF(COUNTA(ExerciseDB!I4:K4)&lt;&gt;0,"WITH e MATCH (t:Tag) WHERE ","")</f>
        <v xml:space="preserve">WITH e MATCH (t:Tag) WHERE </v>
      </c>
      <c r="G24" t="str">
        <f>IF(COUNTA(ExerciseDB!I4:K4)&lt;&gt;0,"t.name IN ["&amp;IF(ExerciseDB!I4&lt;&gt;"","'"&amp;ExerciseDB!I4&amp;"'","")&amp;IF(ExerciseDB!J4&lt;&gt;"",", '"&amp;ExerciseDB!J4&amp;"'","")&amp;IF(ExerciseDB!K4&lt;&gt;"",", '"&amp;ExerciseDB!K4&amp;"'","")&amp;"]","")</f>
        <v>t.name IN ['Legs', 'Thighs']</v>
      </c>
      <c r="H24" t="s">
        <v>159</v>
      </c>
      <c r="I24" t="str">
        <f t="shared" si="2"/>
        <v xml:space="preserve">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v>
      </c>
      <c r="J24" t="str">
        <f>CONCATENATE(I24,J23)</f>
        <v xml:space="preserve">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25" spans="1:10">
      <c r="A25" t="s">
        <v>1</v>
      </c>
      <c r="B25" t="s">
        <v>2</v>
      </c>
      <c r="C25" t="str">
        <f>"name: '"&amp;ExerciseDB!B5&amp;"', exercise_id: "&amp;ExerciseDB!A5&amp;", duration: "&amp;IF(ExerciseDB!E5&lt;&gt;"",ExerciseDB!E5,0)&amp;", shortDescr: '"&amp;IF(ExerciseDB!C5&lt;&gt;"",ExerciseDB!C5,"")&amp;"', difficulty: '"&amp;IF(ExerciseDB!L5&lt;&gt;"",ExerciseDB!L5,"")&amp;"', alias: ["&amp;IF(ExerciseDB!M5&lt;&gt;"","'"&amp;ExerciseDB!M5&amp;"'","")&amp;IF(ExerciseDB!N5&lt;&gt;"",", '"&amp;ExerciseDB!N5&amp;"'","")&amp;IF(ExerciseDB!O5&lt;&gt;"",", '"&amp;ExerciseDB!O5&amp;"'","")&amp;"], picPath: ['"&amp;ExerciseDB!T5&amp;"], equipment: "&amp;IF(ExerciseDB!F5&lt;&gt;"",ExerciseDB!F5,"false")&amp;", execModi: ['"&amp;IF(ExerciseDB!H5&lt;&gt;"",ExerciseDB!H5,"")&amp;"], dimensions: ["&amp;IF(ExerciseDB!G5&lt;&gt;"",ExerciseDB!G5,"false, false, false, false")&amp;"]"</f>
        <v>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v>
      </c>
      <c r="D25" t="str">
        <f>IF(COUNTA(ExerciseDB!Q5:S5)&lt;&gt;0,"WITH (e) ","")&amp;IF(COUNTA(ExerciseDB!Q5:S5)&lt;&gt;0,"MATCH (e2:Exercise) WHERE e2.name IN ["&amp;IF(ExerciseDB!Q5&lt;&gt;"","'"&amp;ExerciseDB!Q5&amp;"'","")&amp;IF(ExerciseDB!R5&lt;&gt;"",", '"&amp;ExerciseDB!R5&amp;"'","")&amp;IF(ExerciseDB!S5&lt;&gt;"",", '"&amp;ExerciseDB!S5&amp;"'","")&amp;"] ","")&amp;IF(COUNTA(ExerciseDB!Q5:S5)&lt;&gt;0,"MERGE (e)-[:SIMILAR]-&gt;(e2) ","")</f>
        <v/>
      </c>
      <c r="F25" t="str">
        <f>IF(COUNTA(ExerciseDB!I5:K5)&lt;&gt;0,"WITH e MATCH (t:Tag) WHERE ","")</f>
        <v xml:space="preserve">WITH e MATCH (t:Tag) WHERE </v>
      </c>
      <c r="G25" t="str">
        <f>IF(COUNTA(ExerciseDB!I5:K5)&lt;&gt;0,"t.name IN ["&amp;IF(ExerciseDB!I5&lt;&gt;"","'"&amp;ExerciseDB!I5&amp;"'","")&amp;IF(ExerciseDB!J5&lt;&gt;"",", '"&amp;ExerciseDB!J5&amp;"'","")&amp;IF(ExerciseDB!K5&lt;&gt;"",", '"&amp;ExerciseDB!K5&amp;"'","")&amp;"]","")</f>
        <v>t.name IN ['Upper Body', 'Triceps', 'Chest']</v>
      </c>
      <c r="H25" t="s">
        <v>159</v>
      </c>
      <c r="I25" t="str">
        <f t="shared" si="2"/>
        <v xml:space="preserve">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v>
      </c>
      <c r="J25" t="str">
        <f t="shared" ref="J25:J88" si="3">CONCATENATE(I25,J24)</f>
        <v xml:space="preserve">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26" spans="1:10">
      <c r="A26" t="s">
        <v>1</v>
      </c>
      <c r="B26" t="s">
        <v>2</v>
      </c>
      <c r="C26" t="str">
        <f>"name: '"&amp;ExerciseDB!B6&amp;"', exercise_id: "&amp;ExerciseDB!A6&amp;", duration: "&amp;IF(ExerciseDB!E6&lt;&gt;"",ExerciseDB!E6,0)&amp;", shortDescr: '"&amp;IF(ExerciseDB!C6&lt;&gt;"",ExerciseDB!C6,"")&amp;"', difficulty: '"&amp;IF(ExerciseDB!L6&lt;&gt;"",ExerciseDB!L6,"")&amp;"', alias: ["&amp;IF(ExerciseDB!M6&lt;&gt;"","'"&amp;ExerciseDB!M6&amp;"'","")&amp;IF(ExerciseDB!N6&lt;&gt;"",", '"&amp;ExerciseDB!N6&amp;"'","")&amp;IF(ExerciseDB!O6&lt;&gt;"",", '"&amp;ExerciseDB!O6&amp;"'","")&amp;"], picPath: ['"&amp;ExerciseDB!T6&amp;"], equipment: "&amp;IF(ExerciseDB!F6&lt;&gt;"",ExerciseDB!F6,"false")&amp;", execModi: ['"&amp;IF(ExerciseDB!H6&lt;&gt;"",ExerciseDB!H6,"")&amp;"], dimensions: ["&amp;IF(ExerciseDB!G6&lt;&gt;"",ExerciseDB!G6,"false, false, false, false")&amp;"]"</f>
        <v>name: 'Ankle Tap', exercise_id: 5, duration: 0.5, shortDescr: 'Tap your ankles alternately and strengthen your side abs.', difficulty: '3', alias: [], picPath: ['Ankle_tap_1', 'Ankle_tap_2'], equipment: false, execModi: ['reps', 'time'], dimensions: [false, false, true, false]</v>
      </c>
      <c r="D26" t="str">
        <f>IF(COUNTA(ExerciseDB!Q6:S6)&lt;&gt;0,"WITH (e) ","")&amp;IF(COUNTA(ExerciseDB!Q6:S6)&lt;&gt;0,"MATCH (e2:Exercise) WHERE e2.name IN ["&amp;IF(ExerciseDB!Q6&lt;&gt;"","'"&amp;ExerciseDB!Q6&amp;"'","")&amp;IF(ExerciseDB!R6&lt;&gt;"",", '"&amp;ExerciseDB!R6&amp;"'","")&amp;IF(ExerciseDB!S6&lt;&gt;"",", '"&amp;ExerciseDB!S6&amp;"'","")&amp;"] ","")&amp;IF(COUNTA(ExerciseDB!Q6:S6)&lt;&gt;0,"MERGE (e)-[:SIMILAR]-&gt;(e2) ","")</f>
        <v/>
      </c>
      <c r="F26" t="str">
        <f>IF(COUNTA(ExerciseDB!I6:K6)&lt;&gt;0,"WITH e MATCH (t:Tag) WHERE ","")</f>
        <v xml:space="preserve">WITH e MATCH (t:Tag) WHERE </v>
      </c>
      <c r="G26" t="str">
        <f>IF(COUNTA(ExerciseDB!I6:K6)&lt;&gt;0,"t.name IN ["&amp;IF(ExerciseDB!I6&lt;&gt;"","'"&amp;ExerciseDB!I6&amp;"'","")&amp;IF(ExerciseDB!J6&lt;&gt;"",", '"&amp;ExerciseDB!J6&amp;"'","")&amp;IF(ExerciseDB!K6&lt;&gt;"",", '"&amp;ExerciseDB!K6&amp;"'","")&amp;"]","")</f>
        <v>t.name IN ['Legs']</v>
      </c>
      <c r="H26" t="s">
        <v>159</v>
      </c>
      <c r="I26" t="str">
        <f t="shared" si="2"/>
        <v xml:space="preserve">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v>
      </c>
      <c r="J26" t="str">
        <f t="shared" si="3"/>
        <v xml:space="preserve">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27" spans="1:10">
      <c r="A27" t="s">
        <v>1</v>
      </c>
      <c r="B27" t="s">
        <v>2</v>
      </c>
      <c r="C27" t="str">
        <f>"name: '"&amp;ExerciseDB!B7&amp;"', exercise_id: "&amp;ExerciseDB!A7&amp;", duration: "&amp;IF(ExerciseDB!E7&lt;&gt;"",ExerciseDB!E7,0)&amp;", shortDescr: '"&amp;IF(ExerciseDB!C7&lt;&gt;"",ExerciseDB!C7,"")&amp;"', difficulty: '"&amp;IF(ExerciseDB!L7&lt;&gt;"",ExerciseDB!L7,"")&amp;"', alias: ["&amp;IF(ExerciseDB!M7&lt;&gt;"","'"&amp;ExerciseDB!M7&amp;"'","")&amp;IF(ExerciseDB!N7&lt;&gt;"",", '"&amp;ExerciseDB!N7&amp;"'","")&amp;IF(ExerciseDB!O7&lt;&gt;"",", '"&amp;ExerciseDB!O7&amp;"'","")&amp;"], picPath: ['"&amp;ExerciseDB!T7&amp;"], equipment: "&amp;IF(ExerciseDB!F7&lt;&gt;"",ExerciseDB!F7,"false")&amp;", execModi: ['"&amp;IF(ExerciseDB!H7&lt;&gt;"",ExerciseDB!H7,"")&amp;"], dimensions: ["&amp;IF(ExerciseDB!G7&lt;&gt;"",ExerciseDB!G7,"false, false, false, false")&amp;"]"</f>
        <v>name: 'Arm Circles', exercise_id: 6, duration: 1, shortDescr: 'From small to big, not to be underestimated!', difficulty: '2', alias: [], picPath: ['arm_circling_big-2', 'arm_circling_small-2'], equipment: false, execModi: ['time'], dimensions: [false, false, true, false]</v>
      </c>
      <c r="D27" t="str">
        <f>IF(COUNTA(ExerciseDB!Q7:S7)&lt;&gt;0,"WITH (e) ","")&amp;IF(COUNTA(ExerciseDB!Q7:S7)&lt;&gt;0,"MATCH (e2:Exercise) WHERE e2.name IN ["&amp;IF(ExerciseDB!Q7&lt;&gt;"","'"&amp;ExerciseDB!Q7&amp;"'","")&amp;IF(ExerciseDB!R7&lt;&gt;"",", '"&amp;ExerciseDB!R7&amp;"'","")&amp;IF(ExerciseDB!S7&lt;&gt;"",", '"&amp;ExerciseDB!S7&amp;"'","")&amp;"] ","")&amp;IF(COUNTA(ExerciseDB!Q7:S7)&lt;&gt;0,"MERGE (e)-[:SIMILAR]-&gt;(e2) ","")</f>
        <v/>
      </c>
      <c r="F27" t="str">
        <f>IF(COUNTA(ExerciseDB!I7:K7)&lt;&gt;0,"WITH e MATCH (t:Tag) WHERE ","")</f>
        <v xml:space="preserve">WITH e MATCH (t:Tag) WHERE </v>
      </c>
      <c r="G27" t="str">
        <f>IF(COUNTA(ExerciseDB!I7:K7)&lt;&gt;0,"t.name IN ["&amp;IF(ExerciseDB!I7&lt;&gt;"","'"&amp;ExerciseDB!I7&amp;"'","")&amp;IF(ExerciseDB!J7&lt;&gt;"",", '"&amp;ExerciseDB!J7&amp;"'","")&amp;IF(ExerciseDB!K7&lt;&gt;"",", '"&amp;ExerciseDB!K7&amp;"'","")&amp;"]","")</f>
        <v>t.name IN ['Upper Body', 'Arms']</v>
      </c>
      <c r="H27" t="s">
        <v>159</v>
      </c>
      <c r="I27" t="str">
        <f t="shared" si="2"/>
        <v xml:space="preserve">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v>
      </c>
      <c r="J27" t="str">
        <f t="shared" si="3"/>
        <v xml:space="preserve">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28" spans="1:10">
      <c r="A28" t="s">
        <v>1</v>
      </c>
      <c r="B28" t="s">
        <v>2</v>
      </c>
      <c r="C28" t="str">
        <f>"name: '"&amp;ExerciseDB!B8&amp;"', exercise_id: "&amp;ExerciseDB!A8&amp;", duration: "&amp;IF(ExerciseDB!E8&lt;&gt;"",ExerciseDB!E8,0)&amp;", shortDescr: '"&amp;IF(ExerciseDB!C8&lt;&gt;"",ExerciseDB!C8,"")&amp;"', difficulty: '"&amp;IF(ExerciseDB!L8&lt;&gt;"",ExerciseDB!L8,"")&amp;"', alias: ["&amp;IF(ExerciseDB!M8&lt;&gt;"","'"&amp;ExerciseDB!M8&amp;"'","")&amp;IF(ExerciseDB!N8&lt;&gt;"",", '"&amp;ExerciseDB!N8&amp;"'","")&amp;IF(ExerciseDB!O8&lt;&gt;"",", '"&amp;ExerciseDB!O8&amp;"'","")&amp;"], picPath: ['"&amp;ExerciseDB!T8&amp;"], equipment: "&amp;IF(ExerciseDB!F8&lt;&gt;"",ExerciseDB!F8,"false")&amp;", execModi: ['"&amp;IF(ExerciseDB!H8&lt;&gt;"",ExerciseDB!H8,"")&amp;"], dimensions: ["&amp;IF(ExerciseDB!G8&lt;&gt;"",ExerciseDB!G8,"false, false, false, false")&amp;"]"</f>
        <v>name: 'Atomic Situps', exercise_id: 7, duration: 2, shortDescr: 'Demanding abs exercise where you extend your arms and legs and pull them back in.', difficulty: '4', alias: ['Catch Your Knees'], picPath: ['default'], equipment: false, execModi: ['reps', 'time'], dimensions: [false, true, false, false]</v>
      </c>
      <c r="D28" t="str">
        <f>IF(COUNTA(ExerciseDB!Q8:S8)&lt;&gt;0,"WITH (e) ","")&amp;IF(COUNTA(ExerciseDB!Q8:S8)&lt;&gt;0,"MATCH (e2:Exercise) WHERE e2.name IN ["&amp;IF(ExerciseDB!Q8&lt;&gt;"","'"&amp;ExerciseDB!Q8&amp;"'","")&amp;IF(ExerciseDB!R8&lt;&gt;"",", '"&amp;ExerciseDB!R8&amp;"'","")&amp;IF(ExerciseDB!S8&lt;&gt;"",", '"&amp;ExerciseDB!S8&amp;"'","")&amp;"] ","")&amp;IF(COUNTA(ExerciseDB!Q8:S8)&lt;&gt;0,"MERGE (e)-[:SIMILAR]-&gt;(e2) ","")</f>
        <v/>
      </c>
      <c r="F28" t="str">
        <f>IF(COUNTA(ExerciseDB!I8:K8)&lt;&gt;0,"WITH e MATCH (t:Tag) WHERE ","")</f>
        <v xml:space="preserve">WITH e MATCH (t:Tag) WHERE </v>
      </c>
      <c r="G28" t="str">
        <f>IF(COUNTA(ExerciseDB!I8:K8)&lt;&gt;0,"t.name IN ["&amp;IF(ExerciseDB!I8&lt;&gt;"","'"&amp;ExerciseDB!I8&amp;"'","")&amp;IF(ExerciseDB!J8&lt;&gt;"",", '"&amp;ExerciseDB!J8&amp;"'","")&amp;IF(ExerciseDB!K8&lt;&gt;"",", '"&amp;ExerciseDB!K8&amp;"'","")&amp;"]","")</f>
        <v>t.name IN ['Abs', 'Core']</v>
      </c>
      <c r="H28" t="s">
        <v>159</v>
      </c>
      <c r="I28" t="str">
        <f t="shared" si="2"/>
        <v xml:space="preserve">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v>
      </c>
      <c r="J28" t="str">
        <f t="shared" si="3"/>
        <v xml:space="preserve">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29" spans="1:10">
      <c r="A29" t="s">
        <v>1</v>
      </c>
      <c r="B29" t="s">
        <v>2</v>
      </c>
      <c r="C29" t="str">
        <f>"name: '"&amp;ExerciseDB!B9&amp;"', exercise_id: "&amp;ExerciseDB!A9&amp;", duration: "&amp;IF(ExerciseDB!E9&lt;&gt;"",ExerciseDB!E9,0)&amp;", shortDescr: '"&amp;IF(ExerciseDB!C9&lt;&gt;"",ExerciseDB!C9,"")&amp;"', difficulty: '"&amp;IF(ExerciseDB!L9&lt;&gt;"",ExerciseDB!L9,"")&amp;"', alias: ["&amp;IF(ExerciseDB!M9&lt;&gt;"","'"&amp;ExerciseDB!M9&amp;"'","")&amp;IF(ExerciseDB!N9&lt;&gt;"",", '"&amp;ExerciseDB!N9&amp;"'","")&amp;IF(ExerciseDB!O9&lt;&gt;"",", '"&amp;ExerciseDB!O9&amp;"'","")&amp;"], picPath: ['"&amp;ExerciseDB!T9&amp;"], equipment: "&amp;IF(ExerciseDB!F9&lt;&gt;"",ExerciseDB!F9,"false")&amp;", execModi: ['"&amp;IF(ExerciseDB!H9&lt;&gt;"",ExerciseDB!H9,"")&amp;"], dimensions: ["&amp;IF(ExerciseDB!G9&lt;&gt;"",ExerciseDB!G9,"false, false, false, false")&amp;"]"</f>
        <v>name: 'Backrow', exercise_id: 8, duration: 2, shortDescr: 'Lie on the back and do rowing movements to strenghten the back muscles', difficulty: '3', alias: [], picPath: ['backrow_1-2', 'backrow_2'], equipment: false, execModi: ['reps', 'time'], dimensions: [false, false, true, false]</v>
      </c>
      <c r="D29" t="str">
        <f>IF(COUNTA(ExerciseDB!Q9:S9)&lt;&gt;0,"WITH (e) ","")&amp;IF(COUNTA(ExerciseDB!Q9:S9)&lt;&gt;0,"MATCH (e2:Exercise) WHERE e2.name IN ["&amp;IF(ExerciseDB!Q9&lt;&gt;"","'"&amp;ExerciseDB!Q9&amp;"'","")&amp;IF(ExerciseDB!R9&lt;&gt;"",", '"&amp;ExerciseDB!R9&amp;"'","")&amp;IF(ExerciseDB!S9&lt;&gt;"",", '"&amp;ExerciseDB!S9&amp;"'","")&amp;"] ","")&amp;IF(COUNTA(ExerciseDB!Q9:S9)&lt;&gt;0,"MERGE (e)-[:SIMILAR]-&gt;(e2) ","")</f>
        <v/>
      </c>
      <c r="F29" t="str">
        <f>IF(COUNTA(ExerciseDB!I9:K9)&lt;&gt;0,"WITH e MATCH (t:Tag) WHERE ","")</f>
        <v xml:space="preserve">WITH e MATCH (t:Tag) WHERE </v>
      </c>
      <c r="G29" t="str">
        <f>IF(COUNTA(ExerciseDB!I9:K9)&lt;&gt;0,"t.name IN ["&amp;IF(ExerciseDB!I9&lt;&gt;"","'"&amp;ExerciseDB!I9&amp;"'","")&amp;IF(ExerciseDB!J9&lt;&gt;"",", '"&amp;ExerciseDB!J9&amp;"'","")&amp;IF(ExerciseDB!K9&lt;&gt;"",", '"&amp;ExerciseDB!K9&amp;"'","")&amp;"]","")</f>
        <v>t.name IN ['Back']</v>
      </c>
      <c r="H29" t="s">
        <v>159</v>
      </c>
      <c r="I29" t="str">
        <f t="shared" si="2"/>
        <v xml:space="preserve">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v>
      </c>
      <c r="J29" t="str">
        <f t="shared" si="3"/>
        <v xml:space="preserve">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30" spans="1:10">
      <c r="A30" t="s">
        <v>1</v>
      </c>
      <c r="B30" t="s">
        <v>2</v>
      </c>
      <c r="C30" t="str">
        <f>"name: '"&amp;ExerciseDB!B10&amp;"', exercise_id: "&amp;ExerciseDB!A10&amp;", duration: "&amp;IF(ExerciseDB!E10&lt;&gt;"",ExerciseDB!E10,0)&amp;", shortDescr: '"&amp;IF(ExerciseDB!C10&lt;&gt;"",ExerciseDB!C10,"")&amp;"', difficulty: '"&amp;IF(ExerciseDB!L10&lt;&gt;"",ExerciseDB!L10,"")&amp;"', alias: ["&amp;IF(ExerciseDB!M10&lt;&gt;"","'"&amp;ExerciseDB!M10&amp;"'","")&amp;IF(ExerciseDB!N10&lt;&gt;"",", '"&amp;ExerciseDB!N10&amp;"'","")&amp;IF(ExerciseDB!O10&lt;&gt;"",", '"&amp;ExerciseDB!O10&amp;"'","")&amp;"], picPath: ['"&amp;ExerciseDB!T10&amp;"], equipment: "&amp;IF(ExerciseDB!F10&lt;&gt;"",ExerciseDB!F10,"false")&amp;", execModi: ['"&amp;IF(ExerciseDB!H10&lt;&gt;"",ExerciseDB!H10,"")&amp;"], dimensions: ["&amp;IF(ExerciseDB!G10&lt;&gt;"",ExerciseDB!G10,"false, false, false, false")&amp;"]"</f>
        <v>name: 'Ballerina Dip', exercise_id: 9, duration: 2.5, shortDescr: 'Stretches to both sides will tone your side abs.', difficulty: '3', alias: [], picPath: ['ballerina_dip_1', 'ballerina_dip_2'], equipment: false, execModi: ['reps', 'time'], dimensions: [false, false, true, false]</v>
      </c>
      <c r="D30" t="str">
        <f>IF(COUNTA(ExerciseDB!Q10:S10)&lt;&gt;0,"WITH (e) ","")&amp;IF(COUNTA(ExerciseDB!Q10:S10)&lt;&gt;0,"MATCH (e2:Exercise) WHERE e2.name IN ["&amp;IF(ExerciseDB!Q10&lt;&gt;"","'"&amp;ExerciseDB!Q10&amp;"'","")&amp;IF(ExerciseDB!R10&lt;&gt;"",", '"&amp;ExerciseDB!R10&amp;"'","")&amp;IF(ExerciseDB!S10&lt;&gt;"",", '"&amp;ExerciseDB!S10&amp;"'","")&amp;"] ","")&amp;IF(COUNTA(ExerciseDB!Q10:S10)&lt;&gt;0,"MERGE (e)-[:SIMILAR]-&gt;(e2) ","")</f>
        <v/>
      </c>
      <c r="F30" t="str">
        <f>IF(COUNTA(ExerciseDB!I10:K10)&lt;&gt;0,"WITH e MATCH (t:Tag) WHERE ","")</f>
        <v xml:space="preserve">WITH e MATCH (t:Tag) WHERE </v>
      </c>
      <c r="G30" t="str">
        <f>IF(COUNTA(ExerciseDB!I10:K10)&lt;&gt;0,"t.name IN ["&amp;IF(ExerciseDB!I10&lt;&gt;"","'"&amp;ExerciseDB!I10&amp;"'","")&amp;IF(ExerciseDB!J10&lt;&gt;"",", '"&amp;ExerciseDB!J10&amp;"'","")&amp;IF(ExerciseDB!K10&lt;&gt;"",", '"&amp;ExerciseDB!K10&amp;"'","")&amp;"]","")</f>
        <v>t.name IN ['Core', 'Side Abs']</v>
      </c>
      <c r="H30" t="s">
        <v>159</v>
      </c>
      <c r="I30" t="str">
        <f t="shared" si="2"/>
        <v xml:space="preserve">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v>
      </c>
      <c r="J30" t="str">
        <f t="shared" si="3"/>
        <v xml:space="preserve">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31" spans="1:10">
      <c r="A31" t="s">
        <v>1</v>
      </c>
      <c r="B31" t="s">
        <v>2</v>
      </c>
      <c r="C31" t="str">
        <f>"name: '"&amp;ExerciseDB!B11&amp;"', exercise_id: "&amp;ExerciseDB!A11&amp;", duration: "&amp;IF(ExerciseDB!E11&lt;&gt;"",ExerciseDB!E11,0)&amp;", shortDescr: '"&amp;IF(ExerciseDB!C11&lt;&gt;"",ExerciseDB!C11,"")&amp;"', difficulty: '"&amp;IF(ExerciseDB!L11&lt;&gt;"",ExerciseDB!L11,"")&amp;"', alias: ["&amp;IF(ExerciseDB!M11&lt;&gt;"","'"&amp;ExerciseDB!M11&amp;"'","")&amp;IF(ExerciseDB!N11&lt;&gt;"",", '"&amp;ExerciseDB!N11&amp;"'","")&amp;IF(ExerciseDB!O11&lt;&gt;"",", '"&amp;ExerciseDB!O11&amp;"'","")&amp;"], picPath: ['"&amp;ExerciseDB!T11&amp;"], equipment: "&amp;IF(ExerciseDB!F11&lt;&gt;"",ExerciseDB!F11,"false")&amp;", execModi: ['"&amp;IF(ExerciseDB!H11&lt;&gt;"",ExerciseDB!H11,"")&amp;"], dimensions: ["&amp;IF(ExerciseDB!G11&lt;&gt;"",ExerciseDB!G11,"false, false, false, false")&amp;"]"</f>
        <v>name: 'Bear Crawl', exercise_id: 10, duration: 1, shortDescr: 'Crawl like a bear while staying as low as possible', difficulty: '4', alias: [], picPath: ['bear_crawl_1', 'bear_crawl_1'], equipment: false, execModi: ['reps', 'time', 'distance'], dimensions: [false, false, true, true]</v>
      </c>
      <c r="D31" t="str">
        <f>IF(COUNTA(ExerciseDB!Q11:S11)&lt;&gt;0,"WITH (e) ","")&amp;IF(COUNTA(ExerciseDB!Q11:S11)&lt;&gt;0,"MATCH (e2:Exercise) WHERE e2.name IN ["&amp;IF(ExerciseDB!Q11&lt;&gt;"","'"&amp;ExerciseDB!Q11&amp;"'","")&amp;IF(ExerciseDB!R11&lt;&gt;"",", '"&amp;ExerciseDB!R11&amp;"'","")&amp;IF(ExerciseDB!S11&lt;&gt;"",", '"&amp;ExerciseDB!S11&amp;"'","")&amp;"] ","")&amp;IF(COUNTA(ExerciseDB!Q11:S11)&lt;&gt;0,"MERGE (e)-[:SIMILAR]-&gt;(e2) ","")</f>
        <v/>
      </c>
      <c r="F31" t="str">
        <f>IF(COUNTA(ExerciseDB!I11:K11)&lt;&gt;0,"WITH e MATCH (t:Tag) WHERE ","")</f>
        <v xml:space="preserve">WITH e MATCH (t:Tag) WHERE </v>
      </c>
      <c r="G31" t="str">
        <f>IF(COUNTA(ExerciseDB!I11:K11)&lt;&gt;0,"t.name IN ["&amp;IF(ExerciseDB!I11&lt;&gt;"","'"&amp;ExerciseDB!I11&amp;"'","")&amp;IF(ExerciseDB!J11&lt;&gt;"",", '"&amp;ExerciseDB!J11&amp;"'","")&amp;IF(ExerciseDB!K11&lt;&gt;"",", '"&amp;ExerciseDB!K11&amp;"'","")&amp;"]","")</f>
        <v>t.name IN ['Upper Body', 'Triceps', 'Chest']</v>
      </c>
      <c r="H31" t="s">
        <v>159</v>
      </c>
      <c r="I31" t="str">
        <f t="shared" si="2"/>
        <v xml:space="preserve">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v>
      </c>
      <c r="J31" t="str">
        <f t="shared" si="3"/>
        <v xml:space="preserve">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32" spans="1:10">
      <c r="A32" t="s">
        <v>1</v>
      </c>
      <c r="B32" t="s">
        <v>2</v>
      </c>
      <c r="C32" t="str">
        <f>"name: '"&amp;ExerciseDB!B12&amp;"', exercise_id: "&amp;ExerciseDB!A12&amp;", duration: "&amp;IF(ExerciseDB!E12&lt;&gt;"",ExerciseDB!E12,0)&amp;", shortDescr: '"&amp;IF(ExerciseDB!C12&lt;&gt;"",ExerciseDB!C12,"")&amp;"', difficulty: '"&amp;IF(ExerciseDB!L12&lt;&gt;"",ExerciseDB!L12,"")&amp;"', alias: ["&amp;IF(ExerciseDB!M12&lt;&gt;"","'"&amp;ExerciseDB!M12&amp;"'","")&amp;IF(ExerciseDB!N12&lt;&gt;"",", '"&amp;ExerciseDB!N12&amp;"'","")&amp;IF(ExerciseDB!O12&lt;&gt;"",", '"&amp;ExerciseDB!O12&amp;"'","")&amp;"], picPath: ['"&amp;ExerciseDB!T12&amp;"], equipment: "&amp;IF(ExerciseDB!F12&lt;&gt;"",ExerciseDB!F12,"false")&amp;", execModi: ['"&amp;IF(ExerciseDB!H12&lt;&gt;"",ExerciseDB!H12,"")&amp;"], dimensions: ["&amp;IF(ExerciseDB!G12&lt;&gt;"",ExerciseDB!G12,"false, false, false, false")&amp;"]"</f>
        <v>name: 'Bench Jumps', exercise_id: 11, duration: 1, shortDescr: 'Repeatedly jump over a bench and strengthen your legs', difficulty: '3', alias: [], picPath: ['bench_hop_1', 'bench_hop_2', 'bench_hop_3'], equipment: true, execModi: ['reps', 'time'], dimensions: [false, true, false, true]</v>
      </c>
      <c r="D32" t="str">
        <f>IF(COUNTA(ExerciseDB!Q12:S12)&lt;&gt;0,"WITH (e) ","")&amp;IF(COUNTA(ExerciseDB!Q12:S12)&lt;&gt;0,"MATCH (e2:Exercise) WHERE e2.name IN ["&amp;IF(ExerciseDB!Q12&lt;&gt;"","'"&amp;ExerciseDB!Q12&amp;"'","")&amp;IF(ExerciseDB!R12&lt;&gt;"",", '"&amp;ExerciseDB!R12&amp;"'","")&amp;IF(ExerciseDB!S12&lt;&gt;"",", '"&amp;ExerciseDB!S12&amp;"'","")&amp;"] ","")&amp;IF(COUNTA(ExerciseDB!Q12:S12)&lt;&gt;0,"MERGE (e)-[:SIMILAR]-&gt;(e2) ","")</f>
        <v/>
      </c>
      <c r="F32" t="str">
        <f>IF(COUNTA(ExerciseDB!I12:K12)&lt;&gt;0,"WITH e MATCH (t:Tag) WHERE ","")</f>
        <v xml:space="preserve">WITH e MATCH (t:Tag) WHERE </v>
      </c>
      <c r="G32" t="str">
        <f>IF(COUNTA(ExerciseDB!I12:K12)&lt;&gt;0,"t.name IN ["&amp;IF(ExerciseDB!I12&lt;&gt;"","'"&amp;ExerciseDB!I12&amp;"'","")&amp;IF(ExerciseDB!J12&lt;&gt;"",", '"&amp;ExerciseDB!J12&amp;"'","")&amp;IF(ExerciseDB!K12&lt;&gt;"",", '"&amp;ExerciseDB!K12&amp;"'","")&amp;"]","")</f>
        <v>t.name IN ['Legs', 'Thighs']</v>
      </c>
      <c r="H32" t="s">
        <v>159</v>
      </c>
      <c r="I32" t="str">
        <f t="shared" si="2"/>
        <v xml:space="preserve">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v>
      </c>
      <c r="J32" t="str">
        <f t="shared" si="3"/>
        <v xml:space="preserve">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33" spans="1:10">
      <c r="A33" t="s">
        <v>1</v>
      </c>
      <c r="B33" t="s">
        <v>2</v>
      </c>
      <c r="C33" t="str">
        <f>"name: '"&amp;ExerciseDB!B13&amp;"', exercise_id: "&amp;ExerciseDB!A13&amp;", duration: "&amp;IF(ExerciseDB!E13&lt;&gt;"",ExerciseDB!E13,0)&amp;", shortDescr: '"&amp;IF(ExerciseDB!C13&lt;&gt;"",ExerciseDB!C13,"")&amp;"', difficulty: '"&amp;IF(ExerciseDB!L13&lt;&gt;"",ExerciseDB!L13,"")&amp;"', alias: ["&amp;IF(ExerciseDB!M13&lt;&gt;"","'"&amp;ExerciseDB!M13&amp;"'","")&amp;IF(ExerciseDB!N13&lt;&gt;"",", '"&amp;ExerciseDB!N13&amp;"'","")&amp;IF(ExerciseDB!O13&lt;&gt;"",", '"&amp;ExerciseDB!O13&amp;"'","")&amp;"], picPath: ['"&amp;ExerciseDB!T13&amp;"], equipment: "&amp;IF(ExerciseDB!F13&lt;&gt;"",ExerciseDB!F13,"false")&amp;", execModi: ['"&amp;IF(ExerciseDB!H13&lt;&gt;"",ExerciseDB!H13,"")&amp;"], dimensions: ["&amp;IF(ExerciseDB!G13&lt;&gt;"",ExerciseDB!G13,"false, false, false, false")&amp;"]"</f>
        <v>name: 'Bent Arm Hang', exercise_id: 12, duration: 1, shortDescr: 'Hang with arms bent 90° on a bar for the time specified.', difficulty: '3', alias: [], picPath: ['default'], equipment: true, execModi: ['time'], dimensions: [false, false, true, false]</v>
      </c>
      <c r="D33" t="str">
        <f>IF(COUNTA(ExerciseDB!Q13:S13)&lt;&gt;0,"WITH (e) ","")&amp;IF(COUNTA(ExerciseDB!Q13:S13)&lt;&gt;0,"MATCH (e2:Exercise) WHERE e2.name IN ["&amp;IF(ExerciseDB!Q13&lt;&gt;"","'"&amp;ExerciseDB!Q13&amp;"'","")&amp;IF(ExerciseDB!R13&lt;&gt;"",", '"&amp;ExerciseDB!R13&amp;"'","")&amp;IF(ExerciseDB!S13&lt;&gt;"",", '"&amp;ExerciseDB!S13&amp;"'","")&amp;"] ","")&amp;IF(COUNTA(ExerciseDB!Q13:S13)&lt;&gt;0,"MERGE (e)-[:SIMILAR]-&gt;(e2) ","")</f>
        <v/>
      </c>
      <c r="F33" t="str">
        <f>IF(COUNTA(ExerciseDB!I13:K13)&lt;&gt;0,"WITH e MATCH (t:Tag) WHERE ","")</f>
        <v xml:space="preserve">WITH e MATCH (t:Tag) WHERE </v>
      </c>
      <c r="G33" t="str">
        <f>IF(COUNTA(ExerciseDB!I13:K13)&lt;&gt;0,"t.name IN ["&amp;IF(ExerciseDB!I13&lt;&gt;"","'"&amp;ExerciseDB!I13&amp;"'","")&amp;IF(ExerciseDB!J13&lt;&gt;"",", '"&amp;ExerciseDB!J13&amp;"'","")&amp;IF(ExerciseDB!K13&lt;&gt;"",", '"&amp;ExerciseDB!K13&amp;"'","")&amp;"]","")</f>
        <v>t.name IN ['Upper Body', 'Back']</v>
      </c>
      <c r="H33" t="s">
        <v>159</v>
      </c>
      <c r="I33" t="str">
        <f t="shared" si="2"/>
        <v xml:space="preserve">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v>
      </c>
      <c r="J33" t="str">
        <f t="shared" si="3"/>
        <v xml:space="preserve">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34" spans="1:10">
      <c r="A34" t="s">
        <v>1</v>
      </c>
      <c r="B34" t="s">
        <v>2</v>
      </c>
      <c r="C34" t="str">
        <f>"name: '"&amp;ExerciseDB!B14&amp;"', exercise_id: "&amp;ExerciseDB!A14&amp;", duration: "&amp;IF(ExerciseDB!E14&lt;&gt;"",ExerciseDB!E14,0)&amp;", shortDescr: '"&amp;IF(ExerciseDB!C14&lt;&gt;"",ExerciseDB!C14,"")&amp;"', difficulty: '"&amp;IF(ExerciseDB!L14&lt;&gt;"",ExerciseDB!L14,"")&amp;"', alias: ["&amp;IF(ExerciseDB!M14&lt;&gt;"","'"&amp;ExerciseDB!M14&amp;"'","")&amp;IF(ExerciseDB!N14&lt;&gt;"",", '"&amp;ExerciseDB!N14&amp;"'","")&amp;IF(ExerciseDB!O14&lt;&gt;"",", '"&amp;ExerciseDB!O14&amp;"'","")&amp;"], picPath: ['"&amp;ExerciseDB!T14&amp;"], equipment: "&amp;IF(ExerciseDB!F14&lt;&gt;"",ExerciseDB!F14,"false")&amp;", execModi: ['"&amp;IF(ExerciseDB!H14&lt;&gt;"",ExerciseDB!H14,"")&amp;"], dimensions: ["&amp;IF(ExerciseDB!G14&lt;&gt;"",ExerciseDB!G14,"false, false, false, false")&amp;"]"</f>
        <v>name: 'Bicycle', exercise_id: 13, duration: 2, shortDescr: 'Abs exercise where you do cycling movements with your legs', difficulty: '3', alias: ['Air Bike'], picPath: ['bicycle_1', 'bicycle_2', 'bicycle_3'], equipment: false, execModi: ['reps', 'time'], dimensions: [false, false, true, false]</v>
      </c>
      <c r="D34" t="str">
        <f>IF(COUNTA(ExerciseDB!Q14:S14)&lt;&gt;0,"WITH (e) ","")&amp;IF(COUNTA(ExerciseDB!Q14:S14)&lt;&gt;0,"MATCH (e2:Exercise) WHERE e2.name IN ["&amp;IF(ExerciseDB!Q14&lt;&gt;"","'"&amp;ExerciseDB!Q14&amp;"'","")&amp;IF(ExerciseDB!R14&lt;&gt;"",", '"&amp;ExerciseDB!R14&amp;"'","")&amp;IF(ExerciseDB!S14&lt;&gt;"",", '"&amp;ExerciseDB!S14&amp;"'","")&amp;"] ","")&amp;IF(COUNTA(ExerciseDB!Q14:S14)&lt;&gt;0,"MERGE (e)-[:SIMILAR]-&gt;(e2) ","")</f>
        <v/>
      </c>
      <c r="F34" t="str">
        <f>IF(COUNTA(ExerciseDB!I14:K14)&lt;&gt;0,"WITH e MATCH (t:Tag) WHERE ","")</f>
        <v xml:space="preserve">WITH e MATCH (t:Tag) WHERE </v>
      </c>
      <c r="G34" t="str">
        <f>IF(COUNTA(ExerciseDB!I14:K14)&lt;&gt;0,"t.name IN ["&amp;IF(ExerciseDB!I14&lt;&gt;"","'"&amp;ExerciseDB!I14&amp;"'","")&amp;IF(ExerciseDB!J14&lt;&gt;"",", '"&amp;ExerciseDB!J14&amp;"'","")&amp;IF(ExerciseDB!K14&lt;&gt;"",", '"&amp;ExerciseDB!K14&amp;"'","")&amp;"]","")</f>
        <v>t.name IN ['Abs', 'Side Abs', 'Core']</v>
      </c>
      <c r="H34" t="s">
        <v>159</v>
      </c>
      <c r="I34" t="str">
        <f t="shared" si="2"/>
        <v xml:space="preserve">MERGE (e:Exercise { name: 'Bicycle', exercise_id: 13, duration: 2, shortDescr: 'Abs exercise where you do cycling movements with your legs', difficulty: '3', alias: ['Air Bike'], picPath: ['bicycle_1', 'bicycle_2', 'bicycle_3'], equipment: false, execModi: ['reps', 'time'], dimensions: [false, false, true, false] }) WITH e MATCH (t:Tag) WHERE t.name IN ['Abs', 'Side Abs', 'Core'] WITH e, t MERGE (e)-[:HAS_TAG]-&gt;(t) WITH count(*) as dummy </v>
      </c>
      <c r="J34" t="str">
        <f t="shared" si="3"/>
        <v xml:space="preserve">MERGE (e:Exercise { name: 'Bicycle', exercise_id: 13, duration: 2, shortDescr: 'Abs exercise where you do cycling movements with your legs', difficulty: '3', alias: ['Air Bike'], picPath: ['bicycle_1', 'bicycle_2', 'bicycle_3'], equipment: false, execModi: ['reps', 'time'], dimensions: [false, false, true, false] }) WITH e MATCH (t:Tag) WHERE t.name IN ['Abs', 'Side Abs', 'Core'] WITH e, t MERGE (e)-[:HAS_TAG]-&gt;(t) WITH count(*) as dummy 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35" spans="1:10">
      <c r="A35" t="s">
        <v>1</v>
      </c>
      <c r="B35" t="s">
        <v>2</v>
      </c>
      <c r="C35" t="str">
        <f>"name: '"&amp;ExerciseDB!B15&amp;"', exercise_id: "&amp;ExerciseDB!A15&amp;", duration: "&amp;IF(ExerciseDB!E15&lt;&gt;"",ExerciseDB!E15,0)&amp;", shortDescr: '"&amp;IF(ExerciseDB!C15&lt;&gt;"",ExerciseDB!C15,"")&amp;"', difficulty: '"&amp;IF(ExerciseDB!L15&lt;&gt;"",ExerciseDB!L15,"")&amp;"', alias: ["&amp;IF(ExerciseDB!M15&lt;&gt;"","'"&amp;ExerciseDB!M15&amp;"'","")&amp;IF(ExerciseDB!N15&lt;&gt;"",", '"&amp;ExerciseDB!N15&amp;"'","")&amp;IF(ExerciseDB!O15&lt;&gt;"",", '"&amp;ExerciseDB!O15&amp;"'","")&amp;"], picPath: ['"&amp;ExerciseDB!T15&amp;"], equipment: "&amp;IF(ExerciseDB!F15&lt;&gt;"",ExerciseDB!F15,"false")&amp;", execModi: ['"&amp;IF(ExerciseDB!H15&lt;&gt;"",ExerciseDB!H15,"")&amp;"], dimensions: ["&amp;IF(ExerciseDB!G15&lt;&gt;"",ExerciseDB!G15,"false, false, false, false")&amp;"]"</f>
        <v>name: 'Burpee Bench Jump', exercise_id: 14, duration: 4, shortDescr: 'A burpee with jump ober a bench instead of a jump in the air.', difficulty: '5', alias: [], picPath: ['default'], equipment: true, execModi: ['reps', 'time'], dimensions: [false, false, true, true]</v>
      </c>
      <c r="D35" t="str">
        <f>IF(COUNTA(ExerciseDB!Q15:S15)&lt;&gt;0,"WITH (e) ","")&amp;IF(COUNTA(ExerciseDB!Q15:S15)&lt;&gt;0,"MATCH (e2:Exercise) WHERE e2.name IN ["&amp;IF(ExerciseDB!Q15&lt;&gt;"","'"&amp;ExerciseDB!Q15&amp;"'","")&amp;IF(ExerciseDB!R15&lt;&gt;"",", '"&amp;ExerciseDB!R15&amp;"'","")&amp;IF(ExerciseDB!S15&lt;&gt;"",", '"&amp;ExerciseDB!S15&amp;"'","")&amp;"] ","")&amp;IF(COUNTA(ExerciseDB!Q15:S15)&lt;&gt;0,"MERGE (e)-[:SIMILAR]-&gt;(e2) ","")</f>
        <v/>
      </c>
      <c r="F35" t="str">
        <f>IF(COUNTA(ExerciseDB!I15:K15)&lt;&gt;0,"WITH e MATCH (t:Tag) WHERE ","")</f>
        <v xml:space="preserve">WITH e MATCH (t:Tag) WHERE </v>
      </c>
      <c r="G35" t="str">
        <f>IF(COUNTA(ExerciseDB!I15:K15)&lt;&gt;0,"t.name IN ["&amp;IF(ExerciseDB!I15&lt;&gt;"","'"&amp;ExerciseDB!I15&amp;"'","")&amp;IF(ExerciseDB!J15&lt;&gt;"",", '"&amp;ExerciseDB!J15&amp;"'","")&amp;IF(ExerciseDB!K15&lt;&gt;"",", '"&amp;ExerciseDB!K15&amp;"'","")&amp;"]","")</f>
        <v>t.name IN ['Upper Body', 'Chest', 'Legs']</v>
      </c>
      <c r="H35" t="s">
        <v>159</v>
      </c>
      <c r="I35" t="str">
        <f t="shared" si="2"/>
        <v xml:space="preserve">MERGE (e:Exercise { name: 'Burpee Bench Jump', exercise_id: 14, duration: 4, shortDescr: 'A burpee with jump ober a bench instead of a jump in the air.', difficulty: '5', alias: [], picPath: ['default'], equipment: true, execModi: ['reps', 'time'], dimensions: [false, false, true, true] }) WITH e MATCH (t:Tag) WHERE t.name IN ['Upper Body', 'Chest', 'Legs'] WITH e, t MERGE (e)-[:HAS_TAG]-&gt;(t) WITH count(*) as dummy </v>
      </c>
      <c r="J35" t="str">
        <f t="shared" si="3"/>
        <v xml:space="preserve">MERGE (e:Exercise { name: 'Burpee Bench Jump', exercise_id: 14, duration: 4, shortDescr: 'A burpee with jump ober a bench instead of a jump in the air.', difficulty: '5', alias: [], picPath: ['default'], equipment: true, execModi: ['reps', 'time'], dimensions: [false, false, true, true] }) WITH e MATCH (t:Tag) WHERE t.name IN ['Upper Body', 'Chest', 'Legs'] WITH e, t MERGE (e)-[:HAS_TAG]-&gt;(t) WITH count(*) as dummy MERGE (e:Exercise { name: 'Bicycle', exercise_id: 13, duration: 2, shortDescr: 'Abs exercise where you do cycling movements with your legs', difficulty: '3', alias: ['Air Bike'], picPath: ['bicycle_1', 'bicycle_2', 'bicycle_3'], equipment: false, execModi: ['reps', 'time'], dimensions: [false, false, true, false] }) WITH e MATCH (t:Tag) WHERE t.name IN ['Abs', 'Side Abs', 'Core'] WITH e, t MERGE (e)-[:HAS_TAG]-&gt;(t) WITH count(*) as dummy 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36" spans="1:10">
      <c r="A36" t="s">
        <v>1</v>
      </c>
      <c r="B36" t="s">
        <v>2</v>
      </c>
      <c r="C36" t="str">
        <f>"name: '"&amp;ExerciseDB!B16&amp;"', exercise_id: "&amp;ExerciseDB!A16&amp;", duration: "&amp;IF(ExerciseDB!E16&lt;&gt;"",ExerciseDB!E16,0)&amp;", shortDescr: '"&amp;IF(ExerciseDB!C16&lt;&gt;"",ExerciseDB!C16,"")&amp;"', difficulty: '"&amp;IF(ExerciseDB!L16&lt;&gt;"",ExerciseDB!L16,"")&amp;"', alias: ["&amp;IF(ExerciseDB!M16&lt;&gt;"","'"&amp;ExerciseDB!M16&amp;"'","")&amp;IF(ExerciseDB!N16&lt;&gt;"",", '"&amp;ExerciseDB!N16&amp;"'","")&amp;IF(ExerciseDB!O16&lt;&gt;"",", '"&amp;ExerciseDB!O16&amp;"'","")&amp;"], picPath: ['"&amp;ExerciseDB!T16&amp;"], equipment: "&amp;IF(ExerciseDB!F16&lt;&gt;"",ExerciseDB!F16,"false")&amp;", execModi: ['"&amp;IF(ExerciseDB!H16&lt;&gt;"",ExerciseDB!H16,"")&amp;"], dimensions: ["&amp;IF(ExerciseDB!G16&lt;&gt;"",ExerciseDB!G16,"false, false, false, false")&amp;"]"</f>
        <v>name: 'Burpee Frogs', exercise_id: 15, duration: 4, shortDescr: 'A burpee combined with frogs. Intensive.', difficulty: '5', alias: [], picPath: ['burpee_frogs_1', 'burpee_frogs_2', 'burpee_frogs_3', 'burpee_frogs_4', 'burpee_frogs_5', 'burpee_frogs_6', 'burpee_frogs_7'], equipment: false, execModi: ['reps', 'time', 'distance'], dimensions: [false, false, true, true]</v>
      </c>
      <c r="D36" t="str">
        <f>IF(COUNTA(ExerciseDB!Q16:S16)&lt;&gt;0,"WITH (e) ","")&amp;IF(COUNTA(ExerciseDB!Q16:S16)&lt;&gt;0,"MATCH (e2:Exercise) WHERE e2.name IN ["&amp;IF(ExerciseDB!Q16&lt;&gt;"","'"&amp;ExerciseDB!Q16&amp;"'","")&amp;IF(ExerciseDB!R16&lt;&gt;"",", '"&amp;ExerciseDB!R16&amp;"'","")&amp;IF(ExerciseDB!S16&lt;&gt;"",", '"&amp;ExerciseDB!S16&amp;"'","")&amp;"] ","")&amp;IF(COUNTA(ExerciseDB!Q16:S16)&lt;&gt;0,"MERGE (e)-[:SIMILAR]-&gt;(e2) ","")</f>
        <v/>
      </c>
      <c r="F36" t="str">
        <f>IF(COUNTA(ExerciseDB!I16:K16)&lt;&gt;0,"WITH e MATCH (t:Tag) WHERE ","")</f>
        <v xml:space="preserve">WITH e MATCH (t:Tag) WHERE </v>
      </c>
      <c r="G36" t="str">
        <f>IF(COUNTA(ExerciseDB!I16:K16)&lt;&gt;0,"t.name IN ["&amp;IF(ExerciseDB!I16&lt;&gt;"","'"&amp;ExerciseDB!I16&amp;"'","")&amp;IF(ExerciseDB!J16&lt;&gt;"",", '"&amp;ExerciseDB!J16&amp;"'","")&amp;IF(ExerciseDB!K16&lt;&gt;"",", '"&amp;ExerciseDB!K16&amp;"'","")&amp;"]","")</f>
        <v>t.name IN ['Upper Body', 'Chest', 'Legs']</v>
      </c>
      <c r="H36" t="s">
        <v>159</v>
      </c>
      <c r="I36" t="str">
        <f t="shared" si="2"/>
        <v xml:space="preserve">MERGE (e:Exercise { name: 'Burpee Frogs', exercise_id: 15, duration: 4, shortDescr: 'A burpee combined with frogs. Intensive.', difficulty: '5', alias: [], picPath: ['burpee_frogs_1', 'burpee_frogs_2', 'burpee_frogs_3', 'burpee_frogs_4', 'burpee_frogs_5', 'burpee_frogs_6', 'burpee_frogs_7'], equipment: false, execModi: ['reps', 'time', 'distance'], dimensions: [false, false, true, true] }) WITH e MATCH (t:Tag) WHERE t.name IN ['Upper Body', 'Chest', 'Legs'] WITH e, t MERGE (e)-[:HAS_TAG]-&gt;(t) WITH count(*) as dummy </v>
      </c>
      <c r="J36" t="str">
        <f t="shared" si="3"/>
        <v xml:space="preserve">MERGE (e:Exercise { name: 'Burpee Frogs', exercise_id: 15, duration: 4, shortDescr: 'A burpee combined with frogs. Intensive.', difficulty: '5', alias: [], picPath: ['burpee_frogs_1', 'burpee_frogs_2', 'burpee_frogs_3', 'burpee_frogs_4', 'burpee_frogs_5', 'burpee_frogs_6', 'burpee_frogs_7'], equipment: false, execModi: ['reps', 'time', 'distance'], dimensions: [false, false, true, true] }) WITH e MATCH (t:Tag) WHERE t.name IN ['Upper Body', 'Chest', 'Legs'] WITH e, t MERGE (e)-[:HAS_TAG]-&gt;(t) WITH count(*) as dummy MERGE (e:Exercise { name: 'Burpee Bench Jump', exercise_id: 14, duration: 4, shortDescr: 'A burpee with jump ober a bench instead of a jump in the air.', difficulty: '5', alias: [], picPath: ['default'], equipment: true, execModi: ['reps', 'time'], dimensions: [false, false, true, true] }) WITH e MATCH (t:Tag) WHERE t.name IN ['Upper Body', 'Chest', 'Legs'] WITH e, t MERGE (e)-[:HAS_TAG]-&gt;(t) WITH count(*) as dummy MERGE (e:Exercise { name: 'Bicycle', exercise_id: 13, duration: 2, shortDescr: 'Abs exercise where you do cycling movements with your legs', difficulty: '3', alias: ['Air Bike'], picPath: ['bicycle_1', 'bicycle_2', 'bicycle_3'], equipment: false, execModi: ['reps', 'time'], dimensions: [false, false, true, false] }) WITH e MATCH (t:Tag) WHERE t.name IN ['Abs', 'Side Abs', 'Core'] WITH e, t MERGE (e)-[:HAS_TAG]-&gt;(t) WITH count(*) as dummy 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37" spans="1:10">
      <c r="A37" t="s">
        <v>1</v>
      </c>
      <c r="B37" t="s">
        <v>2</v>
      </c>
      <c r="C37" t="str">
        <f>"name: '"&amp;ExerciseDB!B17&amp;"', exercise_id: "&amp;ExerciseDB!A17&amp;", duration: "&amp;IF(ExerciseDB!E17&lt;&gt;"",ExerciseDB!E17,0)&amp;", shortDescr: '"&amp;IF(ExerciseDB!C17&lt;&gt;"",ExerciseDB!C17,"")&amp;"', difficulty: '"&amp;IF(ExerciseDB!L17&lt;&gt;"",ExerciseDB!L17,"")&amp;"', alias: ["&amp;IF(ExerciseDB!M17&lt;&gt;"","'"&amp;ExerciseDB!M17&amp;"'","")&amp;IF(ExerciseDB!N17&lt;&gt;"",", '"&amp;ExerciseDB!N17&amp;"'","")&amp;IF(ExerciseDB!O17&lt;&gt;"",", '"&amp;ExerciseDB!O17&amp;"'","")&amp;"], picPath: ['"&amp;ExerciseDB!T17&amp;"], equipment: "&amp;IF(ExerciseDB!F17&lt;&gt;"",ExerciseDB!F17,"false")&amp;", execModi: ['"&amp;IF(ExerciseDB!H17&lt;&gt;"",ExerciseDB!H17,"")&amp;"], dimensions: ["&amp;IF(ExerciseDB!G17&lt;&gt;"",ExerciseDB!G17,"false, false, false, false")&amp;"]"</f>
        <v>name: 'Burpee Pullups', exercise_id: 16, duration: 4.5, shortDescr: 'Two evils combined: A Burpee with a Pullup included.', difficulty: '5', alias: [], picPath: ['default'], equipment: true, execModi: ['reps', 'time'], dimensions: [false, true, false, true]</v>
      </c>
      <c r="D37" t="str">
        <f>IF(COUNTA(ExerciseDB!Q17:S17)&lt;&gt;0,"WITH (e) ","")&amp;IF(COUNTA(ExerciseDB!Q17:S17)&lt;&gt;0,"MATCH (e2:Exercise) WHERE e2.name IN ["&amp;IF(ExerciseDB!Q17&lt;&gt;"","'"&amp;ExerciseDB!Q17&amp;"'","")&amp;IF(ExerciseDB!R17&lt;&gt;"",", '"&amp;ExerciseDB!R17&amp;"'","")&amp;IF(ExerciseDB!S17&lt;&gt;"",", '"&amp;ExerciseDB!S17&amp;"'","")&amp;"] ","")&amp;IF(COUNTA(ExerciseDB!Q17:S17)&lt;&gt;0,"MERGE (e)-[:SIMILAR]-&gt;(e2) ","")</f>
        <v/>
      </c>
      <c r="F37" t="str">
        <f>IF(COUNTA(ExerciseDB!I17:K17)&lt;&gt;0,"WITH e MATCH (t:Tag) WHERE ","")</f>
        <v xml:space="preserve">WITH e MATCH (t:Tag) WHERE </v>
      </c>
      <c r="G37" t="str">
        <f>IF(COUNTA(ExerciseDB!I17:K17)&lt;&gt;0,"t.name IN ["&amp;IF(ExerciseDB!I17&lt;&gt;"","'"&amp;ExerciseDB!I17&amp;"'","")&amp;IF(ExerciseDB!J17&lt;&gt;"",", '"&amp;ExerciseDB!J17&amp;"'","")&amp;IF(ExerciseDB!K17&lt;&gt;"",", '"&amp;ExerciseDB!K17&amp;"'","")&amp;"]","")</f>
        <v>t.name IN ['Upper Body', 'Biceps', 'Back']</v>
      </c>
      <c r="H37" t="s">
        <v>159</v>
      </c>
      <c r="I37" t="str">
        <f t="shared" si="2"/>
        <v xml:space="preserve">MERGE (e:Exercise { name: 'Burpee Pullups', exercise_id: 16, duration: 4.5, shortDescr: 'Two evils combined: A Burpee with a Pullup included.', difficulty: '5', alias: [], picPath: ['default'], equipment: true, execModi: ['reps', 'time'], dimensions: [false, true, false, true] }) WITH e MATCH (t:Tag) WHERE t.name IN ['Upper Body', 'Biceps', 'Back'] WITH e, t MERGE (e)-[:HAS_TAG]-&gt;(t) WITH count(*) as dummy </v>
      </c>
      <c r="J37" t="str">
        <f t="shared" si="3"/>
        <v xml:space="preserve">MERGE (e:Exercise { name: 'Burpee Pullups', exercise_id: 16, duration: 4.5, shortDescr: 'Two evils combined: A Burpee with a Pullup included.', difficulty: '5', alias: [], picPath: ['default'], equipment: true, execModi: ['reps', 'time'], dimensions: [false, true, false, true] }) WITH e MATCH (t:Tag) WHERE t.name IN ['Upper Body', 'Biceps', 'Back'] WITH e, t MERGE (e)-[:HAS_TAG]-&gt;(t) WITH count(*) as dummy MERGE (e:Exercise { name: 'Burpee Frogs', exercise_id: 15, duration: 4, shortDescr: 'A burpee combined with frogs. Intensive.', difficulty: '5', alias: [], picPath: ['burpee_frogs_1', 'burpee_frogs_2', 'burpee_frogs_3', 'burpee_frogs_4', 'burpee_frogs_5', 'burpee_frogs_6', 'burpee_frogs_7'], equipment: false, execModi: ['reps', 'time', 'distance'], dimensions: [false, false, true, true] }) WITH e MATCH (t:Tag) WHERE t.name IN ['Upper Body', 'Chest', 'Legs'] WITH e, t MERGE (e)-[:HAS_TAG]-&gt;(t) WITH count(*) as dummy MERGE (e:Exercise { name: 'Burpee Bench Jump', exercise_id: 14, duration: 4, shortDescr: 'A burpee with jump ober a bench instead of a jump in the air.', difficulty: '5', alias: [], picPath: ['default'], equipment: true, execModi: ['reps', 'time'], dimensions: [false, false, true, true] }) WITH e MATCH (t:Tag) WHERE t.name IN ['Upper Body', 'Chest', 'Legs'] WITH e, t MERGE (e)-[:HAS_TAG]-&gt;(t) WITH count(*) as dummy MERGE (e:Exercise { name: 'Bicycle', exercise_id: 13, duration: 2, shortDescr: 'Abs exercise where you do cycling movements with your legs', difficulty: '3', alias: ['Air Bike'], picPath: ['bicycle_1', 'bicycle_2', 'bicycle_3'], equipment: false, execModi: ['reps', 'time'], dimensions: [false, false, true, false] }) WITH e MATCH (t:Tag) WHERE t.name IN ['Abs', 'Side Abs', 'Core'] WITH e, t MERGE (e)-[:HAS_TAG]-&gt;(t) WITH count(*) as dummy 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38" spans="1:10">
      <c r="A38" t="s">
        <v>1</v>
      </c>
      <c r="B38" t="s">
        <v>2</v>
      </c>
      <c r="C38" t="str">
        <f>"name: '"&amp;ExerciseDB!B18&amp;"', exercise_id: "&amp;ExerciseDB!A18&amp;", duration: "&amp;IF(ExerciseDB!E18&lt;&gt;"",ExerciseDB!E18,0)&amp;", shortDescr: '"&amp;IF(ExerciseDB!C18&lt;&gt;"",ExerciseDB!C18,"")&amp;"', difficulty: '"&amp;IF(ExerciseDB!L18&lt;&gt;"",ExerciseDB!L18,"")&amp;"', alias: ["&amp;IF(ExerciseDB!M18&lt;&gt;"","'"&amp;ExerciseDB!M18&amp;"'","")&amp;IF(ExerciseDB!N18&lt;&gt;"",", '"&amp;ExerciseDB!N18&amp;"'","")&amp;IF(ExerciseDB!O18&lt;&gt;"",", '"&amp;ExerciseDB!O18&amp;"'","")&amp;"], picPath: ['"&amp;ExerciseDB!T18&amp;"], equipment: "&amp;IF(ExerciseDB!F18&lt;&gt;"",ExerciseDB!F18,"false")&amp;", execModi: ['"&amp;IF(ExerciseDB!H18&lt;&gt;"",ExerciseDB!H18,"")&amp;"], dimensions: ["&amp;IF(ExerciseDB!G18&lt;&gt;"",ExerciseDB!G18,"false, false, false, false")&amp;"]"</f>
        <v>name: 'Burpees', exercise_id: 17, duration: 3.5, shortDescr: 'Everybody`s favorite. Sort of a pushup followed by sort of a squat with a straight jump in the end.', difficulty: '4', alias: [], picPath: ['burpee_1', 'burpee_2', 'burpee_3', 'burpee_4'], equipment: false, execModi: ['reps', 'time'], dimensions: [false, false, true, true]</v>
      </c>
      <c r="D38" t="str">
        <f>IF(COUNTA(ExerciseDB!Q18:S18)&lt;&gt;0,"WITH (e) ","")&amp;IF(COUNTA(ExerciseDB!Q18:S18)&lt;&gt;0,"MATCH (e2:Exercise) WHERE e2.name IN ["&amp;IF(ExerciseDB!Q18&lt;&gt;"","'"&amp;ExerciseDB!Q18&amp;"'","")&amp;IF(ExerciseDB!R18&lt;&gt;"",", '"&amp;ExerciseDB!R18&amp;"'","")&amp;IF(ExerciseDB!S18&lt;&gt;"",", '"&amp;ExerciseDB!S18&amp;"'","")&amp;"] ","")&amp;IF(COUNTA(ExerciseDB!Q18:S18)&lt;&gt;0,"MERGE (e)-[:SIMILAR]-&gt;(e2) ","")</f>
        <v/>
      </c>
      <c r="F38" t="str">
        <f>IF(COUNTA(ExerciseDB!I18:K18)&lt;&gt;0,"WITH e MATCH (t:Tag) WHERE ","")</f>
        <v xml:space="preserve">WITH e MATCH (t:Tag) WHERE </v>
      </c>
      <c r="G38" t="str">
        <f>IF(COUNTA(ExerciseDB!I18:K18)&lt;&gt;0,"t.name IN ["&amp;IF(ExerciseDB!I18&lt;&gt;"","'"&amp;ExerciseDB!I18&amp;"'","")&amp;IF(ExerciseDB!J18&lt;&gt;"",", '"&amp;ExerciseDB!J18&amp;"'","")&amp;IF(ExerciseDB!K18&lt;&gt;"",", '"&amp;ExerciseDB!K18&amp;"'","")&amp;"]","")</f>
        <v>t.name IN ['Upper Body', 'Chest', 'Legs']</v>
      </c>
      <c r="H38" t="s">
        <v>159</v>
      </c>
      <c r="I38" t="str">
        <f t="shared" si="2"/>
        <v xml:space="preserve">MERGE (e:Exercise { name: 'Burpees', exercise_id: 17, duration: 3.5, shortDescr: 'Everybody`s favorite. Sort of a pushup followed by sort of a squat with a straight jump in the end.', difficulty: '4', alias: [], picPath: ['burpee_1', 'burpee_2', 'burpee_3', 'burpee_4'], equipment: false, execModi: ['reps', 'time'], dimensions: [false, false, true, true] }) WITH e MATCH (t:Tag) WHERE t.name IN ['Upper Body', 'Chest', 'Legs'] WITH e, t MERGE (e)-[:HAS_TAG]-&gt;(t) WITH count(*) as dummy </v>
      </c>
      <c r="J38" t="str">
        <f t="shared" si="3"/>
        <v xml:space="preserve">MERGE (e:Exercise { name: 'Burpees', exercise_id: 17, duration: 3.5, shortDescr: 'Everybody`s favorite. Sort of a pushup followed by sort of a squat with a straight jump in the end.', difficulty: '4', alias: [], picPath: ['burpee_1', 'burpee_2', 'burpee_3', 'burpee_4'], equipment: false, execModi: ['reps', 'time'], dimensions: [false, false, true, true] }) WITH e MATCH (t:Tag) WHERE t.name IN ['Upper Body', 'Chest', 'Legs'] WITH e, t MERGE (e)-[:HAS_TAG]-&gt;(t) WITH count(*) as dummy MERGE (e:Exercise { name: 'Burpee Pullups', exercise_id: 16, duration: 4.5, shortDescr: 'Two evils combined: A Burpee with a Pullup included.', difficulty: '5', alias: [], picPath: ['default'], equipment: true, execModi: ['reps', 'time'], dimensions: [false, true, false, true] }) WITH e MATCH (t:Tag) WHERE t.name IN ['Upper Body', 'Biceps', 'Back'] WITH e, t MERGE (e)-[:HAS_TAG]-&gt;(t) WITH count(*) as dummy MERGE (e:Exercise { name: 'Burpee Frogs', exercise_id: 15, duration: 4, shortDescr: 'A burpee combined with frogs. Intensive.', difficulty: '5', alias: [], picPath: ['burpee_frogs_1', 'burpee_frogs_2', 'burpee_frogs_3', 'burpee_frogs_4', 'burpee_frogs_5', 'burpee_frogs_6', 'burpee_frogs_7'], equipment: false, execModi: ['reps', 'time', 'distance'], dimensions: [false, false, true, true] }) WITH e MATCH (t:Tag) WHERE t.name IN ['Upper Body', 'Chest', 'Legs'] WITH e, t MERGE (e)-[:HAS_TAG]-&gt;(t) WITH count(*) as dummy MERGE (e:Exercise { name: 'Burpee Bench Jump', exercise_id: 14, duration: 4, shortDescr: 'A burpee with jump ober a bench instead of a jump in the air.', difficulty: '5', alias: [], picPath: ['default'], equipment: true, execModi: ['reps', 'time'], dimensions: [false, false, true, true] }) WITH e MATCH (t:Tag) WHERE t.name IN ['Upper Body', 'Chest', 'Legs'] WITH e, t MERGE (e)-[:HAS_TAG]-&gt;(t) WITH count(*) as dummy MERGE (e:Exercise { name: 'Bicycle', exercise_id: 13, duration: 2, shortDescr: 'Abs exercise where you do cycling movements with your legs', difficulty: '3', alias: ['Air Bike'], picPath: ['bicycle_1', 'bicycle_2', 'bicycle_3'], equipment: false, execModi: ['reps', 'time'], dimensions: [false, false, true, false] }) WITH e MATCH (t:Tag) WHERE t.name IN ['Abs', 'Side Abs', 'Core'] WITH e, t MERGE (e)-[:HAS_TAG]-&gt;(t) WITH count(*) as dummy 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39" spans="1:10">
      <c r="A39" t="s">
        <v>1</v>
      </c>
      <c r="B39" t="s">
        <v>2</v>
      </c>
      <c r="C39" t="str">
        <f>"name: '"&amp;ExerciseDB!B19&amp;"', exercise_id: "&amp;ExerciseDB!A19&amp;", duration: "&amp;IF(ExerciseDB!E19&lt;&gt;"",ExerciseDB!E19,0)&amp;", shortDescr: '"&amp;IF(ExerciseDB!C19&lt;&gt;"",ExerciseDB!C19,"")&amp;"', difficulty: '"&amp;IF(ExerciseDB!L19&lt;&gt;"",ExerciseDB!L19,"")&amp;"', alias: ["&amp;IF(ExerciseDB!M19&lt;&gt;"","'"&amp;ExerciseDB!M19&amp;"'","")&amp;IF(ExerciseDB!N19&lt;&gt;"",", '"&amp;ExerciseDB!N19&amp;"'","")&amp;IF(ExerciseDB!O19&lt;&gt;"",", '"&amp;ExerciseDB!O19&amp;"'","")&amp;"], picPath: ['"&amp;ExerciseDB!T19&amp;"], equipment: "&amp;IF(ExerciseDB!F19&lt;&gt;"",ExerciseDB!F19,"false")&amp;", execModi: ['"&amp;IF(ExerciseDB!H19&lt;&gt;"",ExerciseDB!H19,"")&amp;"], dimensions: ["&amp;IF(ExerciseDB!G19&lt;&gt;"",ExerciseDB!G19,"false, false, false, false")&amp;"]"</f>
        <v>name: 'Calf Raise', exercise_id: 18, duration: 0.5, shortDescr: 'Whipping up and down with your feet, making your calves sore.', difficulty: '2', alias: [], picPath: ['default'], equipment: false, execModi: ['reps', 'time'], dimensions: [false, false, true, false]</v>
      </c>
      <c r="D39" t="str">
        <f>IF(COUNTA(ExerciseDB!Q19:S19)&lt;&gt;0,"WITH (e) ","")&amp;IF(COUNTA(ExerciseDB!Q19:S19)&lt;&gt;0,"MATCH (e2:Exercise) WHERE e2.name IN ["&amp;IF(ExerciseDB!Q19&lt;&gt;"","'"&amp;ExerciseDB!Q19&amp;"'","")&amp;IF(ExerciseDB!R19&lt;&gt;"",", '"&amp;ExerciseDB!R19&amp;"'","")&amp;IF(ExerciseDB!S19&lt;&gt;"",", '"&amp;ExerciseDB!S19&amp;"'","")&amp;"] ","")&amp;IF(COUNTA(ExerciseDB!Q19:S19)&lt;&gt;0,"MERGE (e)-[:SIMILAR]-&gt;(e2) ","")</f>
        <v/>
      </c>
      <c r="F39" t="str">
        <f>IF(COUNTA(ExerciseDB!I19:K19)&lt;&gt;0,"WITH e MATCH (t:Tag) WHERE ","")</f>
        <v xml:space="preserve">WITH e MATCH (t:Tag) WHERE </v>
      </c>
      <c r="G39" t="str">
        <f>IF(COUNTA(ExerciseDB!I19:K19)&lt;&gt;0,"t.name IN ["&amp;IF(ExerciseDB!I19&lt;&gt;"","'"&amp;ExerciseDB!I19&amp;"'","")&amp;IF(ExerciseDB!J19&lt;&gt;"",", '"&amp;ExerciseDB!J19&amp;"'","")&amp;IF(ExerciseDB!K19&lt;&gt;"",", '"&amp;ExerciseDB!K19&amp;"'","")&amp;"]","")</f>
        <v>t.name IN ['Legs', 'Calves']</v>
      </c>
      <c r="H39" t="s">
        <v>159</v>
      </c>
      <c r="I39" t="str">
        <f t="shared" si="2"/>
        <v xml:space="preserve">MERGE (e:Exercise { name: 'Calf Raise', exercise_id: 18, duration: 0.5, shortDescr: 'Whipping up and down with your feet, making your calves sore.', difficulty: '2', alias: [], picPath: ['default'], equipment: false, execModi: ['reps', 'time'], dimensions: [false, false, true, false] }) WITH e MATCH (t:Tag) WHERE t.name IN ['Legs', 'Calves'] WITH e, t MERGE (e)-[:HAS_TAG]-&gt;(t) WITH count(*) as dummy </v>
      </c>
      <c r="J39" t="str">
        <f t="shared" si="3"/>
        <v xml:space="preserve">MERGE (e:Exercise { name: 'Calf Raise', exercise_id: 18, duration: 0.5, shortDescr: 'Whipping up and down with your feet, making your calves sore.', difficulty: '2', alias: [], picPath: ['default'], equipment: false, execModi: ['reps', 'time'], dimensions: [false, false, true, false] }) WITH e MATCH (t:Tag) WHERE t.name IN ['Legs', 'Calves'] WITH e, t MERGE (e)-[:HAS_TAG]-&gt;(t) WITH count(*) as dummy MERGE (e:Exercise { name: 'Burpees', exercise_id: 17, duration: 3.5, shortDescr: 'Everybody`s favorite. Sort of a pushup followed by sort of a squat with a straight jump in the end.', difficulty: '4', alias: [], picPath: ['burpee_1', 'burpee_2', 'burpee_3', 'burpee_4'], equipment: false, execModi: ['reps', 'time'], dimensions: [false, false, true, true] }) WITH e MATCH (t:Tag) WHERE t.name IN ['Upper Body', 'Chest', 'Legs'] WITH e, t MERGE (e)-[:HAS_TAG]-&gt;(t) WITH count(*) as dummy MERGE (e:Exercise { name: 'Burpee Pullups', exercise_id: 16, duration: 4.5, shortDescr: 'Two evils combined: A Burpee with a Pullup included.', difficulty: '5', alias: [], picPath: ['default'], equipment: true, execModi: ['reps', 'time'], dimensions: [false, true, false, true] }) WITH e MATCH (t:Tag) WHERE t.name IN ['Upper Body', 'Biceps', 'Back'] WITH e, t MERGE (e)-[:HAS_TAG]-&gt;(t) WITH count(*) as dummy MERGE (e:Exercise { name: 'Burpee Frogs', exercise_id: 15, duration: 4, shortDescr: 'A burpee combined with frogs. Intensive.', difficulty: '5', alias: [], picPath: ['burpee_frogs_1', 'burpee_frogs_2', 'burpee_frogs_3', 'burpee_frogs_4', 'burpee_frogs_5', 'burpee_frogs_6', 'burpee_frogs_7'], equipment: false, execModi: ['reps', 'time', 'distance'], dimensions: [false, false, true, true] }) WITH e MATCH (t:Tag) WHERE t.name IN ['Upper Body', 'Chest', 'Legs'] WITH e, t MERGE (e)-[:HAS_TAG]-&gt;(t) WITH count(*) as dummy MERGE (e:Exercise { name: 'Burpee Bench Jump', exercise_id: 14, duration: 4, shortDescr: 'A burpee with jump ober a bench instead of a jump in the air.', difficulty: '5', alias: [], picPath: ['default'], equipment: true, execModi: ['reps', 'time'], dimensions: [false, false, true, true] }) WITH e MATCH (t:Tag) WHERE t.name IN ['Upper Body', 'Chest', 'Legs'] WITH e, t MERGE (e)-[:HAS_TAG]-&gt;(t) WITH count(*) as dummy MERGE (e:Exercise { name: 'Bicycle', exercise_id: 13, duration: 2, shortDescr: 'Abs exercise where you do cycling movements with your legs', difficulty: '3', alias: ['Air Bike'], picPath: ['bicycle_1', 'bicycle_2', 'bicycle_3'], equipment: false, execModi: ['reps', 'time'], dimensions: [false, false, true, false] }) WITH e MATCH (t:Tag) WHERE t.name IN ['Abs', 'Side Abs', 'Core'] WITH e, t MERGE (e)-[:HAS_TAG]-&gt;(t) WITH count(*) as dummy 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40" spans="1:10">
      <c r="A40" t="s">
        <v>1</v>
      </c>
      <c r="B40" t="s">
        <v>2</v>
      </c>
      <c r="C40" t="str">
        <f>"name: '"&amp;ExerciseDB!B20&amp;"', exercise_id: "&amp;ExerciseDB!A20&amp;", duration: "&amp;IF(ExerciseDB!E20&lt;&gt;"",ExerciseDB!E20,0)&amp;", shortDescr: '"&amp;IF(ExerciseDB!C20&lt;&gt;"",ExerciseDB!C20,"")&amp;"', difficulty: '"&amp;IF(ExerciseDB!L20&lt;&gt;"",ExerciseDB!L20,"")&amp;"', alias: ["&amp;IF(ExerciseDB!M20&lt;&gt;"","'"&amp;ExerciseDB!M20&amp;"'","")&amp;IF(ExerciseDB!N20&lt;&gt;"",", '"&amp;ExerciseDB!N20&amp;"'","")&amp;IF(ExerciseDB!O20&lt;&gt;"",", '"&amp;ExerciseDB!O20&amp;"'","")&amp;"], picPath: ['"&amp;ExerciseDB!T20&amp;"], equipment: "&amp;IF(ExerciseDB!F20&lt;&gt;"",ExerciseDB!F20,"false")&amp;", execModi: ['"&amp;IF(ExerciseDB!H20&lt;&gt;"",ExerciseDB!H20,"")&amp;"], dimensions: ["&amp;IF(ExerciseDB!G20&lt;&gt;"",ExerciseDB!G20,"false, false, false, false")&amp;"]"</f>
        <v>name: 'Candlestick Dipper', exercise_id: 19, duration: 2, shortDescr: 'Bending over to one side.', difficulty: '2', alias: [], picPath: ['candlestick_dipper'], equipment: false, execModi: ['reps', 'time'], dimensions: [true, false, true, false]</v>
      </c>
      <c r="D40" t="str">
        <f>IF(COUNTA(ExerciseDB!Q20:S20)&lt;&gt;0,"WITH (e) ","")&amp;IF(COUNTA(ExerciseDB!Q20:S20)&lt;&gt;0,"MATCH (e2:Exercise) WHERE e2.name IN ["&amp;IF(ExerciseDB!Q20&lt;&gt;"","'"&amp;ExerciseDB!Q20&amp;"'","")&amp;IF(ExerciseDB!R20&lt;&gt;"",", '"&amp;ExerciseDB!R20&amp;"'","")&amp;IF(ExerciseDB!S20&lt;&gt;"",", '"&amp;ExerciseDB!S20&amp;"'","")&amp;"] ","")&amp;IF(COUNTA(ExerciseDB!Q20:S20)&lt;&gt;0,"MERGE (e)-[:SIMILAR]-&gt;(e2) ","")</f>
        <v/>
      </c>
      <c r="F40" t="str">
        <f>IF(COUNTA(ExerciseDB!I20:K20)&lt;&gt;0,"WITH e MATCH (t:Tag) WHERE ","")</f>
        <v xml:space="preserve">WITH e MATCH (t:Tag) WHERE </v>
      </c>
      <c r="G40" t="str">
        <f>IF(COUNTA(ExerciseDB!I20:K20)&lt;&gt;0,"t.name IN ["&amp;IF(ExerciseDB!I20&lt;&gt;"","'"&amp;ExerciseDB!I20&amp;"'","")&amp;IF(ExerciseDB!J20&lt;&gt;"",", '"&amp;ExerciseDB!J20&amp;"'","")&amp;IF(ExerciseDB!K20&lt;&gt;"",", '"&amp;ExerciseDB!K20&amp;"'","")&amp;"]","")</f>
        <v>t.name IN ['Abs', 'Core']</v>
      </c>
      <c r="H40" t="s">
        <v>159</v>
      </c>
      <c r="I40" t="str">
        <f t="shared" si="2"/>
        <v xml:space="preserve">MERGE (e:Exercise { name: 'Candlestick Dipper', exercise_id: 19, duration: 2, shortDescr: 'Bending over to one side.', difficulty: '2', alias: [], picPath: ['candlestick_dipper'], equipment: false, execModi: ['reps', 'time'], dimensions: [true, false, true, false] }) WITH e MATCH (t:Tag) WHERE t.name IN ['Abs', 'Core'] WITH e, t MERGE (e)-[:HAS_TAG]-&gt;(t) WITH count(*) as dummy </v>
      </c>
      <c r="J40" t="str">
        <f t="shared" si="3"/>
        <v xml:space="preserve">MERGE (e:Exercise { name: 'Candlestick Dipper', exercise_id: 19, duration: 2, shortDescr: 'Bending over to one side.', difficulty: '2', alias: [], picPath: ['candlestick_dipper'], equipment: false, execModi: ['reps', 'time'], dimensions: [true, false, true, false] }) WITH e MATCH (t:Tag) WHERE t.name IN ['Abs', 'Core'] WITH e, t MERGE (e)-[:HAS_TAG]-&gt;(t) WITH count(*) as dummy MERGE (e:Exercise { name: 'Calf Raise', exercise_id: 18, duration: 0.5, shortDescr: 'Whipping up and down with your feet, making your calves sore.', difficulty: '2', alias: [], picPath: ['default'], equipment: false, execModi: ['reps', 'time'], dimensions: [false, false, true, false] }) WITH e MATCH (t:Tag) WHERE t.name IN ['Legs', 'Calves'] WITH e, t MERGE (e)-[:HAS_TAG]-&gt;(t) WITH count(*) as dummy MERGE (e:Exercise { name: 'Burpees', exercise_id: 17, duration: 3.5, shortDescr: 'Everybody`s favorite. Sort of a pushup followed by sort of a squat with a straight jump in the end.', difficulty: '4', alias: [], picPath: ['burpee_1', 'burpee_2', 'burpee_3', 'burpee_4'], equipment: false, execModi: ['reps', 'time'], dimensions: [false, false, true, true] }) WITH e MATCH (t:Tag) WHERE t.name IN ['Upper Body', 'Chest', 'Legs'] WITH e, t MERGE (e)-[:HAS_TAG]-&gt;(t) WITH count(*) as dummy MERGE (e:Exercise { name: 'Burpee Pullups', exercise_id: 16, duration: 4.5, shortDescr: 'Two evils combined: A Burpee with a Pullup included.', difficulty: '5', alias: [], picPath: ['default'], equipment: true, execModi: ['reps', 'time'], dimensions: [false, true, false, true] }) WITH e MATCH (t:Tag) WHERE t.name IN ['Upper Body', 'Biceps', 'Back'] WITH e, t MERGE (e)-[:HAS_TAG]-&gt;(t) WITH count(*) as dummy MERGE (e:Exercise { name: 'Burpee Frogs', exercise_id: 15, duration: 4, shortDescr: 'A burpee combined with frogs. Intensive.', difficulty: '5', alias: [], picPath: ['burpee_frogs_1', 'burpee_frogs_2', 'burpee_frogs_3', 'burpee_frogs_4', 'burpee_frogs_5', 'burpee_frogs_6', 'burpee_frogs_7'], equipment: false, execModi: ['reps', 'time', 'distance'], dimensions: [false, false, true, true] }) WITH e MATCH (t:Tag) WHERE t.name IN ['Upper Body', 'Chest', 'Legs'] WITH e, t MERGE (e)-[:HAS_TAG]-&gt;(t) WITH count(*) as dummy MERGE (e:Exercise { name: 'Burpee Bench Jump', exercise_id: 14, duration: 4, shortDescr: 'A burpee with jump ober a bench instead of a jump in the air.', difficulty: '5', alias: [], picPath: ['default'], equipment: true, execModi: ['reps', 'time'], dimensions: [false, false, true, true] }) WITH e MATCH (t:Tag) WHERE t.name IN ['Upper Body', 'Chest', 'Legs'] WITH e, t MERGE (e)-[:HAS_TAG]-&gt;(t) WITH count(*) as dummy MERGE (e:Exercise { name: 'Bicycle', exercise_id: 13, duration: 2, shortDescr: 'Abs exercise where you do cycling movements with your legs', difficulty: '3', alias: ['Air Bike'], picPath: ['bicycle_1', 'bicycle_2', 'bicycle_3'], equipment: false, execModi: ['reps', 'time'], dimensions: [false, false, true, false] }) WITH e MATCH (t:Tag) WHERE t.name IN ['Abs', 'Side Abs', 'Core'] WITH e, t MERGE (e)-[:HAS_TAG]-&gt;(t) WITH count(*) as dummy 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41" spans="1:10">
      <c r="A41" t="s">
        <v>1</v>
      </c>
      <c r="B41" t="s">
        <v>2</v>
      </c>
      <c r="C41" t="str">
        <f>"name: '"&amp;ExerciseDB!B21&amp;"', exercise_id: "&amp;ExerciseDB!A21&amp;", duration: "&amp;IF(ExerciseDB!E21&lt;&gt;"",ExerciseDB!E21,0)&amp;", shortDescr: '"&amp;IF(ExerciseDB!C21&lt;&gt;"",ExerciseDB!C21,"")&amp;"', difficulty: '"&amp;IF(ExerciseDB!L21&lt;&gt;"",ExerciseDB!L21,"")&amp;"', alias: ["&amp;IF(ExerciseDB!M21&lt;&gt;"","'"&amp;ExerciseDB!M21&amp;"'","")&amp;IF(ExerciseDB!N21&lt;&gt;"",", '"&amp;ExerciseDB!N21&amp;"'","")&amp;IF(ExerciseDB!O21&lt;&gt;"",", '"&amp;ExerciseDB!O21&amp;"'","")&amp;"], picPath: ['"&amp;ExerciseDB!T21&amp;"], equipment: "&amp;IF(ExerciseDB!F21&lt;&gt;"",ExerciseDB!F21,"false")&amp;", execModi: ['"&amp;IF(ExerciseDB!H21&lt;&gt;"",ExerciseDB!H21,"")&amp;"], dimensions: ["&amp;IF(ExerciseDB!G21&lt;&gt;"",ExerciseDB!G21,"false, false, false, false")&amp;"]"</f>
        <v>name: 'Chin Up', exercise_id: 20, duration: 3, shortDescr: 'A pullup version that is more working your biceps than your back.', difficulty: '3', alias: [], picPath: ['default'], equipment: true, execModi: ['reps', 'time'], dimensions: [false, true, false, false]</v>
      </c>
      <c r="D41" t="str">
        <f>IF(COUNTA(ExerciseDB!Q21:S21)&lt;&gt;0,"WITH (e) ","")&amp;IF(COUNTA(ExerciseDB!Q21:S21)&lt;&gt;0,"MATCH (e2:Exercise) WHERE e2.name IN ["&amp;IF(ExerciseDB!Q21&lt;&gt;"","'"&amp;ExerciseDB!Q21&amp;"'","")&amp;IF(ExerciseDB!R21&lt;&gt;"",", '"&amp;ExerciseDB!R21&amp;"'","")&amp;IF(ExerciseDB!S21&lt;&gt;"",", '"&amp;ExerciseDB!S21&amp;"'","")&amp;"] ","")&amp;IF(COUNTA(ExerciseDB!Q21:S21)&lt;&gt;0,"MERGE (e)-[:SIMILAR]-&gt;(e2) ","")</f>
        <v/>
      </c>
      <c r="F41" t="str">
        <f>IF(COUNTA(ExerciseDB!I21:K21)&lt;&gt;0,"WITH e MATCH (t:Tag) WHERE ","")</f>
        <v xml:space="preserve">WITH e MATCH (t:Tag) WHERE </v>
      </c>
      <c r="G41" t="str">
        <f>IF(COUNTA(ExerciseDB!I21:K21)&lt;&gt;0,"t.name IN ["&amp;IF(ExerciseDB!I21&lt;&gt;"","'"&amp;ExerciseDB!I21&amp;"'","")&amp;IF(ExerciseDB!J21&lt;&gt;"",", '"&amp;ExerciseDB!J21&amp;"'","")&amp;IF(ExerciseDB!K21&lt;&gt;"",", '"&amp;ExerciseDB!K21&amp;"'","")&amp;"]","")</f>
        <v>t.name IN ['Upper Body', 'Biceps', 'Back']</v>
      </c>
      <c r="H41" t="s">
        <v>159</v>
      </c>
      <c r="I41" t="str">
        <f t="shared" si="2"/>
        <v xml:space="preserve">MERGE (e:Exercise { name: 'Chin Up', exercise_id: 20, duration: 3, shortDescr: 'A pullup version that is more working your biceps than your back.', difficulty: '3', alias: [], picPath: ['default'], equipment: true, execModi: ['reps', 'time'], dimensions: [false, true, false, false] }) WITH e MATCH (t:Tag) WHERE t.name IN ['Upper Body', 'Biceps', 'Back'] WITH e, t MERGE (e)-[:HAS_TAG]-&gt;(t) WITH count(*) as dummy </v>
      </c>
      <c r="J41" t="str">
        <f t="shared" si="3"/>
        <v xml:space="preserve">MERGE (e:Exercise { name: 'Chin Up', exercise_id: 20, duration: 3, shortDescr: 'A pullup version that is more working your biceps than your back.', difficulty: '3', alias: [], picPath: ['default'], equipment: true, execModi: ['reps', 'time'], dimensions: [false, true, false, false] }) WITH e MATCH (t:Tag) WHERE t.name IN ['Upper Body', 'Biceps', 'Back'] WITH e, t MERGE (e)-[:HAS_TAG]-&gt;(t) WITH count(*) as dummy MERGE (e:Exercise { name: 'Candlestick Dipper', exercise_id: 19, duration: 2, shortDescr: 'Bending over to one side.', difficulty: '2', alias: [], picPath: ['candlestick_dipper'], equipment: false, execModi: ['reps', 'time'], dimensions: [true, false, true, false] }) WITH e MATCH (t:Tag) WHERE t.name IN ['Abs', 'Core'] WITH e, t MERGE (e)-[:HAS_TAG]-&gt;(t) WITH count(*) as dummy MERGE (e:Exercise { name: 'Calf Raise', exercise_id: 18, duration: 0.5, shortDescr: 'Whipping up and down with your feet, making your calves sore.', difficulty: '2', alias: [], picPath: ['default'], equipment: false, execModi: ['reps', 'time'], dimensions: [false, false, true, false] }) WITH e MATCH (t:Tag) WHERE t.name IN ['Legs', 'Calves'] WITH e, t MERGE (e)-[:HAS_TAG]-&gt;(t) WITH count(*) as dummy MERGE (e:Exercise { name: 'Burpees', exercise_id: 17, duration: 3.5, shortDescr: 'Everybody`s favorite. Sort of a pushup followed by sort of a squat with a straight jump in the end.', difficulty: '4', alias: [], picPath: ['burpee_1', 'burpee_2', 'burpee_3', 'burpee_4'], equipment: false, execModi: ['reps', 'time'], dimensions: [false, false, true, true] }) WITH e MATCH (t:Tag) WHERE t.name IN ['Upper Body', 'Chest', 'Legs'] WITH e, t MERGE (e)-[:HAS_TAG]-&gt;(t) WITH count(*) as dummy MERGE (e:Exercise { name: 'Burpee Pullups', exercise_id: 16, duration: 4.5, shortDescr: 'Two evils combined: A Burpee with a Pullup included.', difficulty: '5', alias: [], picPath: ['default'], equipment: true, execModi: ['reps', 'time'], dimensions: [false, true, false, true] }) WITH e MATCH (t:Tag) WHERE t.name IN ['Upper Body', 'Biceps', 'Back'] WITH e, t MERGE (e)-[:HAS_TAG]-&gt;(t) WITH count(*) as dummy MERGE (e:Exercise { name: 'Burpee Frogs', exercise_id: 15, duration: 4, shortDescr: 'A burpee combined with frogs. Intensive.', difficulty: '5', alias: [], picPath: ['burpee_frogs_1', 'burpee_frogs_2', 'burpee_frogs_3', 'burpee_frogs_4', 'burpee_frogs_5', 'burpee_frogs_6', 'burpee_frogs_7'], equipment: false, execModi: ['reps', 'time', 'distance'], dimensions: [false, false, true, true] }) WITH e MATCH (t:Tag) WHERE t.name IN ['Upper Body', 'Chest', 'Legs'] WITH e, t MERGE (e)-[:HAS_TAG]-&gt;(t) WITH count(*) as dummy MERGE (e:Exercise { name: 'Burpee Bench Jump', exercise_id: 14, duration: 4, shortDescr: 'A burpee with jump ober a bench instead of a jump in the air.', difficulty: '5', alias: [], picPath: ['default'], equipment: true, execModi: ['reps', 'time'], dimensions: [false, false, true, true] }) WITH e MATCH (t:Tag) WHERE t.name IN ['Upper Body', 'Chest', 'Legs'] WITH e, t MERGE (e)-[:HAS_TAG]-&gt;(t) WITH count(*) as dummy MERGE (e:Exercise { name: 'Bicycle', exercise_id: 13, duration: 2, shortDescr: 'Abs exercise where you do cycling movements with your legs', difficulty: '3', alias: ['Air Bike'], picPath: ['bicycle_1', 'bicycle_2', 'bicycle_3'], equipment: false, execModi: ['reps', 'time'], dimensions: [false, false, true, false] }) WITH e MATCH (t:Tag) WHERE t.name IN ['Abs', 'Side Abs', 'Core'] WITH e, t MERGE (e)-[:HAS_TAG]-&gt;(t) WITH count(*) as dummy 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42" spans="1:10">
      <c r="A42" t="s">
        <v>1</v>
      </c>
      <c r="B42" t="s">
        <v>2</v>
      </c>
      <c r="C42" t="str">
        <f>"name: '"&amp;ExerciseDB!B22&amp;"', exercise_id: "&amp;ExerciseDB!A22&amp;", duration: "&amp;IF(ExerciseDB!E22&lt;&gt;"",ExerciseDB!E22,0)&amp;", shortDescr: '"&amp;IF(ExerciseDB!C22&lt;&gt;"",ExerciseDB!C22,"")&amp;"', difficulty: '"&amp;IF(ExerciseDB!L22&lt;&gt;"",ExerciseDB!L22,"")&amp;"', alias: ["&amp;IF(ExerciseDB!M22&lt;&gt;"","'"&amp;ExerciseDB!M22&amp;"'","")&amp;IF(ExerciseDB!N22&lt;&gt;"",", '"&amp;ExerciseDB!N22&amp;"'","")&amp;IF(ExerciseDB!O22&lt;&gt;"",", '"&amp;ExerciseDB!O22&amp;"'","")&amp;"], picPath: ['"&amp;ExerciseDB!T22&amp;"], equipment: "&amp;IF(ExerciseDB!F22&lt;&gt;"",ExerciseDB!F22,"false")&amp;", execModi: ['"&amp;IF(ExerciseDB!H22&lt;&gt;"",ExerciseDB!H22,"")&amp;"], dimensions: ["&amp;IF(ExerciseDB!G22&lt;&gt;"",ExerciseDB!G22,"false, false, false, false")&amp;"]"</f>
        <v>name: 'Clap Pushups', exercise_id: 21, duration: 1.5, shortDescr: 'Explosive pushups with a clap in the air.', difficulty: '5', alias: [], picPath: ['clap_pushup_1', 'clap_pushup_2', 'clap_pushup_3'], equipment: false, execModi: ['reps', 'time'], dimensions: [false, true, false, false]</v>
      </c>
      <c r="D42" t="str">
        <f>IF(COUNTA(ExerciseDB!Q22:S22)&lt;&gt;0,"WITH (e) ","")&amp;IF(COUNTA(ExerciseDB!Q22:S22)&lt;&gt;0,"MATCH (e2:Exercise) WHERE e2.name IN ["&amp;IF(ExerciseDB!Q22&lt;&gt;"","'"&amp;ExerciseDB!Q22&amp;"'","")&amp;IF(ExerciseDB!R22&lt;&gt;"",", '"&amp;ExerciseDB!R22&amp;"'","")&amp;IF(ExerciseDB!S22&lt;&gt;"",", '"&amp;ExerciseDB!S22&amp;"'","")&amp;"] ","")&amp;IF(COUNTA(ExerciseDB!Q22:S22)&lt;&gt;0,"MERGE (e)-[:SIMILAR]-&gt;(e2) ","")</f>
        <v/>
      </c>
      <c r="F42" t="str">
        <f>IF(COUNTA(ExerciseDB!I22:K22)&lt;&gt;0,"WITH e MATCH (t:Tag) WHERE ","")</f>
        <v xml:space="preserve">WITH e MATCH (t:Tag) WHERE </v>
      </c>
      <c r="G42" t="str">
        <f>IF(COUNTA(ExerciseDB!I22:K22)&lt;&gt;0,"t.name IN ["&amp;IF(ExerciseDB!I22&lt;&gt;"","'"&amp;ExerciseDB!I22&amp;"'","")&amp;IF(ExerciseDB!J22&lt;&gt;"",", '"&amp;ExerciseDB!J22&amp;"'","")&amp;IF(ExerciseDB!K22&lt;&gt;"",", '"&amp;ExerciseDB!K22&amp;"'","")&amp;"]","")</f>
        <v>t.name IN ['Upper Body', 'Triceps', 'Chest']</v>
      </c>
      <c r="H42" t="s">
        <v>159</v>
      </c>
      <c r="I42" t="str">
        <f t="shared" si="2"/>
        <v xml:space="preserve">MERGE (e:Exercise { name: 'Clap Pushups', exercise_id: 21, duration: 1.5, shortDescr: 'Explosive pushups with a clap in the air.', difficulty: '5', alias: [], picPath: ['clap_pushup_1', 'clap_pushup_2', 'clap_pushup_3'], equipment: false, execModi: ['reps', 'time'], dimensions: [false, true, false, false] }) WITH e MATCH (t:Tag) WHERE t.name IN ['Upper Body', 'Triceps', 'Chest'] WITH e, t MERGE (e)-[:HAS_TAG]-&gt;(t) WITH count(*) as dummy </v>
      </c>
      <c r="J42" t="str">
        <f t="shared" si="3"/>
        <v xml:space="preserve">MERGE (e:Exercise { name: 'Clap Pushups', exercise_id: 21, duration: 1.5, shortDescr: 'Explosive pushups with a clap in the air.', difficulty: '5', alias: [], picPath: ['clap_pushup_1', 'clap_pushup_2', 'clap_pushup_3'], equipment: false, execModi: ['reps', 'time'], dimensions: [false, true, false, false] }) WITH e MATCH (t:Tag) WHERE t.name IN ['Upper Body', 'Triceps', 'Chest'] WITH e, t MERGE (e)-[:HAS_TAG]-&gt;(t) WITH count(*) as dummy MERGE (e:Exercise { name: 'Chin Up', exercise_id: 20, duration: 3, shortDescr: 'A pullup version that is more working your biceps than your back.', difficulty: '3', alias: [], picPath: ['default'], equipment: true, execModi: ['reps', 'time'], dimensions: [false, true, false, false] }) WITH e MATCH (t:Tag) WHERE t.name IN ['Upper Body', 'Biceps', 'Back'] WITH e, t MERGE (e)-[:HAS_TAG]-&gt;(t) WITH count(*) as dummy MERGE (e:Exercise { name: 'Candlestick Dipper', exercise_id: 19, duration: 2, shortDescr: 'Bending over to one side.', difficulty: '2', alias: [], picPath: ['candlestick_dipper'], equipment: false, execModi: ['reps', 'time'], dimensions: [true, false, true, false] }) WITH e MATCH (t:Tag) WHERE t.name IN ['Abs', 'Core'] WITH e, t MERGE (e)-[:HAS_TAG]-&gt;(t) WITH count(*) as dummy MERGE (e:Exercise { name: 'Calf Raise', exercise_id: 18, duration: 0.5, shortDescr: 'Whipping up and down with your feet, making your calves sore.', difficulty: '2', alias: [], picPath: ['default'], equipment: false, execModi: ['reps', 'time'], dimensions: [false, false, true, false] }) WITH e MATCH (t:Tag) WHERE t.name IN ['Legs', 'Calves'] WITH e, t MERGE (e)-[:HAS_TAG]-&gt;(t) WITH count(*) as dummy MERGE (e:Exercise { name: 'Burpees', exercise_id: 17, duration: 3.5, shortDescr: 'Everybody`s favorite. Sort of a pushup followed by sort of a squat with a straight jump in the end.', difficulty: '4', alias: [], picPath: ['burpee_1', 'burpee_2', 'burpee_3', 'burpee_4'], equipment: false, execModi: ['reps', 'time'], dimensions: [false, false, true, true] }) WITH e MATCH (t:Tag) WHERE t.name IN ['Upper Body', 'Chest', 'Legs'] WITH e, t MERGE (e)-[:HAS_TAG]-&gt;(t) WITH count(*) as dummy MERGE (e:Exercise { name: 'Burpee Pullups', exercise_id: 16, duration: 4.5, shortDescr: 'Two evils combined: A Burpee with a Pullup included.', difficulty: '5', alias: [], picPath: ['default'], equipment: true, execModi: ['reps', 'time'], dimensions: [false, true, false, true] }) WITH e MATCH (t:Tag) WHERE t.name IN ['Upper Body', 'Biceps', 'Back'] WITH e, t MERGE (e)-[:HAS_TAG]-&gt;(t) WITH count(*) as dummy MERGE (e:Exercise { name: 'Burpee Frogs', exercise_id: 15, duration: 4, shortDescr: 'A burpee combined with frogs. Intensive.', difficulty: '5', alias: [], picPath: ['burpee_frogs_1', 'burpee_frogs_2', 'burpee_frogs_3', 'burpee_frogs_4', 'burpee_frogs_5', 'burpee_frogs_6', 'burpee_frogs_7'], equipment: false, execModi: ['reps', 'time', 'distance'], dimensions: [false, false, true, true] }) WITH e MATCH (t:Tag) WHERE t.name IN ['Upper Body', 'Chest', 'Legs'] WITH e, t MERGE (e)-[:HAS_TAG]-&gt;(t) WITH count(*) as dummy MERGE (e:Exercise { name: 'Burpee Bench Jump', exercise_id: 14, duration: 4, shortDescr: 'A burpee with jump ober a bench instead of a jump in the air.', difficulty: '5', alias: [], picPath: ['default'], equipment: true, execModi: ['reps', 'time'], dimensions: [false, false, true, true] }) WITH e MATCH (t:Tag) WHERE t.name IN ['Upper Body', 'Chest', 'Legs'] WITH e, t MERGE (e)-[:HAS_TAG]-&gt;(t) WITH count(*) as dummy MERGE (e:Exercise { name: 'Bicycle', exercise_id: 13, duration: 2, shortDescr: 'Abs exercise where you do cycling movements with your legs', difficulty: '3', alias: ['Air Bike'], picPath: ['bicycle_1', 'bicycle_2', 'bicycle_3'], equipment: false, execModi: ['reps', 'time'], dimensions: [false, false, true, false] }) WITH e MATCH (t:Tag) WHERE t.name IN ['Abs', 'Side Abs', 'Core'] WITH e, t MERGE (e)-[:HAS_TAG]-&gt;(t) WITH count(*) as dummy 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43" spans="1:10">
      <c r="A43" t="s">
        <v>1</v>
      </c>
      <c r="B43" t="s">
        <v>2</v>
      </c>
      <c r="C43" t="str">
        <f>"name: '"&amp;ExerciseDB!B23&amp;"', exercise_id: "&amp;ExerciseDB!A23&amp;", duration: "&amp;IF(ExerciseDB!E23&lt;&gt;"",ExerciseDB!E23,0)&amp;", shortDescr: '"&amp;IF(ExerciseDB!C23&lt;&gt;"",ExerciseDB!C23,"")&amp;"', difficulty: '"&amp;IF(ExerciseDB!L23&lt;&gt;"",ExerciseDB!L23,"")&amp;"', alias: ["&amp;IF(ExerciseDB!M23&lt;&gt;"","'"&amp;ExerciseDB!M23&amp;"'","")&amp;IF(ExerciseDB!N23&lt;&gt;"",", '"&amp;ExerciseDB!N23&amp;"'","")&amp;IF(ExerciseDB!O23&lt;&gt;"",", '"&amp;ExerciseDB!O23&amp;"'","")&amp;"], picPath: ['"&amp;ExerciseDB!T23&amp;"], equipment: "&amp;IF(ExerciseDB!F23&lt;&gt;"",ExerciseDB!F23,"false")&amp;", execModi: ['"&amp;IF(ExerciseDB!H23&lt;&gt;"",ExerciseDB!H23,"")&amp;"], dimensions: ["&amp;IF(ExerciseDB!G23&lt;&gt;"",ExerciseDB!G23,"false, false, false, false")&amp;"]"</f>
        <v>name: 'Cobra Knee Tucks', exercise_id: 22, duration: 4, shortDescr: 'Flexibility and muscular endurance exercise for your back and legs.', difficulty: '4', alias: [], picPath: ['cobra_knee_tucks_1', 'cobra_knee_tucks_2'], equipment: false, execModi: ['reps', 'time'], dimensions: [true, false, true, false]</v>
      </c>
      <c r="D43" t="str">
        <f>IF(COUNTA(ExerciseDB!Q23:S23)&lt;&gt;0,"WITH (e) ","")&amp;IF(COUNTA(ExerciseDB!Q23:S23)&lt;&gt;0,"MATCH (e2:Exercise) WHERE e2.name IN ["&amp;IF(ExerciseDB!Q23&lt;&gt;"","'"&amp;ExerciseDB!Q23&amp;"'","")&amp;IF(ExerciseDB!R23&lt;&gt;"",", '"&amp;ExerciseDB!R23&amp;"'","")&amp;IF(ExerciseDB!S23&lt;&gt;"",", '"&amp;ExerciseDB!S23&amp;"'","")&amp;"] ","")&amp;IF(COUNTA(ExerciseDB!Q23:S23)&lt;&gt;0,"MERGE (e)-[:SIMILAR]-&gt;(e2) ","")</f>
        <v/>
      </c>
      <c r="F43" t="str">
        <f>IF(COUNTA(ExerciseDB!I23:K23)&lt;&gt;0,"WITH e MATCH (t:Tag) WHERE ","")</f>
        <v xml:space="preserve">WITH e MATCH (t:Tag) WHERE </v>
      </c>
      <c r="G43" t="str">
        <f>IF(COUNTA(ExerciseDB!I23:K23)&lt;&gt;0,"t.name IN ["&amp;IF(ExerciseDB!I23&lt;&gt;"","'"&amp;ExerciseDB!I23&amp;"'","")&amp;IF(ExerciseDB!J23&lt;&gt;"",", '"&amp;ExerciseDB!J23&amp;"'","")&amp;IF(ExerciseDB!K23&lt;&gt;"",", '"&amp;ExerciseDB!K23&amp;"'","")&amp;"]","")</f>
        <v>t.name IN ['Core', 'Back']</v>
      </c>
      <c r="H43" t="s">
        <v>159</v>
      </c>
      <c r="I43" t="str">
        <f t="shared" si="2"/>
        <v xml:space="preserve">MERGE (e:Exercise { name: 'Cobra Knee Tucks', exercise_id: 22, duration: 4, shortDescr: 'Flexibility and muscular endurance exercise for your back and legs.', difficulty: '4', alias: [], picPath: ['cobra_knee_tucks_1', 'cobra_knee_tucks_2'], equipment: false, execModi: ['reps', 'time'], dimensions: [true, false, true, false] }) WITH e MATCH (t:Tag) WHERE t.name IN ['Core', 'Back'] WITH e, t MERGE (e)-[:HAS_TAG]-&gt;(t) WITH count(*) as dummy </v>
      </c>
      <c r="J43" t="str">
        <f t="shared" si="3"/>
        <v xml:space="preserve">MERGE (e:Exercise { name: 'Cobra Knee Tucks', exercise_id: 22, duration: 4, shortDescr: 'Flexibility and muscular endurance exercise for your back and legs.', difficulty: '4', alias: [], picPath: ['cobra_knee_tucks_1', 'cobra_knee_tucks_2'], equipment: false, execModi: ['reps', 'time'], dimensions: [true, false, true, false] }) WITH e MATCH (t:Tag) WHERE t.name IN ['Core', 'Back'] WITH e, t MERGE (e)-[:HAS_TAG]-&gt;(t) WITH count(*) as dummy MERGE (e:Exercise { name: 'Clap Pushups', exercise_id: 21, duration: 1.5, shortDescr: 'Explosive pushups with a clap in the air.', difficulty: '5', alias: [], picPath: ['clap_pushup_1', 'clap_pushup_2', 'clap_pushup_3'], equipment: false, execModi: ['reps', 'time'], dimensions: [false, true, false, false] }) WITH e MATCH (t:Tag) WHERE t.name IN ['Upper Body', 'Triceps', 'Chest'] WITH e, t MERGE (e)-[:HAS_TAG]-&gt;(t) WITH count(*) as dummy MERGE (e:Exercise { name: 'Chin Up', exercise_id: 20, duration: 3, shortDescr: 'A pullup version that is more working your biceps than your back.', difficulty: '3', alias: [], picPath: ['default'], equipment: true, execModi: ['reps', 'time'], dimensions: [false, true, false, false] }) WITH e MATCH (t:Tag) WHERE t.name IN ['Upper Body', 'Biceps', 'Back'] WITH e, t MERGE (e)-[:HAS_TAG]-&gt;(t) WITH count(*) as dummy MERGE (e:Exercise { name: 'Candlestick Dipper', exercise_id: 19, duration: 2, shortDescr: 'Bending over to one side.', difficulty: '2', alias: [], picPath: ['candlestick_dipper'], equipment: false, execModi: ['reps', 'time'], dimensions: [true, false, true, false] }) WITH e MATCH (t:Tag) WHERE t.name IN ['Abs', 'Core'] WITH e, t MERGE (e)-[:HAS_TAG]-&gt;(t) WITH count(*) as dummy MERGE (e:Exercise { name: 'Calf Raise', exercise_id: 18, duration: 0.5, shortDescr: 'Whipping up and down with your feet, making your calves sore.', difficulty: '2', alias: [], picPath: ['default'], equipment: false, execModi: ['reps', 'time'], dimensions: [false, false, true, false] }) WITH e MATCH (t:Tag) WHERE t.name IN ['Legs', 'Calves'] WITH e, t MERGE (e)-[:HAS_TAG]-&gt;(t) WITH count(*) as dummy MERGE (e:Exercise { name: 'Burpees', exercise_id: 17, duration: 3.5, shortDescr: 'Everybody`s favorite. Sort of a pushup followed by sort of a squat with a straight jump in the end.', difficulty: '4', alias: [], picPath: ['burpee_1', 'burpee_2', 'burpee_3', 'burpee_4'], equipment: false, execModi: ['reps', 'time'], dimensions: [false, false, true, true] }) WITH e MATCH (t:Tag) WHERE t.name IN ['Upper Body', 'Chest', 'Legs'] WITH e, t MERGE (e)-[:HAS_TAG]-&gt;(t) WITH count(*) as dummy MERGE (e:Exercise { name: 'Burpee Pullups', exercise_id: 16, duration: 4.5, shortDescr: 'Two evils combined: A Burpee with a Pullup included.', difficulty: '5', alias: [], picPath: ['default'], equipment: true, execModi: ['reps', 'time'], dimensions: [false, true, false, true] }) WITH e MATCH (t:Tag) WHERE t.name IN ['Upper Body', 'Biceps', 'Back'] WITH e, t MERGE (e)-[:HAS_TAG]-&gt;(t) WITH count(*) as dummy MERGE (e:Exercise { name: 'Burpee Frogs', exercise_id: 15, duration: 4, shortDescr: 'A burpee combined with frogs. Intensive.', difficulty: '5', alias: [], picPath: ['burpee_frogs_1', 'burpee_frogs_2', 'burpee_frogs_3', 'burpee_frogs_4', 'burpee_frogs_5', 'burpee_frogs_6', 'burpee_frogs_7'], equipment: false, execModi: ['reps', 'time', 'distance'], dimensions: [false, false, true, true] }) WITH e MATCH (t:Tag) WHERE t.name IN ['Upper Body', 'Chest', 'Legs'] WITH e, t MERGE (e)-[:HAS_TAG]-&gt;(t) WITH count(*) as dummy MERGE (e:Exercise { name: 'Burpee Bench Jump', exercise_id: 14, duration: 4, shortDescr: 'A burpee with jump ober a bench instead of a jump in the air.', difficulty: '5', alias: [], picPath: ['default'], equipment: true, execModi: ['reps', 'time'], dimensions: [false, false, true, true] }) WITH e MATCH (t:Tag) WHERE t.name IN ['Upper Body', 'Chest', 'Legs'] WITH e, t MERGE (e)-[:HAS_TAG]-&gt;(t) WITH count(*) as dummy MERGE (e:Exercise { name: 'Bicycle', exercise_id: 13, duration: 2, shortDescr: 'Abs exercise where you do cycling movements with your legs', difficulty: '3', alias: ['Air Bike'], picPath: ['bicycle_1', 'bicycle_2', 'bicycle_3'], equipment: false, execModi: ['reps', 'time'], dimensions: [false, false, true, false] }) WITH e MATCH (t:Tag) WHERE t.name IN ['Abs', 'Side Abs', 'Core'] WITH e, t MERGE (e)-[:HAS_TAG]-&gt;(t) WITH count(*) as dummy 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44" spans="1:10">
      <c r="A44" t="s">
        <v>1</v>
      </c>
      <c r="B44" t="s">
        <v>2</v>
      </c>
      <c r="C44" t="str">
        <f>"name: '"&amp;ExerciseDB!B24&amp;"', exercise_id: "&amp;ExerciseDB!A24&amp;", duration: "&amp;IF(ExerciseDB!E24&lt;&gt;"",ExerciseDB!E24,0)&amp;", shortDescr: '"&amp;IF(ExerciseDB!C24&lt;&gt;"",ExerciseDB!C24,"")&amp;"', difficulty: '"&amp;IF(ExerciseDB!L24&lt;&gt;"",ExerciseDB!L24,"")&amp;"', alias: ["&amp;IF(ExerciseDB!M24&lt;&gt;"","'"&amp;ExerciseDB!M24&amp;"'","")&amp;IF(ExerciseDB!N24&lt;&gt;"",", '"&amp;ExerciseDB!N24&amp;"'","")&amp;IF(ExerciseDB!O24&lt;&gt;"",", '"&amp;ExerciseDB!O24&amp;"'","")&amp;"], picPath: ['"&amp;ExerciseDB!T24&amp;"], equipment: "&amp;IF(ExerciseDB!F24&lt;&gt;"",ExerciseDB!F24,"false")&amp;", execModi: ['"&amp;IF(ExerciseDB!H24&lt;&gt;"",ExerciseDB!H24,"")&amp;"], dimensions: ["&amp;IF(ExerciseDB!G24&lt;&gt;"",ExerciseDB!G24,"false, false, false, false")&amp;"]"</f>
        <v>name: 'Commandos', exercise_id: 23, duration: 1.5, shortDescr: 'Switch between plank and pushup hold.', difficulty: '2', alias: ['Plank to Pushup'], picPath: ['commandos_1', 'commandos_2', 'commandos_3'], equipment: false, execModi: ['reps', 'time'], dimensions: [false, false, true, true]</v>
      </c>
      <c r="D44" t="str">
        <f>IF(COUNTA(ExerciseDB!Q24:S24)&lt;&gt;0,"WITH (e) ","")&amp;IF(COUNTA(ExerciseDB!Q24:S24)&lt;&gt;0,"MATCH (e2:Exercise) WHERE e2.name IN ["&amp;IF(ExerciseDB!Q24&lt;&gt;"","'"&amp;ExerciseDB!Q24&amp;"'","")&amp;IF(ExerciseDB!R24&lt;&gt;"",", '"&amp;ExerciseDB!R24&amp;"'","")&amp;IF(ExerciseDB!S24&lt;&gt;"",", '"&amp;ExerciseDB!S24&amp;"'","")&amp;"] ","")&amp;IF(COUNTA(ExerciseDB!Q24:S24)&lt;&gt;0,"MERGE (e)-[:SIMILAR]-&gt;(e2) ","")</f>
        <v/>
      </c>
      <c r="F44" t="str">
        <f>IF(COUNTA(ExerciseDB!I24:K24)&lt;&gt;0,"WITH e MATCH (t:Tag) WHERE ","")</f>
        <v xml:space="preserve">WITH e MATCH (t:Tag) WHERE </v>
      </c>
      <c r="G44" t="str">
        <f>IF(COUNTA(ExerciseDB!I24:K24)&lt;&gt;0,"t.name IN ["&amp;IF(ExerciseDB!I24&lt;&gt;"","'"&amp;ExerciseDB!I24&amp;"'","")&amp;IF(ExerciseDB!J24&lt;&gt;"",", '"&amp;ExerciseDB!J24&amp;"'","")&amp;IF(ExerciseDB!K24&lt;&gt;"",", '"&amp;ExerciseDB!K24&amp;"'","")&amp;"]","")</f>
        <v>t.name IN ['Upper Body', 'Core']</v>
      </c>
      <c r="H44" t="s">
        <v>159</v>
      </c>
      <c r="I44" t="str">
        <f t="shared" si="2"/>
        <v xml:space="preserve">MERGE (e:Exercise { name: 'Commandos', exercise_id: 23, duration: 1.5, shortDescr: 'Switch between plank and pushup hold.', difficulty: '2', alias: ['Plank to Pushup'], picPath: ['commandos_1', 'commandos_2', 'commandos_3'], equipment: false, execModi: ['reps', 'time'], dimensions: [false, false, true, true] }) WITH e MATCH (t:Tag) WHERE t.name IN ['Upper Body', 'Core'] WITH e, t MERGE (e)-[:HAS_TAG]-&gt;(t) WITH count(*) as dummy </v>
      </c>
      <c r="J44" t="str">
        <f t="shared" si="3"/>
        <v xml:space="preserve">MERGE (e:Exercise { name: 'Commandos', exercise_id: 23, duration: 1.5, shortDescr: 'Switch between plank and pushup hold.', difficulty: '2', alias: ['Plank to Pushup'], picPath: ['commandos_1', 'commandos_2', 'commandos_3'], equipment: false, execModi: ['reps', 'time'], dimensions: [false, false, true, true] }) WITH e MATCH (t:Tag) WHERE t.name IN ['Upper Body', 'Core'] WITH e, t MERGE (e)-[:HAS_TAG]-&gt;(t) WITH count(*) as dummy MERGE (e:Exercise { name: 'Cobra Knee Tucks', exercise_id: 22, duration: 4, shortDescr: 'Flexibility and muscular endurance exercise for your back and legs.', difficulty: '4', alias: [], picPath: ['cobra_knee_tucks_1', 'cobra_knee_tucks_2'], equipment: false, execModi: ['reps', 'time'], dimensions: [true, false, true, false] }) WITH e MATCH (t:Tag) WHERE t.name IN ['Core', 'Back'] WITH e, t MERGE (e)-[:HAS_TAG]-&gt;(t) WITH count(*) as dummy MERGE (e:Exercise { name: 'Clap Pushups', exercise_id: 21, duration: 1.5, shortDescr: 'Explosive pushups with a clap in the air.', difficulty: '5', alias: [], picPath: ['clap_pushup_1', 'clap_pushup_2', 'clap_pushup_3'], equipment: false, execModi: ['reps', 'time'], dimensions: [false, true, false, false] }) WITH e MATCH (t:Tag) WHERE t.name IN ['Upper Body', 'Triceps', 'Chest'] WITH e, t MERGE (e)-[:HAS_TAG]-&gt;(t) WITH count(*) as dummy MERGE (e:Exercise { name: 'Chin Up', exercise_id: 20, duration: 3, shortDescr: 'A pullup version that is more working your biceps than your back.', difficulty: '3', alias: [], picPath: ['default'], equipment: true, execModi: ['reps', 'time'], dimensions: [false, true, false, false] }) WITH e MATCH (t:Tag) WHERE t.name IN ['Upper Body', 'Biceps', 'Back'] WITH e, t MERGE (e)-[:HAS_TAG]-&gt;(t) WITH count(*) as dummy MERGE (e:Exercise { name: 'Candlestick Dipper', exercise_id: 19, duration: 2, shortDescr: 'Bending over to one side.', difficulty: '2', alias: [], picPath: ['candlestick_dipper'], equipment: false, execModi: ['reps', 'time'], dimensions: [true, false, true, false] }) WITH e MATCH (t:Tag) WHERE t.name IN ['Abs', 'Core'] WITH e, t MERGE (e)-[:HAS_TAG]-&gt;(t) WITH count(*) as dummy MERGE (e:Exercise { name: 'Calf Raise', exercise_id: 18, duration: 0.5, shortDescr: 'Whipping up and down with your feet, making your calves sore.', difficulty: '2', alias: [], picPath: ['default'], equipment: false, execModi: ['reps', 'time'], dimensions: [false, false, true, false] }) WITH e MATCH (t:Tag) WHERE t.name IN ['Legs', 'Calves'] WITH e, t MERGE (e)-[:HAS_TAG]-&gt;(t) WITH count(*) as dummy MERGE (e:Exercise { name: 'Burpees', exercise_id: 17, duration: 3.5, shortDescr: 'Everybody`s favorite. Sort of a pushup followed by sort of a squat with a straight jump in the end.', difficulty: '4', alias: [], picPath: ['burpee_1', 'burpee_2', 'burpee_3', 'burpee_4'], equipment: false, execModi: ['reps', 'time'], dimensions: [false, false, true, true] }) WITH e MATCH (t:Tag) WHERE t.name IN ['Upper Body', 'Chest', 'Legs'] WITH e, t MERGE (e)-[:HAS_TAG]-&gt;(t) WITH count(*) as dummy MERGE (e:Exercise { name: 'Burpee Pullups', exercise_id: 16, duration: 4.5, shortDescr: 'Two evils combined: A Burpee with a Pullup included.', difficulty: '5', alias: [], picPath: ['default'], equipment: true, execModi: ['reps', 'time'], dimensions: [false, true, false, true] }) WITH e MATCH (t:Tag) WHERE t.name IN ['Upper Body', 'Biceps', 'Back'] WITH e, t MERGE (e)-[:HAS_TAG]-&gt;(t) WITH count(*) as dummy MERGE (e:Exercise { name: 'Burpee Frogs', exercise_id: 15, duration: 4, shortDescr: 'A burpee combined with frogs. Intensive.', difficulty: '5', alias: [], picPath: ['burpee_frogs_1', 'burpee_frogs_2', 'burpee_frogs_3', 'burpee_frogs_4', 'burpee_frogs_5', 'burpee_frogs_6', 'burpee_frogs_7'], equipment: false, execModi: ['reps', 'time', 'distance'], dimensions: [false, false, true, true] }) WITH e MATCH (t:Tag) WHERE t.name IN ['Upper Body', 'Chest', 'Legs'] WITH e, t MERGE (e)-[:HAS_TAG]-&gt;(t) WITH count(*) as dummy MERGE (e:Exercise { name: 'Burpee Bench Jump', exercise_id: 14, duration: 4, shortDescr: 'A burpee with jump ober a bench instead of a jump in the air.', difficulty: '5', alias: [], picPath: ['default'], equipment: true, execModi: ['reps', 'time'], dimensions: [false, false, true, true] }) WITH e MATCH (t:Tag) WHERE t.name IN ['Upper Body', 'Chest', 'Legs'] WITH e, t MERGE (e)-[:HAS_TAG]-&gt;(t) WITH count(*) as dummy MERGE (e:Exercise { name: 'Bicycle', exercise_id: 13, duration: 2, shortDescr: 'Abs exercise where you do cycling movements with your legs', difficulty: '3', alias: ['Air Bike'], picPath: ['bicycle_1', 'bicycle_2', 'bicycle_3'], equipment: false, execModi: ['reps', 'time'], dimensions: [false, false, true, false] }) WITH e MATCH (t:Tag) WHERE t.name IN ['Abs', 'Side Abs', 'Core'] WITH e, t MERGE (e)-[:HAS_TAG]-&gt;(t) WITH count(*) as dummy 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45" spans="1:10">
      <c r="A45" t="s">
        <v>1</v>
      </c>
      <c r="B45" t="s">
        <v>2</v>
      </c>
      <c r="C45" t="str">
        <f>"name: '"&amp;ExerciseDB!B25&amp;"', exercise_id: "&amp;ExerciseDB!A25&amp;", duration: "&amp;IF(ExerciseDB!E25&lt;&gt;"",ExerciseDB!E25,0)&amp;", shortDescr: '"&amp;IF(ExerciseDB!C25&lt;&gt;"",ExerciseDB!C25,"")&amp;"', difficulty: '"&amp;IF(ExerciseDB!L25&lt;&gt;"",ExerciseDB!L25,"")&amp;"', alias: ["&amp;IF(ExerciseDB!M25&lt;&gt;"","'"&amp;ExerciseDB!M25&amp;"'","")&amp;IF(ExerciseDB!N25&lt;&gt;"",", '"&amp;ExerciseDB!N25&amp;"'","")&amp;IF(ExerciseDB!O25&lt;&gt;"",", '"&amp;ExerciseDB!O25&amp;"'","")&amp;"], picPath: ['"&amp;ExerciseDB!T25&amp;"], equipment: "&amp;IF(ExerciseDB!F25&lt;&gt;"",ExerciseDB!F25,"false")&amp;", execModi: ['"&amp;IF(ExerciseDB!H25&lt;&gt;"",ExerciseDB!H25,"")&amp;"], dimensions: ["&amp;IF(ExerciseDB!G25&lt;&gt;"",ExerciseDB!G25,"false, false, false, false")&amp;"]"</f>
        <v>name: 'Contralateral Limbs Raise', exercise_id: 24, duration: 0.5, shortDescr: 'You lie on the ground and alternately lift one arm and leg.', difficulty: '3', alias: [], picPath: ['contralateral_limbs_raise_1', 'contralateral_limbs_raise_2'], equipment: false, execModi: ['reps', 'time'], dimensions: [false, false, true, false]</v>
      </c>
      <c r="D45" t="str">
        <f>IF(COUNTA(ExerciseDB!Q25:S25)&lt;&gt;0,"WITH (e) ","")&amp;IF(COUNTA(ExerciseDB!Q25:S25)&lt;&gt;0,"MATCH (e2:Exercise) WHERE e2.name IN ["&amp;IF(ExerciseDB!Q25&lt;&gt;"","'"&amp;ExerciseDB!Q25&amp;"'","")&amp;IF(ExerciseDB!R25&lt;&gt;"",", '"&amp;ExerciseDB!R25&amp;"'","")&amp;IF(ExerciseDB!S25&lt;&gt;"",", '"&amp;ExerciseDB!S25&amp;"'","")&amp;"] ","")&amp;IF(COUNTA(ExerciseDB!Q25:S25)&lt;&gt;0,"MERGE (e)-[:SIMILAR]-&gt;(e2) ","")</f>
        <v/>
      </c>
      <c r="F45" t="str">
        <f>IF(COUNTA(ExerciseDB!I25:K25)&lt;&gt;0,"WITH e MATCH (t:Tag) WHERE ","")</f>
        <v xml:space="preserve">WITH e MATCH (t:Tag) WHERE </v>
      </c>
      <c r="G45" t="str">
        <f>IF(COUNTA(ExerciseDB!I25:K25)&lt;&gt;0,"t.name IN ["&amp;IF(ExerciseDB!I25&lt;&gt;"","'"&amp;ExerciseDB!I25&amp;"'","")&amp;IF(ExerciseDB!J25&lt;&gt;"",", '"&amp;ExerciseDB!J25&amp;"'","")&amp;IF(ExerciseDB!K25&lt;&gt;"",", '"&amp;ExerciseDB!K25&amp;"'","")&amp;"]","")</f>
        <v>t.name IN ['Back']</v>
      </c>
      <c r="H45" t="s">
        <v>159</v>
      </c>
      <c r="I45" t="str">
        <f t="shared" si="2"/>
        <v xml:space="preserve">MERGE (e:Exercise { name: 'Contralateral Limbs Raise', exercise_id: 24, duration: 0.5, shortDescr: 'You lie on the ground and alternately lift one arm and leg.', difficulty: '3', alias: [], picPath: ['contralateral_limbs_raise_1', 'contralateral_limbs_raise_2'], equipment: false, execModi: ['reps', 'time'], dimensions: [false, false, true, false] }) WITH e MATCH (t:Tag) WHERE t.name IN ['Back'] WITH e, t MERGE (e)-[:HAS_TAG]-&gt;(t) WITH count(*) as dummy </v>
      </c>
      <c r="J45" t="str">
        <f t="shared" si="3"/>
        <v xml:space="preserve">MERGE (e:Exercise { name: 'Contralateral Limbs Raise', exercise_id: 24, duration: 0.5, shortDescr: 'You lie on the ground and alternately lift one arm and leg.', difficulty: '3', alias: [], picPath: ['contralateral_limbs_raise_1', 'contralateral_limbs_raise_2'], equipment: false, execModi: ['reps', 'time'], dimensions: [false, false, true, false] }) WITH e MATCH (t:Tag) WHERE t.name IN ['Back'] WITH e, t MERGE (e)-[:HAS_TAG]-&gt;(t) WITH count(*) as dummy MERGE (e:Exercise { name: 'Commandos', exercise_id: 23, duration: 1.5, shortDescr: 'Switch between plank and pushup hold.', difficulty: '2', alias: ['Plank to Pushup'], picPath: ['commandos_1', 'commandos_2', 'commandos_3'], equipment: false, execModi: ['reps', 'time'], dimensions: [false, false, true, true] }) WITH e MATCH (t:Tag) WHERE t.name IN ['Upper Body', 'Core'] WITH e, t MERGE (e)-[:HAS_TAG]-&gt;(t) WITH count(*) as dummy MERGE (e:Exercise { name: 'Cobra Knee Tucks', exercise_id: 22, duration: 4, shortDescr: 'Flexibility and muscular endurance exercise for your back and legs.', difficulty: '4', alias: [], picPath: ['cobra_knee_tucks_1', 'cobra_knee_tucks_2'], equipment: false, execModi: ['reps', 'time'], dimensions: [true, false, true, false] }) WITH e MATCH (t:Tag) WHERE t.name IN ['Core', 'Back'] WITH e, t MERGE (e)-[:HAS_TAG]-&gt;(t) WITH count(*) as dummy MERGE (e:Exercise { name: 'Clap Pushups', exercise_id: 21, duration: 1.5, shortDescr: 'Explosive pushups with a clap in the air.', difficulty: '5', alias: [], picPath: ['clap_pushup_1', 'clap_pushup_2', 'clap_pushup_3'], equipment: false, execModi: ['reps', 'time'], dimensions: [false, true, false, false] }) WITH e MATCH (t:Tag) WHERE t.name IN ['Upper Body', 'Triceps', 'Chest'] WITH e, t MERGE (e)-[:HAS_TAG]-&gt;(t) WITH count(*) as dummy MERGE (e:Exercise { name: 'Chin Up', exercise_id: 20, duration: 3, shortDescr: 'A pullup version that is more working your biceps than your back.', difficulty: '3', alias: [], picPath: ['default'], equipment: true, execModi: ['reps', 'time'], dimensions: [false, true, false, false] }) WITH e MATCH (t:Tag) WHERE t.name IN ['Upper Body', 'Biceps', 'Back'] WITH e, t MERGE (e)-[:HAS_TAG]-&gt;(t) WITH count(*) as dummy MERGE (e:Exercise { name: 'Candlestick Dipper', exercise_id: 19, duration: 2, shortDescr: 'Bending over to one side.', difficulty: '2', alias: [], picPath: ['candlestick_dipper'], equipment: false, execModi: ['reps', 'time'], dimensions: [true, false, true, false] }) WITH e MATCH (t:Tag) WHERE t.name IN ['Abs', 'Core'] WITH e, t MERGE (e)-[:HAS_TAG]-&gt;(t) WITH count(*) as dummy MERGE (e:Exercise { name: 'Calf Raise', exercise_id: 18, duration: 0.5, shortDescr: 'Whipping up and down with your feet, making your calves sore.', difficulty: '2', alias: [], picPath: ['default'], equipment: false, execModi: ['reps', 'time'], dimensions: [false, false, true, false] }) WITH e MATCH (t:Tag) WHERE t.name IN ['Legs', 'Calves'] WITH e, t MERGE (e)-[:HAS_TAG]-&gt;(t) WITH count(*) as dummy MERGE (e:Exercise { name: 'Burpees', exercise_id: 17, duration: 3.5, shortDescr: 'Everybody`s favorite. Sort of a pushup followed by sort of a squat with a straight jump in the end.', difficulty: '4', alias: [], picPath: ['burpee_1', 'burpee_2', 'burpee_3', 'burpee_4'], equipment: false, execModi: ['reps', 'time'], dimensions: [false, false, true, true] }) WITH e MATCH (t:Tag) WHERE t.name IN ['Upper Body', 'Chest', 'Legs'] WITH e, t MERGE (e)-[:HAS_TAG]-&gt;(t) WITH count(*) as dummy MERGE (e:Exercise { name: 'Burpee Pullups', exercise_id: 16, duration: 4.5, shortDescr: 'Two evils combined: A Burpee with a Pullup included.', difficulty: '5', alias: [], picPath: ['default'], equipment: true, execModi: ['reps', 'time'], dimensions: [false, true, false, true] }) WITH e MATCH (t:Tag) WHERE t.name IN ['Upper Body', 'Biceps', 'Back'] WITH e, t MERGE (e)-[:HAS_TAG]-&gt;(t) WITH count(*) as dummy MERGE (e:Exercise { name: 'Burpee Frogs', exercise_id: 15, duration: 4, shortDescr: 'A burpee combined with frogs. Intensive.', difficulty: '5', alias: [], picPath: ['burpee_frogs_1', 'burpee_frogs_2', 'burpee_frogs_3', 'burpee_frogs_4', 'burpee_frogs_5', 'burpee_frogs_6', 'burpee_frogs_7'], equipment: false, execModi: ['reps', 'time', 'distance'], dimensions: [false, false, true, true] }) WITH e MATCH (t:Tag) WHERE t.name IN ['Upper Body', 'Chest', 'Legs'] WITH e, t MERGE (e)-[:HAS_TAG]-&gt;(t) WITH count(*) as dummy MERGE (e:Exercise { name: 'Burpee Bench Jump', exercise_id: 14, duration: 4, shortDescr: 'A burpee with jump ober a bench instead of a jump in the air.', difficulty: '5', alias: [], picPath: ['default'], equipment: true, execModi: ['reps', 'time'], dimensions: [false, false, true, true] }) WITH e MATCH (t:Tag) WHERE t.name IN ['Upper Body', 'Chest', 'Legs'] WITH e, t MERGE (e)-[:HAS_TAG]-&gt;(t) WITH count(*) as dummy MERGE (e:Exercise { name: 'Bicycle', exercise_id: 13, duration: 2, shortDescr: 'Abs exercise where you do cycling movements with your legs', difficulty: '3', alias: ['Air Bike'], picPath: ['bicycle_1', 'bicycle_2', 'bicycle_3'], equipment: false, execModi: ['reps', 'time'], dimensions: [false, false, true, false] }) WITH e MATCH (t:Tag) WHERE t.name IN ['Abs', 'Side Abs', 'Core'] WITH e, t MERGE (e)-[:HAS_TAG]-&gt;(t) WITH count(*) as dummy 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46" spans="1:10">
      <c r="A46" t="s">
        <v>1</v>
      </c>
      <c r="B46" t="s">
        <v>2</v>
      </c>
      <c r="C46" t="str">
        <f>"name: '"&amp;ExerciseDB!B26&amp;"', exercise_id: "&amp;ExerciseDB!A26&amp;", duration: "&amp;IF(ExerciseDB!E26&lt;&gt;"",ExerciseDB!E26,0)&amp;", shortDescr: '"&amp;IF(ExerciseDB!C26&lt;&gt;"",ExerciseDB!C26,"")&amp;"', difficulty: '"&amp;IF(ExerciseDB!L26&lt;&gt;"",ExerciseDB!L26,"")&amp;"', alias: ["&amp;IF(ExerciseDB!M26&lt;&gt;"","'"&amp;ExerciseDB!M26&amp;"'","")&amp;IF(ExerciseDB!N26&lt;&gt;"",", '"&amp;ExerciseDB!N26&amp;"'","")&amp;IF(ExerciseDB!O26&lt;&gt;"",", '"&amp;ExerciseDB!O26&amp;"'","")&amp;"], picPath: ['"&amp;ExerciseDB!T26&amp;"], equipment: "&amp;IF(ExerciseDB!F26&lt;&gt;"",ExerciseDB!F26,"false")&amp;", execModi: ['"&amp;IF(ExerciseDB!H26&lt;&gt;"",ExerciseDB!H26,"")&amp;"], dimensions: ["&amp;IF(ExerciseDB!G26&lt;&gt;"",ExerciseDB!G26,"false, false, false, false")&amp;"]"</f>
        <v>name: 'Crunches', exercise_id: 25, duration: 2.5, shortDescr: 'One of the very effective basic abs exercises.', difficulty: '3', alias: ['Situps'], picPath: ['crunch'], equipment: false, execModi: ['reps', 'time'], dimensions: [false, false, true, false]</v>
      </c>
      <c r="D46" t="str">
        <f>IF(COUNTA(ExerciseDB!Q26:S26)&lt;&gt;0,"WITH (e) ","")&amp;IF(COUNTA(ExerciseDB!Q26:S26)&lt;&gt;0,"MATCH (e2:Exercise) WHERE e2.name IN ["&amp;IF(ExerciseDB!Q26&lt;&gt;"","'"&amp;ExerciseDB!Q26&amp;"'","")&amp;IF(ExerciseDB!R26&lt;&gt;"",", '"&amp;ExerciseDB!R26&amp;"'","")&amp;IF(ExerciseDB!S26&lt;&gt;"",", '"&amp;ExerciseDB!S26&amp;"'","")&amp;"] ","")&amp;IF(COUNTA(ExerciseDB!Q26:S26)&lt;&gt;0,"MERGE (e)-[:SIMILAR]-&gt;(e2) ","")</f>
        <v xml:space="preserve">WITH (e) MATCH (e2:Exercise) WHERE e2.name IN ['Atomic Situps', 'Starfish Crunches', 'Diamond Crunches'] MERGE (e)-[:SIMILAR]-&gt;(e2) </v>
      </c>
      <c r="F46" t="str">
        <f>IF(COUNTA(ExerciseDB!I26:K26)&lt;&gt;0,"WITH e MATCH (t:Tag) WHERE ","")</f>
        <v xml:space="preserve">WITH e MATCH (t:Tag) WHERE </v>
      </c>
      <c r="G46" t="str">
        <f>IF(COUNTA(ExerciseDB!I26:K26)&lt;&gt;0,"t.name IN ["&amp;IF(ExerciseDB!I26&lt;&gt;"","'"&amp;ExerciseDB!I26&amp;"'","")&amp;IF(ExerciseDB!J26&lt;&gt;"",", '"&amp;ExerciseDB!J26&amp;"'","")&amp;IF(ExerciseDB!K26&lt;&gt;"",", '"&amp;ExerciseDB!K26&amp;"'","")&amp;"]","")</f>
        <v>t.name IN ['Abs', 'Core']</v>
      </c>
      <c r="H46" t="s">
        <v>159</v>
      </c>
      <c r="I46" t="str">
        <f t="shared" si="2"/>
        <v xml:space="preserve">MERGE (e:Exercise { name: 'Crunches', exercise_id: 25, duration: 2.5, shortDescr: 'One of the very effective basic abs exercises.', difficulty: '3', alias: ['Situps'], picPath: ['crunch'], equipment: false, execModi: ['reps', 'time'], dimensions: [false, false, true, false] }) WITH (e) MATCH (e2:Exercise) WHERE e2.name IN ['Atomic Situps', 'Starfish Crunches', 'Diamond Crunches'] MERGE (e)-[:SIMILAR]-&gt;(e2) WITH e MATCH (t:Tag) WHERE t.name IN ['Abs', 'Core'] WITH e, t MERGE (e)-[:HAS_TAG]-&gt;(t) WITH count(*) as dummy </v>
      </c>
      <c r="J46" t="str">
        <f t="shared" si="3"/>
        <v xml:space="preserve">MERGE (e:Exercise { name: 'Crunches', exercise_id: 25, duration: 2.5, shortDescr: 'One of the very effective basic abs exercises.', difficulty: '3', alias: ['Situps'], picPath: ['crunch'], equipment: false, execModi: ['reps', 'time'], dimensions: [false, false, true, false] }) WITH (e) MATCH (e2:Exercise) WHERE e2.name IN ['Atomic Situps', 'Starfish Crunches', 'Diamond Crunches'] MERGE (e)-[:SIMILAR]-&gt;(e2) WITH e MATCH (t:Tag) WHERE t.name IN ['Abs', 'Core'] WITH e, t MERGE (e)-[:HAS_TAG]-&gt;(t) WITH count(*) as dummy MERGE (e:Exercise { name: 'Contralateral Limbs Raise', exercise_id: 24, duration: 0.5, shortDescr: 'You lie on the ground and alternately lift one arm and leg.', difficulty: '3', alias: [], picPath: ['contralateral_limbs_raise_1', 'contralateral_limbs_raise_2'], equipment: false, execModi: ['reps', 'time'], dimensions: [false, false, true, false] }) WITH e MATCH (t:Tag) WHERE t.name IN ['Back'] WITH e, t MERGE (e)-[:HAS_TAG]-&gt;(t) WITH count(*) as dummy MERGE (e:Exercise { name: 'Commandos', exercise_id: 23, duration: 1.5, shortDescr: 'Switch between plank and pushup hold.', difficulty: '2', alias: ['Plank to Pushup'], picPath: ['commandos_1', 'commandos_2', 'commandos_3'], equipment: false, execModi: ['reps', 'time'], dimensions: [false, false, true, true] }) WITH e MATCH (t:Tag) WHERE t.name IN ['Upper Body', 'Core'] WITH e, t MERGE (e)-[:HAS_TAG]-&gt;(t) WITH count(*) as dummy MERGE (e:Exercise { name: 'Cobra Knee Tucks', exercise_id: 22, duration: 4, shortDescr: 'Flexibility and muscular endurance exercise for your back and legs.', difficulty: '4', alias: [], picPath: ['cobra_knee_tucks_1', 'cobra_knee_tucks_2'], equipment: false, execModi: ['reps', 'time'], dimensions: [true, false, true, false] }) WITH e MATCH (t:Tag) WHERE t.name IN ['Core', 'Back'] WITH e, t MERGE (e)-[:HAS_TAG]-&gt;(t) WITH count(*) as dummy MERGE (e:Exercise { name: 'Clap Pushups', exercise_id: 21, duration: 1.5, shortDescr: 'Explosive pushups with a clap in the air.', difficulty: '5', alias: [], picPath: ['clap_pushup_1', 'clap_pushup_2', 'clap_pushup_3'], equipment: false, execModi: ['reps', 'time'], dimensions: [false, true, false, false] }) WITH e MATCH (t:Tag) WHERE t.name IN ['Upper Body', 'Triceps', 'Chest'] WITH e, t MERGE (e)-[:HAS_TAG]-&gt;(t) WITH count(*) as dummy MERGE (e:Exercise { name: 'Chin Up', exercise_id: 20, duration: 3, shortDescr: 'A pullup version that is more working your biceps than your back.', difficulty: '3', alias: [], picPath: ['default'], equipment: true, execModi: ['reps', 'time'], dimensions: [false, true, false, false] }) WITH e MATCH (t:Tag) WHERE t.name IN ['Upper Body', 'Biceps', 'Back'] WITH e, t MERGE (e)-[:HAS_TAG]-&gt;(t) WITH count(*) as dummy MERGE (e:Exercise { name: 'Candlestick Dipper', exercise_id: 19, duration: 2, shortDescr: 'Bending over to one side.', difficulty: '2', alias: [], picPath: ['candlestick_dipper'], equipment: false, execModi: ['reps', 'time'], dimensions: [true, false, true, false] }) WITH e MATCH (t:Tag) WHERE t.name IN ['Abs', 'Core'] WITH e, t MERGE (e)-[:HAS_TAG]-&gt;(t) WITH count(*) as dummy MERGE (e:Exercise { name: 'Calf Raise', exercise_id: 18, duration: 0.5, shortDescr: 'Whipping up and down with your feet, making your calves sore.', difficulty: '2', alias: [], picPath: ['default'], equipment: false, execModi: ['reps', 'time'], dimensions: [false, false, true, false] }) WITH e MATCH (t:Tag) WHERE t.name IN ['Legs', 'Calves'] WITH e, t MERGE (e)-[:HAS_TAG]-&gt;(t) WITH count(*) as dummy MERGE (e:Exercise { name: 'Burpees', exercise_id: 17, duration: 3.5, shortDescr: 'Everybody`s favorite. Sort of a pushup followed by sort of a squat with a straight jump in the end.', difficulty: '4', alias: [], picPath: ['burpee_1', 'burpee_2', 'burpee_3', 'burpee_4'], equipment: false, execModi: ['reps', 'time'], dimensions: [false, false, true, true] }) WITH e MATCH (t:Tag) WHERE t.name IN ['Upper Body', 'Chest', 'Legs'] WITH e, t MERGE (e)-[:HAS_TAG]-&gt;(t) WITH count(*) as dummy MERGE (e:Exercise { name: 'Burpee Pullups', exercise_id: 16, duration: 4.5, shortDescr: 'Two evils combined: A Burpee with a Pullup included.', difficulty: '5', alias: [], picPath: ['default'], equipment: true, execModi: ['reps', 'time'], dimensions: [false, true, false, true] }) WITH e MATCH (t:Tag) WHERE t.name IN ['Upper Body', 'Biceps', 'Back'] WITH e, t MERGE (e)-[:HAS_TAG]-&gt;(t) WITH count(*) as dummy MERGE (e:Exercise { name: 'Burpee Frogs', exercise_id: 15, duration: 4, shortDescr: 'A burpee combined with frogs. Intensive.', difficulty: '5', alias: [], picPath: ['burpee_frogs_1', 'burpee_frogs_2', 'burpee_frogs_3', 'burpee_frogs_4', 'burpee_frogs_5', 'burpee_frogs_6', 'burpee_frogs_7'], equipment: false, execModi: ['reps', 'time', 'distance'], dimensions: [false, false, true, true] }) WITH e MATCH (t:Tag) WHERE t.name IN ['Upper Body', 'Chest', 'Legs'] WITH e, t MERGE (e)-[:HAS_TAG]-&gt;(t) WITH count(*) as dummy MERGE (e:Exercise { name: 'Burpee Bench Jump', exercise_id: 14, duration: 4, shortDescr: 'A burpee with jump ober a bench instead of a jump in the air.', difficulty: '5', alias: [], picPath: ['default'], equipment: true, execModi: ['reps', 'time'], dimensions: [false, false, true, true] }) WITH e MATCH (t:Tag) WHERE t.name IN ['Upper Body', 'Chest', 'Legs'] WITH e, t MERGE (e)-[:HAS_TAG]-&gt;(t) WITH count(*) as dummy MERGE (e:Exercise { name: 'Bicycle', exercise_id: 13, duration: 2, shortDescr: 'Abs exercise where you do cycling movements with your legs', difficulty: '3', alias: ['Air Bike'], picPath: ['bicycle_1', 'bicycle_2', 'bicycle_3'], equipment: false, execModi: ['reps', 'time'], dimensions: [false, false, true, false] }) WITH e MATCH (t:Tag) WHERE t.name IN ['Abs', 'Side Abs', 'Core'] WITH e, t MERGE (e)-[:HAS_TAG]-&gt;(t) WITH count(*) as dummy 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47" spans="1:10">
      <c r="A47" t="s">
        <v>1</v>
      </c>
      <c r="B47" t="s">
        <v>2</v>
      </c>
      <c r="C47" t="str">
        <f>"name: '"&amp;ExerciseDB!B27&amp;"', exercise_id: "&amp;ExerciseDB!A27&amp;", duration: "&amp;IF(ExerciseDB!E27&lt;&gt;"",ExerciseDB!E27,0)&amp;", shortDescr: '"&amp;IF(ExerciseDB!C27&lt;&gt;"",ExerciseDB!C27,"")&amp;"', difficulty: '"&amp;IF(ExerciseDB!L27&lt;&gt;"",ExerciseDB!L27,"")&amp;"', alias: ["&amp;IF(ExerciseDB!M27&lt;&gt;"","'"&amp;ExerciseDB!M27&amp;"'","")&amp;IF(ExerciseDB!N27&lt;&gt;"",", '"&amp;ExerciseDB!N27&amp;"'","")&amp;IF(ExerciseDB!O27&lt;&gt;"",", '"&amp;ExerciseDB!O27&amp;"'","")&amp;"], picPath: ['"&amp;ExerciseDB!T27&amp;"], equipment: "&amp;IF(ExerciseDB!F27&lt;&gt;"",ExerciseDB!F27,"false")&amp;", execModi: ['"&amp;IF(ExerciseDB!H27&lt;&gt;"",ExerciseDB!H27,"")&amp;"], dimensions: ["&amp;IF(ExerciseDB!G27&lt;&gt;"",ExerciseDB!G27,"false, false, false, false")&amp;"]"</f>
        <v>name: 'Decline Pushups', exercise_id: 26, duration: 2.5, shortDescr: 'A more demanding pushup variation.', difficulty: '4', alias: ['Negative Pushups'], picPath: ['negative_pushups_1', 'negative_pushups_2'], equipment: true, execModi: ['reps', 'time'], dimensions: [false, true, true, false]</v>
      </c>
      <c r="D47" t="str">
        <f>IF(COUNTA(ExerciseDB!Q27:S27)&lt;&gt;0,"WITH (e) ","")&amp;IF(COUNTA(ExerciseDB!Q27:S27)&lt;&gt;0,"MATCH (e2:Exercise) WHERE e2.name IN ["&amp;IF(ExerciseDB!Q27&lt;&gt;"","'"&amp;ExerciseDB!Q27&amp;"'","")&amp;IF(ExerciseDB!R27&lt;&gt;"",", '"&amp;ExerciseDB!R27&amp;"'","")&amp;IF(ExerciseDB!S27&lt;&gt;"",", '"&amp;ExerciseDB!S27&amp;"'","")&amp;"] ","")&amp;IF(COUNTA(ExerciseDB!Q27:S27)&lt;&gt;0,"MERGE (e)-[:SIMILAR]-&gt;(e2) ","")</f>
        <v/>
      </c>
      <c r="F47" t="str">
        <f>IF(COUNTA(ExerciseDB!I27:K27)&lt;&gt;0,"WITH e MATCH (t:Tag) WHERE ","")</f>
        <v xml:space="preserve">WITH e MATCH (t:Tag) WHERE </v>
      </c>
      <c r="G47" t="str">
        <f>IF(COUNTA(ExerciseDB!I27:K27)&lt;&gt;0,"t.name IN ["&amp;IF(ExerciseDB!I27&lt;&gt;"","'"&amp;ExerciseDB!I27&amp;"'","")&amp;IF(ExerciseDB!J27&lt;&gt;"",", '"&amp;ExerciseDB!J27&amp;"'","")&amp;IF(ExerciseDB!K27&lt;&gt;"",", '"&amp;ExerciseDB!K27&amp;"'","")&amp;"]","")</f>
        <v>t.name IN ['Upper Body', 'Triceps']</v>
      </c>
      <c r="H47" t="s">
        <v>159</v>
      </c>
      <c r="I47" t="str">
        <f t="shared" si="2"/>
        <v xml:space="preserve">MERGE (e:Exercise { name: 'Decline Pushups', exercise_id: 26, duration: 2.5, shortDescr: 'A more demanding pushup variation.', difficulty: '4', alias: ['Negative Pushups'], picPath: ['negative_pushups_1', 'negative_pushups_2'], equipment: true, execModi: ['reps', 'time'], dimensions: [false, true, true, false] }) WITH e MATCH (t:Tag) WHERE t.name IN ['Upper Body', 'Triceps'] WITH e, t MERGE (e)-[:HAS_TAG]-&gt;(t) WITH count(*) as dummy </v>
      </c>
      <c r="J47" t="str">
        <f t="shared" si="3"/>
        <v xml:space="preserve">MERGE (e:Exercise { name: 'Decline Pushups', exercise_id: 26, duration: 2.5, shortDescr: 'A more demanding pushup variation.', difficulty: '4', alias: ['Negative Pushups'], picPath: ['negative_pushups_1', 'negative_pushups_2'], equipment: true, execModi: ['reps', 'time'], dimensions: [false, true, true, false] }) WITH e MATCH (t:Tag) WHERE t.name IN ['Upper Body', 'Triceps'] WITH e, t MERGE (e)-[:HAS_TAG]-&gt;(t) WITH count(*) as dummy MERGE (e:Exercise { name: 'Crunches', exercise_id: 25, duration: 2.5, shortDescr: 'One of the very effective basic abs exercises.', difficulty: '3', alias: ['Situps'], picPath: ['crunch'], equipment: false, execModi: ['reps', 'time'], dimensions: [false, false, true, false] }) WITH (e) MATCH (e2:Exercise) WHERE e2.name IN ['Atomic Situps', 'Starfish Crunches', 'Diamond Crunches'] MERGE (e)-[:SIMILAR]-&gt;(e2) WITH e MATCH (t:Tag) WHERE t.name IN ['Abs', 'Core'] WITH e, t MERGE (e)-[:HAS_TAG]-&gt;(t) WITH count(*) as dummy MERGE (e:Exercise { name: 'Contralateral Limbs Raise', exercise_id: 24, duration: 0.5, shortDescr: 'You lie on the ground and alternately lift one arm and leg.', difficulty: '3', alias: [], picPath: ['contralateral_limbs_raise_1', 'contralateral_limbs_raise_2'], equipment: false, execModi: ['reps', 'time'], dimensions: [false, false, true, false] }) WITH e MATCH (t:Tag) WHERE t.name IN ['Back'] WITH e, t MERGE (e)-[:HAS_TAG]-&gt;(t) WITH count(*) as dummy MERGE (e:Exercise { name: 'Commandos', exercise_id: 23, duration: 1.5, shortDescr: 'Switch between plank and pushup hold.', difficulty: '2', alias: ['Plank to Pushup'], picPath: ['commandos_1', 'commandos_2', 'commandos_3'], equipment: false, execModi: ['reps', 'time'], dimensions: [false, false, true, true] }) WITH e MATCH (t:Tag) WHERE t.name IN ['Upper Body', 'Core'] WITH e, t MERGE (e)-[:HAS_TAG]-&gt;(t) WITH count(*) as dummy MERGE (e:Exercise { name: 'Cobra Knee Tucks', exercise_id: 22, duration: 4, shortDescr: 'Flexibility and muscular endurance exercise for your back and legs.', difficulty: '4', alias: [], picPath: ['cobra_knee_tucks_1', 'cobra_knee_tucks_2'], equipment: false, execModi: ['reps', 'time'], dimensions: [true, false, true, false] }) WITH e MATCH (t:Tag) WHERE t.name IN ['Core', 'Back'] WITH e, t MERGE (e)-[:HAS_TAG]-&gt;(t) WITH count(*) as dummy MERGE (e:Exercise { name: 'Clap Pushups', exercise_id: 21, duration: 1.5, shortDescr: 'Explosive pushups with a clap in the air.', difficulty: '5', alias: [], picPath: ['clap_pushup_1', 'clap_pushup_2', 'clap_pushup_3'], equipment: false, execModi: ['reps', 'time'], dimensions: [false, true, false, false] }) WITH e MATCH (t:Tag) WHERE t.name IN ['Upper Body', 'Triceps', 'Chest'] WITH e, t MERGE (e)-[:HAS_TAG]-&gt;(t) WITH count(*) as dummy MERGE (e:Exercise { name: 'Chin Up', exercise_id: 20, duration: 3, shortDescr: 'A pullup version that is more working your biceps than your back.', difficulty: '3', alias: [], picPath: ['default'], equipment: true, execModi: ['reps', 'time'], dimensions: [false, true, false, false] }) WITH e MATCH (t:Tag) WHERE t.name IN ['Upper Body', 'Biceps', 'Back'] WITH e, t MERGE (e)-[:HAS_TAG]-&gt;(t) WITH count(*) as dummy MERGE (e:Exercise { name: 'Candlestick Dipper', exercise_id: 19, duration: 2, shortDescr: 'Bending over to one side.', difficulty: '2', alias: [], picPath: ['candlestick_dipper'], equipment: false, execModi: ['reps', 'time'], dimensions: [true, false, true, false] }) WITH e MATCH (t:Tag) WHERE t.name IN ['Abs', 'Core'] WITH e, t MERGE (e)-[:HAS_TAG]-&gt;(t) WITH count(*) as dummy MERGE (e:Exercise { name: 'Calf Raise', exercise_id: 18, duration: 0.5, shortDescr: 'Whipping up and down with your feet, making your calves sore.', difficulty: '2', alias: [], picPath: ['default'], equipment: false, execModi: ['reps', 'time'], dimensions: [false, false, true, false] }) WITH e MATCH (t:Tag) WHERE t.name IN ['Legs', 'Calves'] WITH e, t MERGE (e)-[:HAS_TAG]-&gt;(t) WITH count(*) as dummy MERGE (e:Exercise { name: 'Burpees', exercise_id: 17, duration: 3.5, shortDescr: 'Everybody`s favorite. Sort of a pushup followed by sort of a squat with a straight jump in the end.', difficulty: '4', alias: [], picPath: ['burpee_1', 'burpee_2', 'burpee_3', 'burpee_4'], equipment: false, execModi: ['reps', 'time'], dimensions: [false, false, true, true] }) WITH e MATCH (t:Tag) WHERE t.name IN ['Upper Body', 'Chest', 'Legs'] WITH e, t MERGE (e)-[:HAS_TAG]-&gt;(t) WITH count(*) as dummy MERGE (e:Exercise { name: 'Burpee Pullups', exercise_id: 16, duration: 4.5, shortDescr: 'Two evils combined: A Burpee with a Pullup included.', difficulty: '5', alias: [], picPath: ['default'], equipment: true, execModi: ['reps', 'time'], dimensions: [false, true, false, true] }) WITH e MATCH (t:Tag) WHERE t.name IN ['Upper Body', 'Biceps', 'Back'] WITH e, t MERGE (e)-[:HAS_TAG]-&gt;(t) WITH count(*) as dummy MERGE (e:Exercise { name: 'Burpee Frogs', exercise_id: 15, duration: 4, shortDescr: 'A burpee combined with frogs. Intensive.', difficulty: '5', alias: [], picPath: ['burpee_frogs_1', 'burpee_frogs_2', 'burpee_frogs_3', 'burpee_frogs_4', 'burpee_frogs_5', 'burpee_frogs_6', 'burpee_frogs_7'], equipment: false, execModi: ['reps', 'time', 'distance'], dimensions: [false, false, true, true] }) WITH e MATCH (t:Tag) WHERE t.name IN ['Upper Body', 'Chest', 'Legs'] WITH e, t MERGE (e)-[:HAS_TAG]-&gt;(t) WITH count(*) as dummy MERGE (e:Exercise { name: 'Burpee Bench Jump', exercise_id: 14, duration: 4, shortDescr: 'A burpee with jump ober a bench instead of a jump in the air.', difficulty: '5', alias: [], picPath: ['default'], equipment: true, execModi: ['reps', 'time'], dimensions: [false, false, true, true] }) WITH e MATCH (t:Tag) WHERE t.name IN ['Upper Body', 'Chest', 'Legs'] WITH e, t MERGE (e)-[:HAS_TAG]-&gt;(t) WITH count(*) as dummy MERGE (e:Exercise { name: 'Bicycle', exercise_id: 13, duration: 2, shortDescr: 'Abs exercise where you do cycling movements with your legs', difficulty: '3', alias: ['Air Bike'], picPath: ['bicycle_1', 'bicycle_2', 'bicycle_3'], equipment: false, execModi: ['reps', 'time'], dimensions: [false, false, true, false] }) WITH e MATCH (t:Tag) WHERE t.name IN ['Abs', 'Side Abs', 'Core'] WITH e, t MERGE (e)-[:HAS_TAG]-&gt;(t) WITH count(*) as dummy 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48" spans="1:10">
      <c r="A48" t="s">
        <v>1</v>
      </c>
      <c r="B48" t="s">
        <v>2</v>
      </c>
      <c r="C48" t="str">
        <f>"name: '"&amp;ExerciseDB!B28&amp;"', exercise_id: "&amp;ExerciseDB!A28&amp;", duration: "&amp;IF(ExerciseDB!E28&lt;&gt;"",ExerciseDB!E28,0)&amp;", shortDescr: '"&amp;IF(ExerciseDB!C28&lt;&gt;"",ExerciseDB!C28,"")&amp;"', difficulty: '"&amp;IF(ExerciseDB!L28&lt;&gt;"",ExerciseDB!L28,"")&amp;"', alias: ["&amp;IF(ExerciseDB!M28&lt;&gt;"","'"&amp;ExerciseDB!M28&amp;"'","")&amp;IF(ExerciseDB!N28&lt;&gt;"",", '"&amp;ExerciseDB!N28&amp;"'","")&amp;IF(ExerciseDB!O28&lt;&gt;"",", '"&amp;ExerciseDB!O28&amp;"'","")&amp;"], picPath: ['"&amp;ExerciseDB!T28&amp;"], equipment: "&amp;IF(ExerciseDB!F28&lt;&gt;"",ExerciseDB!F28,"false")&amp;", execModi: ['"&amp;IF(ExerciseDB!H28&lt;&gt;"",ExerciseDB!H28,"")&amp;"], dimensions: ["&amp;IF(ExerciseDB!G28&lt;&gt;"",ExerciseDB!G28,"false, false, false, false")&amp;"]"</f>
        <v>name: 'Deep Squats', exercise_id: 27, duration: 1.5, shortDescr: 'A more demanding variation of the classic squats', difficulty: '4', alias: [], picPath: ['deep_squat'], equipment: false, execModi: ['reps', 'time'], dimensions: [false, true, true, false]</v>
      </c>
      <c r="D48" t="str">
        <f>IF(COUNTA(ExerciseDB!Q28:S28)&lt;&gt;0,"WITH (e) ","")&amp;IF(COUNTA(ExerciseDB!Q28:S28)&lt;&gt;0,"MATCH (e2:Exercise) WHERE e2.name IN ["&amp;IF(ExerciseDB!Q28&lt;&gt;"","'"&amp;ExerciseDB!Q28&amp;"'","")&amp;IF(ExerciseDB!R28&lt;&gt;"",", '"&amp;ExerciseDB!R28&amp;"'","")&amp;IF(ExerciseDB!S28&lt;&gt;"",", '"&amp;ExerciseDB!S28&amp;"'","")&amp;"] ","")&amp;IF(COUNTA(ExerciseDB!Q28:S28)&lt;&gt;0,"MERGE (e)-[:SIMILAR]-&gt;(e2) ","")</f>
        <v/>
      </c>
      <c r="F48" t="str">
        <f>IF(COUNTA(ExerciseDB!I28:K28)&lt;&gt;0,"WITH e MATCH (t:Tag) WHERE ","")</f>
        <v xml:space="preserve">WITH e MATCH (t:Tag) WHERE </v>
      </c>
      <c r="G48" t="str">
        <f>IF(COUNTA(ExerciseDB!I28:K28)&lt;&gt;0,"t.name IN ["&amp;IF(ExerciseDB!I28&lt;&gt;"","'"&amp;ExerciseDB!I28&amp;"'","")&amp;IF(ExerciseDB!J28&lt;&gt;"",", '"&amp;ExerciseDB!J28&amp;"'","")&amp;IF(ExerciseDB!K28&lt;&gt;"",", '"&amp;ExerciseDB!K28&amp;"'","")&amp;"]","")</f>
        <v>t.name IN ['Legs', 'Thighs']</v>
      </c>
      <c r="H48" t="s">
        <v>159</v>
      </c>
      <c r="I48" t="str">
        <f t="shared" si="2"/>
        <v xml:space="preserve">MERGE (e:Exercise { name: 'Deep Squats', exercise_id: 27, duration: 1.5, shortDescr: 'A more demanding variation of the classic squats', difficulty: '4', alias: [], picPath: ['deep_squat'], equipment: false, execModi: ['reps', 'time'], dimensions: [false, true, true, false] }) WITH e MATCH (t:Tag) WHERE t.name IN ['Legs', 'Thighs'] WITH e, t MERGE (e)-[:HAS_TAG]-&gt;(t) WITH count(*) as dummy </v>
      </c>
      <c r="J48" s="14" t="str">
        <f t="shared" si="3"/>
        <v xml:space="preserve">MERGE (e:Exercise { name: 'Deep Squats', exercise_id: 27, duration: 1.5, shortDescr: 'A more demanding variation of the classic squats', difficulty: '4', alias: [], picPath: ['deep_squat'], equipment: false, execModi: ['reps', 'time'], dimensions: [false, true, true, false] }) WITH e MATCH (t:Tag) WHERE t.name IN ['Legs', 'Thighs'] WITH e, t MERGE (e)-[:HAS_TAG]-&gt;(t) WITH count(*) as dummy MERGE (e:Exercise { name: 'Decline Pushups', exercise_id: 26, duration: 2.5, shortDescr: 'A more demanding pushup variation.', difficulty: '4', alias: ['Negative Pushups'], picPath: ['negative_pushups_1', 'negative_pushups_2'], equipment: true, execModi: ['reps', 'time'], dimensions: [false, true, true, false] }) WITH e MATCH (t:Tag) WHERE t.name IN ['Upper Body', 'Triceps'] WITH e, t MERGE (e)-[:HAS_TAG]-&gt;(t) WITH count(*) as dummy MERGE (e:Exercise { name: 'Crunches', exercise_id: 25, duration: 2.5, shortDescr: 'One of the very effective basic abs exercises.', difficulty: '3', alias: ['Situps'], picPath: ['crunch'], equipment: false, execModi: ['reps', 'time'], dimensions: [false, false, true, false] }) WITH (e) MATCH (e2:Exercise) WHERE e2.name IN ['Atomic Situps', 'Starfish Crunches', 'Diamond Crunches'] MERGE (e)-[:SIMILAR]-&gt;(e2) WITH e MATCH (t:Tag) WHERE t.name IN ['Abs', 'Core'] WITH e, t MERGE (e)-[:HAS_TAG]-&gt;(t) WITH count(*) as dummy MERGE (e:Exercise { name: 'Contralateral Limbs Raise', exercise_id: 24, duration: 0.5, shortDescr: 'You lie on the ground and alternately lift one arm and leg.', difficulty: '3', alias: [], picPath: ['contralateral_limbs_raise_1', 'contralateral_limbs_raise_2'], equipment: false, execModi: ['reps', 'time'], dimensions: [false, false, true, false] }) WITH e MATCH (t:Tag) WHERE t.name IN ['Back'] WITH e, t MERGE (e)-[:HAS_TAG]-&gt;(t) WITH count(*) as dummy MERGE (e:Exercise { name: 'Commandos', exercise_id: 23, duration: 1.5, shortDescr: 'Switch between plank and pushup hold.', difficulty: '2', alias: ['Plank to Pushup'], picPath: ['commandos_1', 'commandos_2', 'commandos_3'], equipment: false, execModi: ['reps', 'time'], dimensions: [false, false, true, true] }) WITH e MATCH (t:Tag) WHERE t.name IN ['Upper Body', 'Core'] WITH e, t MERGE (e)-[:HAS_TAG]-&gt;(t) WITH count(*) as dummy MERGE (e:Exercise { name: 'Cobra Knee Tucks', exercise_id: 22, duration: 4, shortDescr: 'Flexibility and muscular endurance exercise for your back and legs.', difficulty: '4', alias: [], picPath: ['cobra_knee_tucks_1', 'cobra_knee_tucks_2'], equipment: false, execModi: ['reps', 'time'], dimensions: [true, false, true, false] }) WITH e MATCH (t:Tag) WHERE t.name IN ['Core', 'Back'] WITH e, t MERGE (e)-[:HAS_TAG]-&gt;(t) WITH count(*) as dummy MERGE (e:Exercise { name: 'Clap Pushups', exercise_id: 21, duration: 1.5, shortDescr: 'Explosive pushups with a clap in the air.', difficulty: '5', alias: [], picPath: ['clap_pushup_1', 'clap_pushup_2', 'clap_pushup_3'], equipment: false, execModi: ['reps', 'time'], dimensions: [false, true, false, false] }) WITH e MATCH (t:Tag) WHERE t.name IN ['Upper Body', 'Triceps', 'Chest'] WITH e, t MERGE (e)-[:HAS_TAG]-&gt;(t) WITH count(*) as dummy MERGE (e:Exercise { name: 'Chin Up', exercise_id: 20, duration: 3, shortDescr: 'A pullup version that is more working your biceps than your back.', difficulty: '3', alias: [], picPath: ['default'], equipment: true, execModi: ['reps', 'time'], dimensions: [false, true, false, false] }) WITH e MATCH (t:Tag) WHERE t.name IN ['Upper Body', 'Biceps', 'Back'] WITH e, t MERGE (e)-[:HAS_TAG]-&gt;(t) WITH count(*) as dummy MERGE (e:Exercise { name: 'Candlestick Dipper', exercise_id: 19, duration: 2, shortDescr: 'Bending over to one side.', difficulty: '2', alias: [], picPath: ['candlestick_dipper'], equipment: false, execModi: ['reps', 'time'], dimensions: [true, false, true, false] }) WITH e MATCH (t:Tag) WHERE t.name IN ['Abs', 'Core'] WITH e, t MERGE (e)-[:HAS_TAG]-&gt;(t) WITH count(*) as dummy MERGE (e:Exercise { name: 'Calf Raise', exercise_id: 18, duration: 0.5, shortDescr: 'Whipping up and down with your feet, making your calves sore.', difficulty: '2', alias: [], picPath: ['default'], equipment: false, execModi: ['reps', 'time'], dimensions: [false, false, true, false] }) WITH e MATCH (t:Tag) WHERE t.name IN ['Legs', 'Calves'] WITH e, t MERGE (e)-[:HAS_TAG]-&gt;(t) WITH count(*) as dummy MERGE (e:Exercise { name: 'Burpees', exercise_id: 17, duration: 3.5, shortDescr: 'Everybody`s favorite. Sort of a pushup followed by sort of a squat with a straight jump in the end.', difficulty: '4', alias: [], picPath: ['burpee_1', 'burpee_2', 'burpee_3', 'burpee_4'], equipment: false, execModi: ['reps', 'time'], dimensions: [false, false, true, true] }) WITH e MATCH (t:Tag) WHERE t.name IN ['Upper Body', 'Chest', 'Legs'] WITH e, t MERGE (e)-[:HAS_TAG]-&gt;(t) WITH count(*) as dummy MERGE (e:Exercise { name: 'Burpee Pullups', exercise_id: 16, duration: 4.5, shortDescr: 'Two evils combined: A Burpee with a Pullup included.', difficulty: '5', alias: [], picPath: ['default'], equipment: true, execModi: ['reps', 'time'], dimensions: [false, true, false, true] }) WITH e MATCH (t:Tag) WHERE t.name IN ['Upper Body', 'Biceps', 'Back'] WITH e, t MERGE (e)-[:HAS_TAG]-&gt;(t) WITH count(*) as dummy MERGE (e:Exercise { name: 'Burpee Frogs', exercise_id: 15, duration: 4, shortDescr: 'A burpee combined with frogs. Intensive.', difficulty: '5', alias: [], picPath: ['burpee_frogs_1', 'burpee_frogs_2', 'burpee_frogs_3', 'burpee_frogs_4', 'burpee_frogs_5', 'burpee_frogs_6', 'burpee_frogs_7'], equipment: false, execModi: ['reps', 'time', 'distance'], dimensions: [false, false, true, true] }) WITH e MATCH (t:Tag) WHERE t.name IN ['Upper Body', 'Chest', 'Legs'] WITH e, t MERGE (e)-[:HAS_TAG]-&gt;(t) WITH count(*) as dummy MERGE (e:Exercise { name: 'Burpee Bench Jump', exercise_id: 14, duration: 4, shortDescr: 'A burpee with jump ober a bench instead of a jump in the air.', difficulty: '5', alias: [], picPath: ['default'], equipment: true, execModi: ['reps', 'time'], dimensions: [false, false, true, true] }) WITH e MATCH (t:Tag) WHERE t.name IN ['Upper Body', 'Chest', 'Legs'] WITH e, t MERGE (e)-[:HAS_TAG]-&gt;(t) WITH count(*) as dummy MERGE (e:Exercise { name: 'Bicycle', exercise_id: 13, duration: 2, shortDescr: 'Abs exercise where you do cycling movements with your legs', difficulty: '3', alias: ['Air Bike'], picPath: ['bicycle_1', 'bicycle_2', 'bicycle_3'], equipment: false, execModi: ['reps', 'time'], dimensions: [false, false, true, false] }) WITH e MATCH (t:Tag) WHERE t.name IN ['Abs', 'Side Abs', 'Core'] WITH e, t MERGE (e)-[:HAS_TAG]-&gt;(t) WITH count(*) as dummy MERGE (e:Exercise { name: 'Bent Arm Hang', exercise_id: 12, duration: 1, shortDescr: 'Hang with arms bent 90° on a bar for the time specified.', difficulty: '3', alias: [], picPath: ['default'], equipment: true, execModi: ['time'], dimensions: [false, false, true, false] }) WITH e MATCH (t:Tag) WHERE t.name IN ['Upper Body', 'Back'] WITH e, t MERGE (e)-[:HAS_TAG]-&gt;(t) WITH count(*) as dummy MERGE (e:Exercise { name: 'Bench Jumps', exercise_id: 11, duration: 1, shortDescr: 'Repeatedly jump over a bench and strengthen your legs', difficulty: '3', alias: [], picPath: ['bench_hop_1', 'bench_hop_2', 'bench_hop_3'], equipment: true, execModi: ['reps', 'time'], dimensions: [false, true, false, true] }) WITH e MATCH (t:Tag) WHERE t.name IN ['Legs', 'Thighs'] WITH e, t MERGE (e)-[:HAS_TAG]-&gt;(t) WITH count(*) as dummy MERGE (e:Exercise { name: 'Bear Crawl', exercise_id: 10, duration: 1, shortDescr: 'Crawl like a bear while staying as low as possible', difficulty: '4', alias: [], picPath: ['bear_crawl_1', 'bear_crawl_1'], equipment: false, execModi: ['reps', 'time', 'distance'], dimensions: [false, false, true, true] }) WITH e MATCH (t:Tag) WHERE t.name IN ['Upper Body', 'Triceps', 'Chest'] WITH e, t MERGE (e)-[:HAS_TAG]-&gt;(t) WITH count(*) as dummy MERGE (e:Exercise { name: 'Ballerina Dip', exercise_id: 9, duration: 2.5, shortDescr: 'Stretches to both sides will tone your side abs.', difficulty: '3', alias: [], picPath: ['ballerina_dip_1', 'ballerina_dip_2'], equipment: false, execModi: ['reps', 'time'], dimensions: [false, false, true, false] }) WITH e MATCH (t:Tag) WHERE t.name IN ['Core', 'Side Abs'] WITH e, t MERGE (e)-[:HAS_TAG]-&gt;(t) WITH count(*) as dummy MERGE (e:Exercise { name: 'Backrow', exercise_id: 8, duration: 2, shortDescr: 'Lie on the back and do rowing movements to strenghten the back muscles', difficulty: '3', alias: [], picPath: ['backrow_1-2', 'backrow_2'], equipment: false, execModi: ['reps', 'time'], dimensions: [false, false, true, false] }) WITH e MATCH (t:Tag) WHERE t.name IN ['Back'] WITH e, t MERGE (e)-[:HAS_TAG]-&gt;(t) WITH count(*) as dummy MERGE (e:Exercise { name: 'Atomic Situps', exercise_id: 7, duration: 2, shortDescr: 'Demanding abs exercise where you extend your arms and legs and pull them back in.', difficulty: '4', alias: ['Catch Your Knees'], picPath: ['default'], equipment: false, execModi: ['reps', 'time'], dimensions: [false, true, false, false] }) WITH e MATCH (t:Tag) WHERE t.name IN ['Abs', 'Core'] WITH e, t MERGE (e)-[:HAS_TAG]-&gt;(t) WITH count(*) as dummy MERGE (e:Exercise { name: 'Arm Circles', exercise_id: 6, duration: 1, shortDescr: 'From small to big, not to be underestimated!', difficulty: '2', alias: [], picPath: ['arm_circling_big-2', 'arm_circling_small-2'], equipment: false, execModi: ['time'], dimensions: [false, false, true, false] }) WITH e MATCH (t:Tag) WHERE t.name IN ['Upper Body', 'Arms'] WITH e, t MERGE (e)-[:HAS_TAG]-&gt;(t) WITH count(*) as dummy MERGE (e:Exercise { name: 'Ankle Tap', exercise_id: 5, duration: 0.5, shortDescr: 'Tap your ankles alternately and strengthen your side abs.', difficulty: '3', alias: [], picPath: ['Ankle_tap_1', 'Ankle_tap_2'], equipment: false, execModi: ['reps', 'time'], dimensions: [false, false, true, false] }) WITH e MATCH (t:Tag) WHERE t.name IN ['Legs'] WITH e, t MERGE (e)-[:HAS_TAG]-&gt;(t) WITH count(*) as dummy MERGE (e:Exercise { name: 'Alligator Pushups', exercise_id: 4, duration: 2.5, shortDescr: 'Pushup variation that uses alternating hand stance to get the most out of your upper body.', difficulty: '4', alias: [], picPath: ['alligator_pushup_1', 'alligator_pushup_2' ], equipment: false, execModi: ['reps', 'time'], dimensions: [false, true, true, false] }) WITH e MATCH (t:Tag) WHERE t.name IN ['Upper Body', 'Triceps', 'Chest'] WITH e, t MERGE (e)-[:HAS_TAG]-&gt;(t) WITH count(*) as dummy MERGE (e:Exercise { name: '180 Degree Jump Squat', exercise_id: 3, duration: 1.5, shortDescr: 'A squat with a 180 degree jump included when going up.', difficulty: '3', alias: [], picPath: ['default'], equipment: false, execModi: ['reps', 'time'], dimensions: [false, true, false, true] }) WITH e MATCH (t:Tag) WHERE t.name IN ['Legs', 'Thighs'] WITH e, t MERGE (e)-[:HAS_TAG]-&gt;(t) WITH count(*) as dummy MERGE (e:Exercise { name: '1 Leg Wall Sit', exercise_id: 2, duration: 1, shortDescr: 'Static exercise that makes your thighs feel burn.', difficulty: '5', alias: [], picPath: ['one_leg_wall_sit'], equipment: true, execModi: ['time'], dimensions: [false, true, true, false] }) WITH e MATCH (t:Tag) WHERE t.name IN ['Legs', 'Thighs'] WITH e, t MERGE (e)-[:HAS_TAG]-&gt;(t) WITH count(*) as dummy MERGE (e:Exercise { name: '1 Leg Bridge', exercise_id: 1, duration: 1, shortDescr: 'Static exercise that improves your body tension and strengthens your legs.', difficulty: '4', alias: [], picPath: ['one_leg_hips_bridge'], equipment: false, execModi: ['time'], dimensions: [false, false, true, false] }) WITH e MATCH (t:Tag) WHERE t.name IN ['Legs', 'Thighs', 'Abs'] WITH e, t MERGE (e)-[:HAS_TAG]-&gt;(t) WITH count(*) as dummy </v>
      </c>
    </row>
    <row r="49" spans="1:10">
      <c r="A49" t="s">
        <v>1</v>
      </c>
      <c r="B49" t="s">
        <v>2</v>
      </c>
      <c r="C49" t="str">
        <f>"name: '"&amp;ExerciseDB!B29&amp;"', exercise_id: "&amp;ExerciseDB!A29&amp;", duration: "&amp;IF(ExerciseDB!E29&lt;&gt;"",ExerciseDB!E29,0)&amp;", shortDescr: '"&amp;IF(ExerciseDB!C29&lt;&gt;"",ExerciseDB!C29,"")&amp;"', difficulty: '"&amp;IF(ExerciseDB!L29&lt;&gt;"",ExerciseDB!L29,"")&amp;"', alias: ["&amp;IF(ExerciseDB!M29&lt;&gt;"","'"&amp;ExerciseDB!M29&amp;"'","")&amp;IF(ExerciseDB!N29&lt;&gt;"",", '"&amp;ExerciseDB!N29&amp;"'","")&amp;IF(ExerciseDB!O29&lt;&gt;"",", '"&amp;ExerciseDB!O29&amp;"'","")&amp;"], picPath: ['"&amp;ExerciseDB!T29&amp;"], equipment: "&amp;IF(ExerciseDB!F29&lt;&gt;"",ExerciseDB!F29,"false")&amp;", execModi: ['"&amp;IF(ExerciseDB!H29&lt;&gt;"",ExerciseDB!H29,"")&amp;"], dimensions: ["&amp;IF(ExerciseDB!G29&lt;&gt;"",ExerciseDB!G29,"false, false, false, false")&amp;"]"</f>
        <v>name: 'Diamond Crunches', exercise_id: 28, duration: 2, shortDescr: 'A situp version where you use your arms for acceleration.', difficulty: '3', alias: [], picPath: ['diamond_crunch_1', 'diamond_crunch_2'], equipment: false, execModi: ['reps', 'time'], dimensions: [false, false, true, false]</v>
      </c>
      <c r="D49" t="str">
        <f>IF(COUNTA(ExerciseDB!Q29:S29)&lt;&gt;0,"WITH (e) ","")&amp;IF(COUNTA(ExerciseDB!Q29:S29)&lt;&gt;0,"MATCH (e2:Exercise) WHERE e2.name IN ["&amp;IF(ExerciseDB!Q29&lt;&gt;"","'"&amp;ExerciseDB!Q29&amp;"'","")&amp;IF(ExerciseDB!R29&lt;&gt;"",", '"&amp;ExerciseDB!R29&amp;"'","")&amp;IF(ExerciseDB!S29&lt;&gt;"",", '"&amp;ExerciseDB!S29&amp;"'","")&amp;"] ","")&amp;IF(COUNTA(ExerciseDB!Q29:S29)&lt;&gt;0,"MERGE (e)-[:SIMILAR]-&gt;(e2) ","")</f>
        <v/>
      </c>
      <c r="F49" t="str">
        <f>IF(COUNTA(ExerciseDB!I29:K29)&lt;&gt;0,"WITH e MATCH (t:Tag) WHERE ","")</f>
        <v xml:space="preserve">WITH e MATCH (t:Tag) WHERE </v>
      </c>
      <c r="G49" t="str">
        <f>IF(COUNTA(ExerciseDB!I29:K29)&lt;&gt;0,"t.name IN ["&amp;IF(ExerciseDB!I29&lt;&gt;"","'"&amp;ExerciseDB!I29&amp;"'","")&amp;IF(ExerciseDB!J29&lt;&gt;"",", '"&amp;ExerciseDB!J29&amp;"'","")&amp;IF(ExerciseDB!K29&lt;&gt;"",", '"&amp;ExerciseDB!K29&amp;"'","")&amp;"]","")</f>
        <v>t.name IN ['Abs', 'Core']</v>
      </c>
      <c r="H49" t="s">
        <v>159</v>
      </c>
      <c r="I49" t="str">
        <f t="shared" si="2"/>
        <v xml:space="preserve">MERGE (e:Exercise { name: 'Diamond Crunches', exercise_id: 28, duration: 2, shortDescr: 'A situp version where you use your arms for acceleration.', difficulty: '3', alias: [], picPath: ['diamond_crunch_1', 'diamond_crunch_2'], equipment: false, execModi: ['reps', 'time'], dimensions: [false, false, true, false] }) WITH e MATCH (t:Tag) WHERE t.name IN ['Abs', 'Core'] WITH e, t MERGE (e)-[:HAS_TAG]-&gt;(t) WITH count(*) as dummy </v>
      </c>
      <c r="J49" s="8" t="s">
        <v>154</v>
      </c>
    </row>
    <row r="50" spans="1:10" s="13" customFormat="1">
      <c r="A50" s="13" t="s">
        <v>1</v>
      </c>
      <c r="B50" s="13" t="s">
        <v>2</v>
      </c>
      <c r="C50" s="13" t="str">
        <f>"name: '"&amp;ExerciseDB!B30&amp;"', exercise_id: "&amp;ExerciseDB!A30&amp;", duration: "&amp;IF(ExerciseDB!E30&lt;&gt;"",ExerciseDB!E30,0)&amp;", shortDescr: '"&amp;IF(ExerciseDB!C30&lt;&gt;"",ExerciseDB!C30,"")&amp;"', difficulty: '"&amp;IF(ExerciseDB!L30&lt;&gt;"",ExerciseDB!L30,"")&amp;"', alias: ["&amp;IF(ExerciseDB!M30&lt;&gt;"","'"&amp;ExerciseDB!M30&amp;"'","")&amp;IF(ExerciseDB!N30&lt;&gt;"",", '"&amp;ExerciseDB!N30&amp;"'","")&amp;IF(ExerciseDB!O30&lt;&gt;"",", '"&amp;ExerciseDB!O30&amp;"'","")&amp;"], picPath: ['"&amp;ExerciseDB!T30&amp;"], equipment: "&amp;IF(ExerciseDB!F30&lt;&gt;"",ExerciseDB!F30,"false")&amp;", execModi: ['"&amp;IF(ExerciseDB!H30&lt;&gt;"",ExerciseDB!H30,"")&amp;"], dimensions: ["&amp;IF(ExerciseDB!G30&lt;&gt;"",ExerciseDB!G30,"false, false, false, false")&amp;"]"</f>
        <v>name: 'Diamond Pushup', exercise_id: 29, duration: 1.5, shortDescr: 'Demanding Pushup variation that works your inner chest.', difficulty: '5', alias: [], picPath: ['diamond_pushup_1', 'diamond_pushup_2'], equipment: false, execModi: ['reps', 'time'], dimensions: [false, true, true, false]</v>
      </c>
      <c r="D50" s="13" t="str">
        <f>IF(COUNTA(ExerciseDB!Q30:S30)&lt;&gt;0,"WITH (e) ","")&amp;IF(COUNTA(ExerciseDB!Q30:S30)&lt;&gt;0,"MATCH (e2:Exercise) WHERE e2.name IN ["&amp;IF(ExerciseDB!Q30&lt;&gt;"","'"&amp;ExerciseDB!Q30&amp;"'","")&amp;IF(ExerciseDB!R30&lt;&gt;"",", '"&amp;ExerciseDB!R30&amp;"'","")&amp;IF(ExerciseDB!S30&lt;&gt;"",", '"&amp;ExerciseDB!S30&amp;"'","")&amp;"] ","")&amp;IF(COUNTA(ExerciseDB!Q30:S30)&lt;&gt;0,"MERGE (e)-[:SIMILAR]-&gt;(e2) ","")</f>
        <v/>
      </c>
      <c r="F50" s="13" t="str">
        <f>IF(COUNTA(ExerciseDB!I30:K30)&lt;&gt;0,"WITH e MATCH (t:Tag) WHERE ","")</f>
        <v xml:space="preserve">WITH e MATCH (t:Tag) WHERE </v>
      </c>
      <c r="G50" s="13" t="str">
        <f>IF(COUNTA(ExerciseDB!I30:K30)&lt;&gt;0,"t.name IN ["&amp;IF(ExerciseDB!I30&lt;&gt;"","'"&amp;ExerciseDB!I30&amp;"'","")&amp;IF(ExerciseDB!J30&lt;&gt;"",", '"&amp;ExerciseDB!J30&amp;"'","")&amp;IF(ExerciseDB!K30&lt;&gt;"",", '"&amp;ExerciseDB!K30&amp;"'","")&amp;"]","")</f>
        <v>t.name IN ['Upper Body', 'Triceps', 'Chest']</v>
      </c>
      <c r="H50" s="13" t="s">
        <v>159</v>
      </c>
      <c r="I50" s="13" t="str">
        <f t="shared" si="2"/>
        <v xml:space="preserve">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c r="J50" t="str">
        <f t="shared" si="3"/>
        <v xml:space="preserve">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51" spans="1:10">
      <c r="A51" t="s">
        <v>1</v>
      </c>
      <c r="B51" t="s">
        <v>2</v>
      </c>
      <c r="C51" t="str">
        <f>"name: '"&amp;ExerciseDB!B31&amp;"', exercise_id: "&amp;ExerciseDB!A31&amp;", duration: "&amp;IF(ExerciseDB!E31&lt;&gt;"",ExerciseDB!E31,0)&amp;", shortDescr: '"&amp;IF(ExerciseDB!C31&lt;&gt;"",ExerciseDB!C31,"")&amp;"', difficulty: '"&amp;IF(ExerciseDB!L31&lt;&gt;"",ExerciseDB!L31,"")&amp;"', alias: ["&amp;IF(ExerciseDB!M31&lt;&gt;"","'"&amp;ExerciseDB!M31&amp;"'","")&amp;IF(ExerciseDB!N31&lt;&gt;"",", '"&amp;ExerciseDB!N31&amp;"'","")&amp;IF(ExerciseDB!O31&lt;&gt;"",", '"&amp;ExerciseDB!O31&amp;"'","")&amp;"], picPath: ['"&amp;ExerciseDB!T31&amp;"], equipment: "&amp;IF(ExerciseDB!F31&lt;&gt;"",ExerciseDB!F31,"false")&amp;", execModi: ['"&amp;IF(ExerciseDB!H31&lt;&gt;"",ExerciseDB!H31,"")&amp;"], dimensions: ["&amp;IF(ExerciseDB!G31&lt;&gt;"",ExerciseDB!G31,"false, false, false, false")&amp;"]"</f>
        <v>name: 'Dog Bird', exercise_id: 30, duration: 1, shortDescr: 'A static exercise that requires body tension and balance', difficulty: '1', alias: [], picPath: ['Dog_bird'], equipment: false, execModi: ['time'], dimensions: [false, false, true, false]</v>
      </c>
      <c r="D51" t="str">
        <f>IF(COUNTA(ExerciseDB!Q31:S31)&lt;&gt;0,"WITH (e) ","")&amp;IF(COUNTA(ExerciseDB!Q31:S31)&lt;&gt;0,"MATCH (e2:Exercise) WHERE e2.name IN ["&amp;IF(ExerciseDB!Q31&lt;&gt;"","'"&amp;ExerciseDB!Q31&amp;"'","")&amp;IF(ExerciseDB!R31&lt;&gt;"",", '"&amp;ExerciseDB!R31&amp;"'","")&amp;IF(ExerciseDB!S31&lt;&gt;"",", '"&amp;ExerciseDB!S31&amp;"'","")&amp;"] ","")&amp;IF(COUNTA(ExerciseDB!Q31:S31)&lt;&gt;0,"MERGE (e)-[:SIMILAR]-&gt;(e2) ","")</f>
        <v/>
      </c>
      <c r="F51" t="str">
        <f>IF(COUNTA(ExerciseDB!I31:K31)&lt;&gt;0,"WITH e MATCH (t:Tag) WHERE ","")</f>
        <v xml:space="preserve">WITH e MATCH (t:Tag) WHERE </v>
      </c>
      <c r="G51" t="str">
        <f>IF(COUNTA(ExerciseDB!I31:K31)&lt;&gt;0,"t.name IN ["&amp;IF(ExerciseDB!I31&lt;&gt;"","'"&amp;ExerciseDB!I31&amp;"'","")&amp;IF(ExerciseDB!J31&lt;&gt;"",", '"&amp;ExerciseDB!J31&amp;"'","")&amp;IF(ExerciseDB!K31&lt;&gt;"",", '"&amp;ExerciseDB!K31&amp;"'","")&amp;"]","")</f>
        <v>t.name IN ['Core']</v>
      </c>
      <c r="H51" t="s">
        <v>159</v>
      </c>
      <c r="I51" t="str">
        <f t="shared" si="2"/>
        <v xml:space="preserve">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v>
      </c>
      <c r="J51" t="str">
        <f t="shared" si="3"/>
        <v xml:space="preserve">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52" spans="1:10">
      <c r="A52" t="s">
        <v>1</v>
      </c>
      <c r="B52" t="s">
        <v>2</v>
      </c>
      <c r="C52" t="str">
        <f>"name: '"&amp;ExerciseDB!B32&amp;"', exercise_id: "&amp;ExerciseDB!A32&amp;", duration: "&amp;IF(ExerciseDB!E32&lt;&gt;"",ExerciseDB!E32,0)&amp;", shortDescr: '"&amp;IF(ExerciseDB!C32&lt;&gt;"",ExerciseDB!C32,"")&amp;"', difficulty: '"&amp;IF(ExerciseDB!L32&lt;&gt;"",ExerciseDB!L32,"")&amp;"', alias: ["&amp;IF(ExerciseDB!M32&lt;&gt;"","'"&amp;ExerciseDB!M32&amp;"'","")&amp;IF(ExerciseDB!N32&lt;&gt;"",", '"&amp;ExerciseDB!N32&amp;"'","")&amp;IF(ExerciseDB!O32&lt;&gt;"",", '"&amp;ExerciseDB!O32&amp;"'","")&amp;"], picPath: ['"&amp;ExerciseDB!T32&amp;"], equipment: "&amp;IF(ExerciseDB!F32&lt;&gt;"",ExerciseDB!F32,"false")&amp;", execModi: ['"&amp;IF(ExerciseDB!H32&lt;&gt;"",ExerciseDB!H32,"")&amp;"], dimensions: ["&amp;IF(ExerciseDB!G32&lt;&gt;"",ExerciseDB!G32,"false, false, false, false")&amp;"]"</f>
        <v>name: 'Dog Bird II', exercise_id: 31, duration: 2, shortDescr: 'A dynamic version of the static Dog Bird exercise', difficulty: '3', alias: [], picPath: ['default'], equipment: false, execModi: ['reps', 'time'], dimensions: [false, false, true, false]</v>
      </c>
      <c r="D52" t="str">
        <f>IF(COUNTA(ExerciseDB!Q32:S32)&lt;&gt;0,"WITH (e) ","")&amp;IF(COUNTA(ExerciseDB!Q32:S32)&lt;&gt;0,"MATCH (e2:Exercise) WHERE e2.name IN ["&amp;IF(ExerciseDB!Q32&lt;&gt;"","'"&amp;ExerciseDB!Q32&amp;"'","")&amp;IF(ExerciseDB!R32&lt;&gt;"",", '"&amp;ExerciseDB!R32&amp;"'","")&amp;IF(ExerciseDB!S32&lt;&gt;"",", '"&amp;ExerciseDB!S32&amp;"'","")&amp;"] ","")&amp;IF(COUNTA(ExerciseDB!Q32:S32)&lt;&gt;0,"MERGE (e)-[:SIMILAR]-&gt;(e2) ","")</f>
        <v/>
      </c>
      <c r="F52" t="str">
        <f>IF(COUNTA(ExerciseDB!I32:K32)&lt;&gt;0,"WITH e MATCH (t:Tag) WHERE ","")</f>
        <v xml:space="preserve">WITH e MATCH (t:Tag) WHERE </v>
      </c>
      <c r="G52" t="str">
        <f>IF(COUNTA(ExerciseDB!I32:K32)&lt;&gt;0,"t.name IN ["&amp;IF(ExerciseDB!I32&lt;&gt;"","'"&amp;ExerciseDB!I32&amp;"'","")&amp;IF(ExerciseDB!J32&lt;&gt;"",", '"&amp;ExerciseDB!J32&amp;"'","")&amp;IF(ExerciseDB!K32&lt;&gt;"",", '"&amp;ExerciseDB!K32&amp;"'","")&amp;"]","")</f>
        <v>t.name IN ['Core']</v>
      </c>
      <c r="H52" t="s">
        <v>159</v>
      </c>
      <c r="I52" t="str">
        <f t="shared" si="2"/>
        <v xml:space="preserve">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v>
      </c>
      <c r="J52" t="str">
        <f t="shared" si="3"/>
        <v xml:space="preserve">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53" spans="1:10">
      <c r="A53" t="s">
        <v>1</v>
      </c>
      <c r="B53" t="s">
        <v>2</v>
      </c>
      <c r="C53" t="str">
        <f>"name: '"&amp;ExerciseDB!B33&amp;"', exercise_id: "&amp;ExerciseDB!A33&amp;", duration: "&amp;IF(ExerciseDB!E33&lt;&gt;"",ExerciseDB!E33,0)&amp;", shortDescr: '"&amp;IF(ExerciseDB!C33&lt;&gt;"",ExerciseDB!C33,"")&amp;"', difficulty: '"&amp;IF(ExerciseDB!L33&lt;&gt;"",ExerciseDB!L33,"")&amp;"', alias: ["&amp;IF(ExerciseDB!M33&lt;&gt;"","'"&amp;ExerciseDB!M33&amp;"'","")&amp;IF(ExerciseDB!N33&lt;&gt;"",", '"&amp;ExerciseDB!N33&amp;"'","")&amp;IF(ExerciseDB!O33&lt;&gt;"",", '"&amp;ExerciseDB!O33&amp;"'","")&amp;"], picPath: ['"&amp;ExerciseDB!T33&amp;"], equipment: "&amp;IF(ExerciseDB!F33&lt;&gt;"",ExerciseDB!F33,"false")&amp;", execModi: ['"&amp;IF(ExerciseDB!H33&lt;&gt;"",ExerciseDB!H33,"")&amp;"], dimensions: ["&amp;IF(ExerciseDB!G33&lt;&gt;"",ExerciseDB!G33,"false, false, false, false")&amp;"]"</f>
        <v>name: 'Dynamic Step Ups', exercise_id: 32, duration: 0.5, shortDescr: 'Exercise that adds more to the cardio dimension as the normal step ups', difficulty: '3', alias: [], picPath: ['default'], equipment: true, execModi: ['reps', 'time'], dimensions: [false, false, true, true]</v>
      </c>
      <c r="D53" t="str">
        <f>IF(COUNTA(ExerciseDB!Q33:S33)&lt;&gt;0,"WITH (e) ","")&amp;IF(COUNTA(ExerciseDB!Q33:S33)&lt;&gt;0,"MATCH (e2:Exercise) WHERE e2.name IN ["&amp;IF(ExerciseDB!Q33&lt;&gt;"","'"&amp;ExerciseDB!Q33&amp;"'","")&amp;IF(ExerciseDB!R33&lt;&gt;"",", '"&amp;ExerciseDB!R33&amp;"'","")&amp;IF(ExerciseDB!S33&lt;&gt;"",", '"&amp;ExerciseDB!S33&amp;"'","")&amp;"] ","")&amp;IF(COUNTA(ExerciseDB!Q33:S33)&lt;&gt;0,"MERGE (e)-[:SIMILAR]-&gt;(e2) ","")</f>
        <v/>
      </c>
      <c r="F53" t="str">
        <f>IF(COUNTA(ExerciseDB!I33:K33)&lt;&gt;0,"WITH e MATCH (t:Tag) WHERE ","")</f>
        <v xml:space="preserve">WITH e MATCH (t:Tag) WHERE </v>
      </c>
      <c r="G53" t="str">
        <f>IF(COUNTA(ExerciseDB!I33:K33)&lt;&gt;0,"t.name IN ["&amp;IF(ExerciseDB!I33&lt;&gt;"","'"&amp;ExerciseDB!I33&amp;"'","")&amp;IF(ExerciseDB!J33&lt;&gt;"",", '"&amp;ExerciseDB!J33&amp;"'","")&amp;IF(ExerciseDB!K33&lt;&gt;"",", '"&amp;ExerciseDB!K33&amp;"'","")&amp;"]","")</f>
        <v>t.name IN ['Legs', 'Thighs']</v>
      </c>
      <c r="H53" t="s">
        <v>159</v>
      </c>
      <c r="I53" t="str">
        <f t="shared" si="2"/>
        <v xml:space="preserve">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v>
      </c>
      <c r="J53" t="str">
        <f t="shared" si="3"/>
        <v xml:space="preserve">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54" spans="1:10">
      <c r="A54" t="s">
        <v>1</v>
      </c>
      <c r="B54" t="s">
        <v>2</v>
      </c>
      <c r="C54" t="str">
        <f>"name: '"&amp;ExerciseDB!B34&amp;"', exercise_id: "&amp;ExerciseDB!A34&amp;", duration: "&amp;IF(ExerciseDB!E34&lt;&gt;"",ExerciseDB!E34,0)&amp;", shortDescr: '"&amp;IF(ExerciseDB!C34&lt;&gt;"",ExerciseDB!C34,"")&amp;"', difficulty: '"&amp;IF(ExerciseDB!L34&lt;&gt;"",ExerciseDB!L34,"")&amp;"', alias: ["&amp;IF(ExerciseDB!M34&lt;&gt;"","'"&amp;ExerciseDB!M34&amp;"'","")&amp;IF(ExerciseDB!N34&lt;&gt;"",", '"&amp;ExerciseDB!N34&amp;"'","")&amp;IF(ExerciseDB!O34&lt;&gt;"",", '"&amp;ExerciseDB!O34&amp;"'","")&amp;"], picPath: ['"&amp;ExerciseDB!T34&amp;"], equipment: "&amp;IF(ExerciseDB!F34&lt;&gt;"",ExerciseDB!F34,"false")&amp;", execModi: ['"&amp;IF(ExerciseDB!H34&lt;&gt;"",ExerciseDB!H34,"")&amp;"], dimensions: ["&amp;IF(ExerciseDB!G34&lt;&gt;"",ExerciseDB!G34,"false, false, false, false")&amp;"]"</f>
        <v>name: 'Easy Burpee', exercise_id: 33, duration: 3, shortDescr: 'An easier version of the regular Burpee', difficulty: '3', alias: [], picPath: ['woman_burpee_1', 'woman_burpee_2', 'woman_burpee_3', 'woman_burpee_4'], equipment: false, execModi: ['reps', 'time'], dimensions: [false, false, true, true]</v>
      </c>
      <c r="D54" t="str">
        <f>IF(COUNTA(ExerciseDB!Q34:S34)&lt;&gt;0,"WITH (e) ","")&amp;IF(COUNTA(ExerciseDB!Q34:S34)&lt;&gt;0,"MATCH (e2:Exercise) WHERE e2.name IN ["&amp;IF(ExerciseDB!Q34&lt;&gt;"","'"&amp;ExerciseDB!Q34&amp;"'","")&amp;IF(ExerciseDB!R34&lt;&gt;"",", '"&amp;ExerciseDB!R34&amp;"'","")&amp;IF(ExerciseDB!S34&lt;&gt;"",", '"&amp;ExerciseDB!S34&amp;"'","")&amp;"] ","")&amp;IF(COUNTA(ExerciseDB!Q34:S34)&lt;&gt;0,"MERGE (e)-[:SIMILAR]-&gt;(e2) ","")</f>
        <v/>
      </c>
      <c r="F54" t="str">
        <f>IF(COUNTA(ExerciseDB!I34:K34)&lt;&gt;0,"WITH e MATCH (t:Tag) WHERE ","")</f>
        <v xml:space="preserve">WITH e MATCH (t:Tag) WHERE </v>
      </c>
      <c r="G54" t="str">
        <f>IF(COUNTA(ExerciseDB!I34:K34)&lt;&gt;0,"t.name IN ["&amp;IF(ExerciseDB!I34&lt;&gt;"","'"&amp;ExerciseDB!I34&amp;"'","")&amp;IF(ExerciseDB!J34&lt;&gt;"",", '"&amp;ExerciseDB!J34&amp;"'","")&amp;IF(ExerciseDB!K34&lt;&gt;"",", '"&amp;ExerciseDB!K34&amp;"'","")&amp;"]","")</f>
        <v>t.name IN ['Upper Body', 'Chest', 'Legs']</v>
      </c>
      <c r="H54" t="s">
        <v>159</v>
      </c>
      <c r="I54" t="str">
        <f t="shared" si="2"/>
        <v xml:space="preserve">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v>
      </c>
      <c r="J54" t="str">
        <f t="shared" si="3"/>
        <v xml:space="preserve">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55" spans="1:10">
      <c r="A55" t="s">
        <v>1</v>
      </c>
      <c r="B55" t="s">
        <v>2</v>
      </c>
      <c r="C55" t="str">
        <f>"name: '"&amp;ExerciseDB!B35&amp;"', exercise_id: "&amp;ExerciseDB!A35&amp;", duration: "&amp;IF(ExerciseDB!E35&lt;&gt;"",ExerciseDB!E35,0)&amp;", shortDescr: '"&amp;IF(ExerciseDB!C35&lt;&gt;"",ExerciseDB!C35,"")&amp;"', difficulty: '"&amp;IF(ExerciseDB!L35&lt;&gt;"",ExerciseDB!L35,"")&amp;"', alias: ["&amp;IF(ExerciseDB!M35&lt;&gt;"","'"&amp;ExerciseDB!M35&amp;"'","")&amp;IF(ExerciseDB!N35&lt;&gt;"",", '"&amp;ExerciseDB!N35&amp;"'","")&amp;IF(ExerciseDB!O35&lt;&gt;"",", '"&amp;ExerciseDB!O35&amp;"'","")&amp;"], picPath: ['"&amp;ExerciseDB!T35&amp;"], equipment: "&amp;IF(ExerciseDB!F35&lt;&gt;"",ExerciseDB!F35,"false")&amp;", execModi: ['"&amp;IF(ExerciseDB!H35&lt;&gt;"",ExerciseDB!H35,"")&amp;"], dimensions: ["&amp;IF(ExerciseDB!G35&lt;&gt;"",ExerciseDB!G35,"false, false, false, false")&amp;"]"</f>
        <v>name: 'Elevated Lunges', exercise_id: 34, duration: 1.5, shortDescr: 'These lunges are more intense than the regular ones. Elevation needed!', difficulty: '4', alias: [], picPath: ['default'], equipment: true, execModi: ['reps', 'time'], dimensions: [false, true, true, false]</v>
      </c>
      <c r="D55" t="str">
        <f>IF(COUNTA(ExerciseDB!Q35:S35)&lt;&gt;0,"WITH (e) ","")&amp;IF(COUNTA(ExerciseDB!Q35:S35)&lt;&gt;0,"MATCH (e2:Exercise) WHERE e2.name IN ["&amp;IF(ExerciseDB!Q35&lt;&gt;"","'"&amp;ExerciseDB!Q35&amp;"'","")&amp;IF(ExerciseDB!R35&lt;&gt;"",", '"&amp;ExerciseDB!R35&amp;"'","")&amp;IF(ExerciseDB!S35&lt;&gt;"",", '"&amp;ExerciseDB!S35&amp;"'","")&amp;"] ","")&amp;IF(COUNTA(ExerciseDB!Q35:S35)&lt;&gt;0,"MERGE (e)-[:SIMILAR]-&gt;(e2) ","")</f>
        <v/>
      </c>
      <c r="F55" t="str">
        <f>IF(COUNTA(ExerciseDB!I35:K35)&lt;&gt;0,"WITH e MATCH (t:Tag) WHERE ","")</f>
        <v xml:space="preserve">WITH e MATCH (t:Tag) WHERE </v>
      </c>
      <c r="G55" t="str">
        <f>IF(COUNTA(ExerciseDB!I35:K35)&lt;&gt;0,"t.name IN ["&amp;IF(ExerciseDB!I35&lt;&gt;"","'"&amp;ExerciseDB!I35&amp;"'","")&amp;IF(ExerciseDB!J35&lt;&gt;"",", '"&amp;ExerciseDB!J35&amp;"'","")&amp;IF(ExerciseDB!K35&lt;&gt;"",", '"&amp;ExerciseDB!K35&amp;"'","")&amp;"]","")</f>
        <v>t.name IN ['Legs', 'Thighs']</v>
      </c>
      <c r="H55" t="s">
        <v>159</v>
      </c>
      <c r="I55" t="str">
        <f t="shared" si="2"/>
        <v xml:space="preserve">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v>
      </c>
      <c r="J55" t="str">
        <f t="shared" si="3"/>
        <v xml:space="preserve">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56" spans="1:10">
      <c r="A56" t="s">
        <v>1</v>
      </c>
      <c r="B56" t="s">
        <v>2</v>
      </c>
      <c r="C56" t="str">
        <f>"name: '"&amp;ExerciseDB!B36&amp;"', exercise_id: "&amp;ExerciseDB!A36&amp;", duration: "&amp;IF(ExerciseDB!E36&lt;&gt;"",ExerciseDB!E36,0)&amp;", shortDescr: '"&amp;IF(ExerciseDB!C36&lt;&gt;"",ExerciseDB!C36,"")&amp;"', difficulty: '"&amp;IF(ExerciseDB!L36&lt;&gt;"",ExerciseDB!L36,"")&amp;"', alias: ["&amp;IF(ExerciseDB!M36&lt;&gt;"","'"&amp;ExerciseDB!M36&amp;"'","")&amp;IF(ExerciseDB!N36&lt;&gt;"",", '"&amp;ExerciseDB!N36&amp;"'","")&amp;IF(ExerciseDB!O36&lt;&gt;"",", '"&amp;ExerciseDB!O36&amp;"'","")&amp;"], picPath: ['"&amp;ExerciseDB!T36&amp;"], equipment: "&amp;IF(ExerciseDB!F36&lt;&gt;"",ExerciseDB!F36,"false")&amp;", execModi: ['"&amp;IF(ExerciseDB!H36&lt;&gt;"",ExerciseDB!H36,"")&amp;"], dimensions: ["&amp;IF(ExerciseDB!G36&lt;&gt;"",ExerciseDB!G36,"false, false, false, false")&amp;"]"</f>
        <v>name: 'Elevated Mountain Climbers', exercise_id: 35, duration: 2, shortDescr: 'Demands a bit more strength but less cardio compared to the regular Mt. Climbers.', difficulty: '4', alias: [], picPath: ['default'], equipment: true, execModi: ['reps', 'time'], dimensions: [false, false, true, true]</v>
      </c>
      <c r="D56" t="str">
        <f>IF(COUNTA(ExerciseDB!Q36:S36)&lt;&gt;0,"WITH (e) ","")&amp;IF(COUNTA(ExerciseDB!Q36:S36)&lt;&gt;0,"MATCH (e2:Exercise) WHERE e2.name IN ["&amp;IF(ExerciseDB!Q36&lt;&gt;"","'"&amp;ExerciseDB!Q36&amp;"'","")&amp;IF(ExerciseDB!R36&lt;&gt;"",", '"&amp;ExerciseDB!R36&amp;"'","")&amp;IF(ExerciseDB!S36&lt;&gt;"",", '"&amp;ExerciseDB!S36&amp;"'","")&amp;"] ","")&amp;IF(COUNTA(ExerciseDB!Q36:S36)&lt;&gt;0,"MERGE (e)-[:SIMILAR]-&gt;(e2) ","")</f>
        <v/>
      </c>
      <c r="F56" t="str">
        <f>IF(COUNTA(ExerciseDB!I36:K36)&lt;&gt;0,"WITH e MATCH (t:Tag) WHERE ","")</f>
        <v xml:space="preserve">WITH e MATCH (t:Tag) WHERE </v>
      </c>
      <c r="G56" t="str">
        <f>IF(COUNTA(ExerciseDB!I36:K36)&lt;&gt;0,"t.name IN ["&amp;IF(ExerciseDB!I36&lt;&gt;"","'"&amp;ExerciseDB!I36&amp;"'","")&amp;IF(ExerciseDB!J36&lt;&gt;"",", '"&amp;ExerciseDB!J36&amp;"'","")&amp;IF(ExerciseDB!K36&lt;&gt;"",", '"&amp;ExerciseDB!K36&amp;"'","")&amp;"]","")</f>
        <v>t.name IN ['Legs', 'Thighs']</v>
      </c>
      <c r="H56" t="s">
        <v>159</v>
      </c>
      <c r="I56" t="str">
        <f t="shared" si="2"/>
        <v xml:space="preserve">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v>
      </c>
      <c r="J56" t="str">
        <f t="shared" si="3"/>
        <v xml:space="preserve">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57" spans="1:10">
      <c r="A57" t="s">
        <v>1</v>
      </c>
      <c r="B57" t="s">
        <v>2</v>
      </c>
      <c r="C57" t="str">
        <f>"name: '"&amp;ExerciseDB!B37&amp;"', exercise_id: "&amp;ExerciseDB!A37&amp;", duration: "&amp;IF(ExerciseDB!E37&lt;&gt;"",ExerciseDB!E37,0)&amp;", shortDescr: '"&amp;IF(ExerciseDB!C37&lt;&gt;"",ExerciseDB!C37,"")&amp;"', difficulty: '"&amp;IF(ExerciseDB!L37&lt;&gt;"",ExerciseDB!L37,"")&amp;"', alias: ["&amp;IF(ExerciseDB!M37&lt;&gt;"","'"&amp;ExerciseDB!M37&amp;"'","")&amp;IF(ExerciseDB!N37&lt;&gt;"",", '"&amp;ExerciseDB!N37&amp;"'","")&amp;IF(ExerciseDB!O37&lt;&gt;"",", '"&amp;ExerciseDB!O37&amp;"'","")&amp;"], picPath: ['"&amp;ExerciseDB!T37&amp;"], equipment: "&amp;IF(ExerciseDB!F37&lt;&gt;"",ExerciseDB!F37,"false")&amp;", execModi: ['"&amp;IF(ExerciseDB!H37&lt;&gt;"",ExerciseDB!H37,"")&amp;"], dimensions: ["&amp;IF(ExerciseDB!G37&lt;&gt;"",ExerciseDB!G37,"false, false, false, false")&amp;"]"</f>
        <v>name: 'Fire Hydrant', exercise_id: 36, duration: 0.5, shortDescr: 'Very simple butt exercise that also stretches', difficulty: '2', alias: [], picPath: ['fire_hydrant_1', 'fire_hydrant_2'], equipment: false, execModi: ['reps', 'time'], dimensions: [true, false, true, false]</v>
      </c>
      <c r="D57" t="str">
        <f>IF(COUNTA(ExerciseDB!Q37:S37)&lt;&gt;0,"WITH (e) ","")&amp;IF(COUNTA(ExerciseDB!Q37:S37)&lt;&gt;0,"MATCH (e2:Exercise) WHERE e2.name IN ["&amp;IF(ExerciseDB!Q37&lt;&gt;"","'"&amp;ExerciseDB!Q37&amp;"'","")&amp;IF(ExerciseDB!R37&lt;&gt;"",", '"&amp;ExerciseDB!R37&amp;"'","")&amp;IF(ExerciseDB!S37&lt;&gt;"",", '"&amp;ExerciseDB!S37&amp;"'","")&amp;"] ","")&amp;IF(COUNTA(ExerciseDB!Q37:S37)&lt;&gt;0,"MERGE (e)-[:SIMILAR]-&gt;(e2) ","")</f>
        <v/>
      </c>
      <c r="F57" t="str">
        <f>IF(COUNTA(ExerciseDB!I37:K37)&lt;&gt;0,"WITH e MATCH (t:Tag) WHERE ","")</f>
        <v xml:space="preserve">WITH e MATCH (t:Tag) WHERE </v>
      </c>
      <c r="G57" t="str">
        <f>IF(COUNTA(ExerciseDB!I37:K37)&lt;&gt;0,"t.name IN ["&amp;IF(ExerciseDB!I37&lt;&gt;"","'"&amp;ExerciseDB!I37&amp;"'","")&amp;IF(ExerciseDB!J37&lt;&gt;"",", '"&amp;ExerciseDB!J37&amp;"'","")&amp;IF(ExerciseDB!K37&lt;&gt;"",", '"&amp;ExerciseDB!K37&amp;"'","")&amp;"]","")</f>
        <v>t.name IN ['Legs', 'Hip']</v>
      </c>
      <c r="H57" t="s">
        <v>159</v>
      </c>
      <c r="I57" t="str">
        <f t="shared" si="2"/>
        <v xml:space="preserve">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v>
      </c>
      <c r="J57" t="str">
        <f t="shared" si="3"/>
        <v xml:space="preserve">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58" spans="1:10">
      <c r="A58" t="s">
        <v>1</v>
      </c>
      <c r="B58" t="s">
        <v>2</v>
      </c>
      <c r="C58" t="str">
        <f>"name: '"&amp;ExerciseDB!B38&amp;"', exercise_id: "&amp;ExerciseDB!A38&amp;", duration: "&amp;IF(ExerciseDB!E38&lt;&gt;"",ExerciseDB!E38,0)&amp;", shortDescr: '"&amp;IF(ExerciseDB!C38&lt;&gt;"",ExerciseDB!C38,"")&amp;"', difficulty: '"&amp;IF(ExerciseDB!L38&lt;&gt;"",ExerciseDB!L38,"")&amp;"', alias: ["&amp;IF(ExerciseDB!M38&lt;&gt;"","'"&amp;ExerciseDB!M38&amp;"'","")&amp;IF(ExerciseDB!N38&lt;&gt;"",", '"&amp;ExerciseDB!N38&amp;"'","")&amp;IF(ExerciseDB!O38&lt;&gt;"",", '"&amp;ExerciseDB!O38&amp;"'","")&amp;"], picPath: ['"&amp;ExerciseDB!T38&amp;"], equipment: "&amp;IF(ExerciseDB!F38&lt;&gt;"",ExerciseDB!F38,"false")&amp;", execModi: ['"&amp;IF(ExerciseDB!H38&lt;&gt;"",ExerciseDB!H38,"")&amp;"], dimensions: ["&amp;IF(ExerciseDB!G38&lt;&gt;"",ExerciseDB!G38,"false, false, false, false")&amp;"]"</f>
        <v>name: 'Flutter Kicks', exercise_id: 37, duration: 0.5, shortDescr: 'Abs exercise that is working your abs throughout the whole time', difficulty: '3', alias: [], picPath: ['flutter_kicks_1', 'flutter_kicks_2'], equipment: false, execModi: ['reps', 'time'], dimensions: [false, false, true, false]</v>
      </c>
      <c r="D58" t="str">
        <f>IF(COUNTA(ExerciseDB!Q38:S38)&lt;&gt;0,"WITH (e) ","")&amp;IF(COUNTA(ExerciseDB!Q38:S38)&lt;&gt;0,"MATCH (e2:Exercise) WHERE e2.name IN ["&amp;IF(ExerciseDB!Q38&lt;&gt;"","'"&amp;ExerciseDB!Q38&amp;"'","")&amp;IF(ExerciseDB!R38&lt;&gt;"",", '"&amp;ExerciseDB!R38&amp;"'","")&amp;IF(ExerciseDB!S38&lt;&gt;"",", '"&amp;ExerciseDB!S38&amp;"'","")&amp;"] ","")&amp;IF(COUNTA(ExerciseDB!Q38:S38)&lt;&gt;0,"MERGE (e)-[:SIMILAR]-&gt;(e2) ","")</f>
        <v/>
      </c>
      <c r="F58" t="str">
        <f>IF(COUNTA(ExerciseDB!I38:K38)&lt;&gt;0,"WITH e MATCH (t:Tag) WHERE ","")</f>
        <v xml:space="preserve">WITH e MATCH (t:Tag) WHERE </v>
      </c>
      <c r="G58" t="str">
        <f>IF(COUNTA(ExerciseDB!I38:K38)&lt;&gt;0,"t.name IN ["&amp;IF(ExerciseDB!I38&lt;&gt;"","'"&amp;ExerciseDB!I38&amp;"'","")&amp;IF(ExerciseDB!J38&lt;&gt;"",", '"&amp;ExerciseDB!J38&amp;"'","")&amp;IF(ExerciseDB!K38&lt;&gt;"",", '"&amp;ExerciseDB!K38&amp;"'","")&amp;"]","")</f>
        <v>t.name IN ['Abs', 'Core']</v>
      </c>
      <c r="H58" t="s">
        <v>159</v>
      </c>
      <c r="I58" t="str">
        <f t="shared" si="2"/>
        <v xml:space="preserve">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v>
      </c>
      <c r="J58" t="str">
        <f t="shared" si="3"/>
        <v xml:space="preserve">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59" spans="1:10">
      <c r="A59" t="s">
        <v>1</v>
      </c>
      <c r="B59" t="s">
        <v>2</v>
      </c>
      <c r="C59" t="str">
        <f>"name: '"&amp;ExerciseDB!B39&amp;"', exercise_id: "&amp;ExerciseDB!A39&amp;", duration: "&amp;IF(ExerciseDB!E39&lt;&gt;"",ExerciseDB!E39,0)&amp;", shortDescr: '"&amp;IF(ExerciseDB!C39&lt;&gt;"",ExerciseDB!C39,"")&amp;"', difficulty: '"&amp;IF(ExerciseDB!L39&lt;&gt;"",ExerciseDB!L39,"")&amp;"', alias: ["&amp;IF(ExerciseDB!M39&lt;&gt;"","'"&amp;ExerciseDB!M39&amp;"'","")&amp;IF(ExerciseDB!N39&lt;&gt;"",", '"&amp;ExerciseDB!N39&amp;"'","")&amp;IF(ExerciseDB!O39&lt;&gt;"",", '"&amp;ExerciseDB!O39&amp;"'","")&amp;"], picPath: ['"&amp;ExerciseDB!T39&amp;"], equipment: "&amp;IF(ExerciseDB!F39&lt;&gt;"",ExerciseDB!F39,"false")&amp;", execModi: ['"&amp;IF(ExerciseDB!H39&lt;&gt;"",ExerciseDB!H39,"")&amp;"], dimensions: ["&amp;IF(ExerciseDB!G39&lt;&gt;"",ExerciseDB!G39,"false, false, false, false")&amp;"]"</f>
        <v>name: 'Jumping Lunges', exercise_id: 38, duration: 1.5, shortDescr: 'A more demanding variation of the regular forward lunges', difficulty: '4', alias: [], picPath: ['default'], equipment: false, execModi: ['reps', 'time'], dimensions: [false, true, false, true]</v>
      </c>
      <c r="D59" t="str">
        <f>IF(COUNTA(ExerciseDB!Q39:S39)&lt;&gt;0,"WITH (e) ","")&amp;IF(COUNTA(ExerciseDB!Q39:S39)&lt;&gt;0,"MATCH (e2:Exercise) WHERE e2.name IN ["&amp;IF(ExerciseDB!Q39&lt;&gt;"","'"&amp;ExerciseDB!Q39&amp;"'","")&amp;IF(ExerciseDB!R39&lt;&gt;"",", '"&amp;ExerciseDB!R39&amp;"'","")&amp;IF(ExerciseDB!S39&lt;&gt;"",", '"&amp;ExerciseDB!S39&amp;"'","")&amp;"] ","")&amp;IF(COUNTA(ExerciseDB!Q39:S39)&lt;&gt;0,"MERGE (e)-[:SIMILAR]-&gt;(e2) ","")</f>
        <v/>
      </c>
      <c r="F59" t="str">
        <f>IF(COUNTA(ExerciseDB!I39:K39)&lt;&gt;0,"WITH e MATCH (t:Tag) WHERE ","")</f>
        <v xml:space="preserve">WITH e MATCH (t:Tag) WHERE </v>
      </c>
      <c r="G59" t="str">
        <f>IF(COUNTA(ExerciseDB!I39:K39)&lt;&gt;0,"t.name IN ["&amp;IF(ExerciseDB!I39&lt;&gt;"","'"&amp;ExerciseDB!I39&amp;"'","")&amp;IF(ExerciseDB!J39&lt;&gt;"",", '"&amp;ExerciseDB!J39&amp;"'","")&amp;IF(ExerciseDB!K39&lt;&gt;"",", '"&amp;ExerciseDB!K39&amp;"'","")&amp;"]","")</f>
        <v>t.name IN ['Legs', 'Thighs']</v>
      </c>
      <c r="H59" t="s">
        <v>159</v>
      </c>
      <c r="I59" t="str">
        <f t="shared" si="2"/>
        <v xml:space="preserve">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v>
      </c>
      <c r="J59" t="str">
        <f t="shared" si="3"/>
        <v xml:space="preserve">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60" spans="1:10">
      <c r="A60" t="s">
        <v>1</v>
      </c>
      <c r="B60" t="s">
        <v>2</v>
      </c>
      <c r="C60" t="str">
        <f>"name: '"&amp;ExerciseDB!B40&amp;"', exercise_id: "&amp;ExerciseDB!A40&amp;", duration: "&amp;IF(ExerciseDB!E40&lt;&gt;"",ExerciseDB!E40,0)&amp;", shortDescr: '"&amp;IF(ExerciseDB!C40&lt;&gt;"",ExerciseDB!C40,"")&amp;"', difficulty: '"&amp;IF(ExerciseDB!L40&lt;&gt;"",ExerciseDB!L40,"")&amp;"', alias: ["&amp;IF(ExerciseDB!M40&lt;&gt;"","'"&amp;ExerciseDB!M40&amp;"'","")&amp;IF(ExerciseDB!N40&lt;&gt;"",", '"&amp;ExerciseDB!N40&amp;"'","")&amp;IF(ExerciseDB!O40&lt;&gt;"",", '"&amp;ExerciseDB!O40&amp;"'","")&amp;"], picPath: ['"&amp;ExerciseDB!T40&amp;"], equipment: "&amp;IF(ExerciseDB!F40&lt;&gt;"",ExerciseDB!F40,"false")&amp;", execModi: ['"&amp;IF(ExerciseDB!H40&lt;&gt;"",ExerciseDB!H40,"")&amp;"], dimensions: ["&amp;IF(ExerciseDB!G40&lt;&gt;"",ExerciseDB!G40,"false, false, false, false")&amp;"]"</f>
        <v>name: 'Forward Lunges', exercise_id: 39, duration: 2, shortDescr: 'Very effective legs exercise, focusing on thighs', difficulty: '3', alias: [], picPath: ['lunge_1', 'lunge_2'], equipment: false, execModi: ['reps', 'time', 'distance'], dimensions: [false, false, true, false]</v>
      </c>
      <c r="D60" t="str">
        <f>IF(COUNTA(ExerciseDB!Q40:S40)&lt;&gt;0,"WITH (e) ","")&amp;IF(COUNTA(ExerciseDB!Q40:S40)&lt;&gt;0,"MATCH (e2:Exercise) WHERE e2.name IN ["&amp;IF(ExerciseDB!Q40&lt;&gt;"","'"&amp;ExerciseDB!Q40&amp;"'","")&amp;IF(ExerciseDB!R40&lt;&gt;"",", '"&amp;ExerciseDB!R40&amp;"'","")&amp;IF(ExerciseDB!S40&lt;&gt;"",", '"&amp;ExerciseDB!S40&amp;"'","")&amp;"] ","")&amp;IF(COUNTA(ExerciseDB!Q40:S40)&lt;&gt;0,"MERGE (e)-[:SIMILAR]-&gt;(e2) ","")</f>
        <v/>
      </c>
      <c r="F60" t="str">
        <f>IF(COUNTA(ExerciseDB!I40:K40)&lt;&gt;0,"WITH e MATCH (t:Tag) WHERE ","")</f>
        <v xml:space="preserve">WITH e MATCH (t:Tag) WHERE </v>
      </c>
      <c r="G60" t="str">
        <f>IF(COUNTA(ExerciseDB!I40:K40)&lt;&gt;0,"t.name IN ["&amp;IF(ExerciseDB!I40&lt;&gt;"","'"&amp;ExerciseDB!I40&amp;"'","")&amp;IF(ExerciseDB!J40&lt;&gt;"",", '"&amp;ExerciseDB!J40&amp;"'","")&amp;IF(ExerciseDB!K40&lt;&gt;"",", '"&amp;ExerciseDB!K40&amp;"'","")&amp;"]","")</f>
        <v>t.name IN ['Legs', 'Thighs']</v>
      </c>
      <c r="H60" t="s">
        <v>159</v>
      </c>
      <c r="I60" t="str">
        <f t="shared" si="2"/>
        <v xml:space="preserve">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v>
      </c>
      <c r="J60" t="str">
        <f t="shared" si="3"/>
        <v xml:space="preserve">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61" spans="1:10">
      <c r="A61" t="s">
        <v>1</v>
      </c>
      <c r="B61" t="s">
        <v>2</v>
      </c>
      <c r="C61" t="str">
        <f>"name: '"&amp;ExerciseDB!B41&amp;"', exercise_id: "&amp;ExerciseDB!A41&amp;", duration: "&amp;IF(ExerciseDB!E41&lt;&gt;"",ExerciseDB!E41,0)&amp;", shortDescr: '"&amp;IF(ExerciseDB!C41&lt;&gt;"",ExerciseDB!C41,"")&amp;"', difficulty: '"&amp;IF(ExerciseDB!L41&lt;&gt;"",ExerciseDB!L41,"")&amp;"', alias: ["&amp;IF(ExerciseDB!M41&lt;&gt;"","'"&amp;ExerciseDB!M41&amp;"'","")&amp;IF(ExerciseDB!N41&lt;&gt;"",", '"&amp;ExerciseDB!N41&amp;"'","")&amp;IF(ExerciseDB!O41&lt;&gt;"",", '"&amp;ExerciseDB!O41&amp;"'","")&amp;"], picPath: ['"&amp;ExerciseDB!T41&amp;"], equipment: "&amp;IF(ExerciseDB!F41&lt;&gt;"",ExerciseDB!F41,"false")&amp;", execModi: ['"&amp;IF(ExerciseDB!H41&lt;&gt;"",ExerciseDB!H41,"")&amp;"], dimensions: ["&amp;IF(ExerciseDB!G41&lt;&gt;"",ExerciseDB!G41,"false, false, false, false")&amp;"]"</f>
        <v>name: 'Handstand', exercise_id: 40, duration: 3, shortDescr: 'Handstand. And suddenly your world is upside down', difficulty: '4', alias: [], picPath: ['handstand'], equipment: false, execModi: ['reps', 'time', 'distance'], dimensions: [false, false, true, true]</v>
      </c>
      <c r="D61" t="str">
        <f>IF(COUNTA(ExerciseDB!Q41:S41)&lt;&gt;0,"WITH (e) ","")&amp;IF(COUNTA(ExerciseDB!Q41:S41)&lt;&gt;0,"MATCH (e2:Exercise) WHERE e2.name IN ["&amp;IF(ExerciseDB!Q41&lt;&gt;"","'"&amp;ExerciseDB!Q41&amp;"'","")&amp;IF(ExerciseDB!R41&lt;&gt;"",", '"&amp;ExerciseDB!R41&amp;"'","")&amp;IF(ExerciseDB!S41&lt;&gt;"",", '"&amp;ExerciseDB!S41&amp;"'","")&amp;"] ","")&amp;IF(COUNTA(ExerciseDB!Q41:S41)&lt;&gt;0,"MERGE (e)-[:SIMILAR]-&gt;(e2) ","")</f>
        <v/>
      </c>
      <c r="F61" t="str">
        <f>IF(COUNTA(ExerciseDB!I41:K41)&lt;&gt;0,"WITH e MATCH (t:Tag) WHERE ","")</f>
        <v xml:space="preserve">WITH e MATCH (t:Tag) WHERE </v>
      </c>
      <c r="G61" t="str">
        <f>IF(COUNTA(ExerciseDB!I41:K41)&lt;&gt;0,"t.name IN ["&amp;IF(ExerciseDB!I41&lt;&gt;"","'"&amp;ExerciseDB!I41&amp;"'","")&amp;IF(ExerciseDB!J41&lt;&gt;"",", '"&amp;ExerciseDB!J41&amp;"'","")&amp;IF(ExerciseDB!K41&lt;&gt;"",", '"&amp;ExerciseDB!K41&amp;"'","")&amp;"]","")</f>
        <v>t.name IN ['Upper Body']</v>
      </c>
      <c r="H61" t="s">
        <v>159</v>
      </c>
      <c r="I61" t="str">
        <f t="shared" si="2"/>
        <v xml:space="preserve">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v>
      </c>
      <c r="J61" t="str">
        <f t="shared" si="3"/>
        <v xml:space="preserve">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62" spans="1:10">
      <c r="A62" t="s">
        <v>1</v>
      </c>
      <c r="B62" t="s">
        <v>2</v>
      </c>
      <c r="C62" t="str">
        <f>"name: '"&amp;ExerciseDB!B42&amp;"', exercise_id: "&amp;ExerciseDB!A42&amp;", duration: "&amp;IF(ExerciseDB!E42&lt;&gt;"",ExerciseDB!E42,0)&amp;", shortDescr: '"&amp;IF(ExerciseDB!C42&lt;&gt;"",ExerciseDB!C42,"")&amp;"', difficulty: '"&amp;IF(ExerciseDB!L42&lt;&gt;"",ExerciseDB!L42,"")&amp;"', alias: ["&amp;IF(ExerciseDB!M42&lt;&gt;"","'"&amp;ExerciseDB!M42&amp;"'","")&amp;IF(ExerciseDB!N42&lt;&gt;"",", '"&amp;ExerciseDB!N42&amp;"'","")&amp;IF(ExerciseDB!O42&lt;&gt;"",", '"&amp;ExerciseDB!O42&amp;"'","")&amp;"], picPath: ['"&amp;ExerciseDB!T42&amp;"], equipment: "&amp;IF(ExerciseDB!F42&lt;&gt;"",ExerciseDB!F42,"false")&amp;", execModi: ['"&amp;IF(ExerciseDB!H42&lt;&gt;"",ExerciseDB!H42,"")&amp;"], dimensions: ["&amp;IF(ExerciseDB!G42&lt;&gt;"",ExerciseDB!G42,"false, false, false, false")&amp;"]"</f>
        <v>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v>
      </c>
      <c r="D62" t="str">
        <f>IF(COUNTA(ExerciseDB!Q42:S42)&lt;&gt;0,"WITH (e) ","")&amp;IF(COUNTA(ExerciseDB!Q42:S42)&lt;&gt;0,"MATCH (e2:Exercise) WHERE e2.name IN ["&amp;IF(ExerciseDB!Q42&lt;&gt;"","'"&amp;ExerciseDB!Q42&amp;"'","")&amp;IF(ExerciseDB!R42&lt;&gt;"",", '"&amp;ExerciseDB!R42&amp;"'","")&amp;IF(ExerciseDB!S42&lt;&gt;"",", '"&amp;ExerciseDB!S42&amp;"'","")&amp;"] ","")&amp;IF(COUNTA(ExerciseDB!Q42:S42)&lt;&gt;0,"MERGE (e)-[:SIMILAR]-&gt;(e2) ","")</f>
        <v/>
      </c>
      <c r="F62" t="str">
        <f>IF(COUNTA(ExerciseDB!I42:K42)&lt;&gt;0,"WITH e MATCH (t:Tag) WHERE ","")</f>
        <v xml:space="preserve">WITH e MATCH (t:Tag) WHERE </v>
      </c>
      <c r="G62" t="str">
        <f>IF(COUNTA(ExerciseDB!I42:K42)&lt;&gt;0,"t.name IN ["&amp;IF(ExerciseDB!I42&lt;&gt;"","'"&amp;ExerciseDB!I42&amp;"'","")&amp;IF(ExerciseDB!J42&lt;&gt;"",", '"&amp;ExerciseDB!J42&amp;"'","")&amp;IF(ExerciseDB!K42&lt;&gt;"",", '"&amp;ExerciseDB!K42&amp;"'","")&amp;"]","")</f>
        <v>t.name IN ['Upper Body', 'Triceps', 'Chest']</v>
      </c>
      <c r="H62" t="s">
        <v>159</v>
      </c>
      <c r="I62" t="str">
        <f t="shared" si="2"/>
        <v xml:space="preserve">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v>
      </c>
      <c r="J62" t="str">
        <f t="shared" si="3"/>
        <v xml:space="preserve">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63" spans="1:10">
      <c r="A63" t="s">
        <v>1</v>
      </c>
      <c r="B63" t="s">
        <v>2</v>
      </c>
      <c r="C63" t="str">
        <f>"name: '"&amp;ExerciseDB!B43&amp;"', exercise_id: "&amp;ExerciseDB!A43&amp;", duration: "&amp;IF(ExerciseDB!E43&lt;&gt;"",ExerciseDB!E43,0)&amp;", shortDescr: '"&amp;IF(ExerciseDB!C43&lt;&gt;"",ExerciseDB!C43,"")&amp;"', difficulty: '"&amp;IF(ExerciseDB!L43&lt;&gt;"",ExerciseDB!L43,"")&amp;"', alias: ["&amp;IF(ExerciseDB!M43&lt;&gt;"","'"&amp;ExerciseDB!M43&amp;"'","")&amp;IF(ExerciseDB!N43&lt;&gt;"",", '"&amp;ExerciseDB!N43&amp;"'","")&amp;IF(ExerciseDB!O43&lt;&gt;"",", '"&amp;ExerciseDB!O43&amp;"'","")&amp;"], picPath: ['"&amp;ExerciseDB!T43&amp;"], equipment: "&amp;IF(ExerciseDB!F43&lt;&gt;"",ExerciseDB!F43,"false")&amp;", execModi: ['"&amp;IF(ExerciseDB!H43&lt;&gt;"",ExerciseDB!H43,"")&amp;"], dimensions: ["&amp;IF(ExerciseDB!G43&lt;&gt;"",ExerciseDB!G43,"false, false, false, false")&amp;"]"</f>
        <v>name: 'Heisman Shuffle', exercise_id: 42, duration: 0.5, shortDescr: 'Looks easy, is easy. And tough for your legs!', difficulty: '4', alias: [], picPath: ['heisman_shuffle_1', 'heisman_shuffle_2'], equipment: false, execModi: ['reps', 'time'], dimensions: [false, true, true, false]</v>
      </c>
      <c r="D63" t="str">
        <f>IF(COUNTA(ExerciseDB!Q43:S43)&lt;&gt;0,"WITH (e) ","")&amp;IF(COUNTA(ExerciseDB!Q43:S43)&lt;&gt;0,"MATCH (e2:Exercise) WHERE e2.name IN ["&amp;IF(ExerciseDB!Q43&lt;&gt;"","'"&amp;ExerciseDB!Q43&amp;"'","")&amp;IF(ExerciseDB!R43&lt;&gt;"",", '"&amp;ExerciseDB!R43&amp;"'","")&amp;IF(ExerciseDB!S43&lt;&gt;"",", '"&amp;ExerciseDB!S43&amp;"'","")&amp;"] ","")&amp;IF(COUNTA(ExerciseDB!Q43:S43)&lt;&gt;0,"MERGE (e)-[:SIMILAR]-&gt;(e2) ","")</f>
        <v/>
      </c>
      <c r="F63" t="str">
        <f>IF(COUNTA(ExerciseDB!I43:K43)&lt;&gt;0,"WITH e MATCH (t:Tag) WHERE ","")</f>
        <v xml:space="preserve">WITH e MATCH (t:Tag) WHERE </v>
      </c>
      <c r="G63" t="str">
        <f>IF(COUNTA(ExerciseDB!I43:K43)&lt;&gt;0,"t.name IN ["&amp;IF(ExerciseDB!I43&lt;&gt;"","'"&amp;ExerciseDB!I43&amp;"'","")&amp;IF(ExerciseDB!J43&lt;&gt;"",", '"&amp;ExerciseDB!J43&amp;"'","")&amp;IF(ExerciseDB!K43&lt;&gt;"",", '"&amp;ExerciseDB!K43&amp;"'","")&amp;"]","")</f>
        <v>t.name IN ['Legs', 'Thighs']</v>
      </c>
      <c r="H63" t="s">
        <v>159</v>
      </c>
      <c r="I63" t="str">
        <f t="shared" si="2"/>
        <v xml:space="preserve">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v>
      </c>
      <c r="J63" t="str">
        <f t="shared" si="3"/>
        <v xml:space="preserve">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64" spans="1:10">
      <c r="A64" t="s">
        <v>1</v>
      </c>
      <c r="B64" t="s">
        <v>2</v>
      </c>
      <c r="C64" t="str">
        <f>"name: '"&amp;ExerciseDB!B44&amp;"', exercise_id: "&amp;ExerciseDB!A44&amp;", duration: "&amp;IF(ExerciseDB!E44&lt;&gt;"",ExerciseDB!E44,0)&amp;", shortDescr: '"&amp;IF(ExerciseDB!C44&lt;&gt;"",ExerciseDB!C44,"")&amp;"', difficulty: '"&amp;IF(ExerciseDB!L44&lt;&gt;"",ExerciseDB!L44,"")&amp;"', alias: ["&amp;IF(ExerciseDB!M44&lt;&gt;"","'"&amp;ExerciseDB!M44&amp;"'","")&amp;IF(ExerciseDB!N44&lt;&gt;"",", '"&amp;ExerciseDB!N44&amp;"'","")&amp;IF(ExerciseDB!O44&lt;&gt;"",", '"&amp;ExerciseDB!O44&amp;"'","")&amp;"], picPath: ['"&amp;ExerciseDB!T44&amp;"], equipment: "&amp;IF(ExerciseDB!F44&lt;&gt;"",ExerciseDB!F44,"false")&amp;", execModi: ['"&amp;IF(ExerciseDB!H44&lt;&gt;"",ExerciseDB!H44,"")&amp;"], dimensions: ["&amp;IF(ExerciseDB!G44&lt;&gt;"",ExerciseDB!G44,"false, false, false, false")&amp;"]"</f>
        <v>name: 'High Jump', exercise_id: 43, duration: 2, shortDescr: 'It`s just very high jumps that happen to be very exhausting', difficulty: '3', alias: [], picPath: ['high_jump'], equipment: false, execModi: ['reps', 'time'], dimensions: [false, true, false, true]</v>
      </c>
      <c r="D64" t="str">
        <f>IF(COUNTA(ExerciseDB!Q44:S44)&lt;&gt;0,"WITH (e) ","")&amp;IF(COUNTA(ExerciseDB!Q44:S44)&lt;&gt;0,"MATCH (e2:Exercise) WHERE e2.name IN ["&amp;IF(ExerciseDB!Q44&lt;&gt;"","'"&amp;ExerciseDB!Q44&amp;"'","")&amp;IF(ExerciseDB!R44&lt;&gt;"",", '"&amp;ExerciseDB!R44&amp;"'","")&amp;IF(ExerciseDB!S44&lt;&gt;"",", '"&amp;ExerciseDB!S44&amp;"'","")&amp;"] ","")&amp;IF(COUNTA(ExerciseDB!Q44:S44)&lt;&gt;0,"MERGE (e)-[:SIMILAR]-&gt;(e2) ","")</f>
        <v/>
      </c>
      <c r="F64" t="str">
        <f>IF(COUNTA(ExerciseDB!I44:K44)&lt;&gt;0,"WITH e MATCH (t:Tag) WHERE ","")</f>
        <v xml:space="preserve">WITH e MATCH (t:Tag) WHERE </v>
      </c>
      <c r="G64" t="str">
        <f>IF(COUNTA(ExerciseDB!I44:K44)&lt;&gt;0,"t.name IN ["&amp;IF(ExerciseDB!I44&lt;&gt;"","'"&amp;ExerciseDB!I44&amp;"'","")&amp;IF(ExerciseDB!J44&lt;&gt;"",", '"&amp;ExerciseDB!J44&amp;"'","")&amp;IF(ExerciseDB!K44&lt;&gt;"",", '"&amp;ExerciseDB!K44&amp;"'","")&amp;"]","")</f>
        <v>t.name IN ['Legs', 'Thighs', 'Calves']</v>
      </c>
      <c r="H64" t="s">
        <v>159</v>
      </c>
      <c r="I64" t="str">
        <f t="shared" si="2"/>
        <v xml:space="preserve">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v>
      </c>
      <c r="J64" t="str">
        <f t="shared" si="3"/>
        <v xml:space="preserve">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65" spans="1:10">
      <c r="A65" t="s">
        <v>1</v>
      </c>
      <c r="B65" t="s">
        <v>2</v>
      </c>
      <c r="C65" t="str">
        <f>"name: '"&amp;ExerciseDB!B45&amp;"', exercise_id: "&amp;ExerciseDB!A45&amp;", duration: "&amp;IF(ExerciseDB!E45&lt;&gt;"",ExerciseDB!E45,0)&amp;", shortDescr: '"&amp;IF(ExerciseDB!C45&lt;&gt;"",ExerciseDB!C45,"")&amp;"', difficulty: '"&amp;IF(ExerciseDB!L45&lt;&gt;"",ExerciseDB!L45,"")&amp;"', alias: ["&amp;IF(ExerciseDB!M45&lt;&gt;"","'"&amp;ExerciseDB!M45&amp;"'","")&amp;IF(ExerciseDB!N45&lt;&gt;"",", '"&amp;ExerciseDB!N45&amp;"'","")&amp;IF(ExerciseDB!O45&lt;&gt;"",", '"&amp;ExerciseDB!O45&amp;"'","")&amp;"], picPath: ['"&amp;ExerciseDB!T45&amp;"], equipment: "&amp;IF(ExerciseDB!F45&lt;&gt;"",ExerciseDB!F45,"false")&amp;", execModi: ['"&amp;IF(ExerciseDB!H45&lt;&gt;"",ExerciseDB!H45,"")&amp;"], dimensions: ["&amp;IF(ExerciseDB!G45&lt;&gt;"",ExerciseDB!G45,"false, false, false, false")&amp;"]"</f>
        <v>name: 'High Squat Toe Tip', exercise_id: 44, duration: 0.5, shortDescr: 'Squats and calf raises combined!', difficulty: '2', alias: [], picPath: ['High_squat_toe_tip_1', 'High_squat_toe_tip_2'], equipment: false, execModi: ['reps', 'time'], dimensions: [false, false, true, false]</v>
      </c>
      <c r="D65" t="str">
        <f>IF(COUNTA(ExerciseDB!Q45:S45)&lt;&gt;0,"WITH (e) ","")&amp;IF(COUNTA(ExerciseDB!Q45:S45)&lt;&gt;0,"MATCH (e2:Exercise) WHERE e2.name IN ["&amp;IF(ExerciseDB!Q45&lt;&gt;"","'"&amp;ExerciseDB!Q45&amp;"'","")&amp;IF(ExerciseDB!R45&lt;&gt;"",", '"&amp;ExerciseDB!R45&amp;"'","")&amp;IF(ExerciseDB!S45&lt;&gt;"",", '"&amp;ExerciseDB!S45&amp;"'","")&amp;"] ","")&amp;IF(COUNTA(ExerciseDB!Q45:S45)&lt;&gt;0,"MERGE (e)-[:SIMILAR]-&gt;(e2) ","")</f>
        <v/>
      </c>
      <c r="F65" t="str">
        <f>IF(COUNTA(ExerciseDB!I45:K45)&lt;&gt;0,"WITH e MATCH (t:Tag) WHERE ","")</f>
        <v xml:space="preserve">WITH e MATCH (t:Tag) WHERE </v>
      </c>
      <c r="G65" t="str">
        <f>IF(COUNTA(ExerciseDB!I45:K45)&lt;&gt;0,"t.name IN ["&amp;IF(ExerciseDB!I45&lt;&gt;"","'"&amp;ExerciseDB!I45&amp;"'","")&amp;IF(ExerciseDB!J45&lt;&gt;"",", '"&amp;ExerciseDB!J45&amp;"'","")&amp;IF(ExerciseDB!K45&lt;&gt;"",", '"&amp;ExerciseDB!K45&amp;"'","")&amp;"]","")</f>
        <v>t.name IN ['Legs', 'Thighs', 'Calves']</v>
      </c>
      <c r="H65" t="s">
        <v>159</v>
      </c>
      <c r="I65" t="str">
        <f t="shared" si="2"/>
        <v xml:space="preserve">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v>
      </c>
      <c r="J65" t="str">
        <f t="shared" si="3"/>
        <v xml:space="preserve">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66" spans="1:10">
      <c r="A66" t="s">
        <v>1</v>
      </c>
      <c r="B66" t="s">
        <v>2</v>
      </c>
      <c r="C66" t="str">
        <f>"name: '"&amp;ExerciseDB!B46&amp;"', exercise_id: "&amp;ExerciseDB!A46&amp;", duration: "&amp;IF(ExerciseDB!E46&lt;&gt;"",ExerciseDB!E46,0)&amp;", shortDescr: '"&amp;IF(ExerciseDB!C46&lt;&gt;"",ExerciseDB!C46,"")&amp;"', difficulty: '"&amp;IF(ExerciseDB!L46&lt;&gt;"",ExerciseDB!L46,"")&amp;"', alias: ["&amp;IF(ExerciseDB!M46&lt;&gt;"","'"&amp;ExerciseDB!M46&amp;"'","")&amp;IF(ExerciseDB!N46&lt;&gt;"",", '"&amp;ExerciseDB!N46&amp;"'","")&amp;IF(ExerciseDB!O46&lt;&gt;"",", '"&amp;ExerciseDB!O46&amp;"'","")&amp;"], picPath: ['"&amp;ExerciseDB!T46&amp;"], equipment: "&amp;IF(ExerciseDB!F46&lt;&gt;"",ExerciseDB!F46,"false")&amp;", execModi: ['"&amp;IF(ExerciseDB!H46&lt;&gt;"",ExerciseDB!H46,"")&amp;"], dimensions: ["&amp;IF(ExerciseDB!G46&lt;&gt;"",ExerciseDB!G46,"false, false, false, false")&amp;"]"</f>
        <v>name: 'Highkicks', exercise_id: 45, duration: 1, shortDescr: 'Increases your flexibility and works your butt', difficulty: '1', alias: [], picPath: ['default'], equipment: false, execModi: ['reps', 'time'], dimensions: [true, true, false, false]</v>
      </c>
      <c r="D66" t="str">
        <f>IF(COUNTA(ExerciseDB!Q46:S46)&lt;&gt;0,"WITH (e) ","")&amp;IF(COUNTA(ExerciseDB!Q46:S46)&lt;&gt;0,"MATCH (e2:Exercise) WHERE e2.name IN ["&amp;IF(ExerciseDB!Q46&lt;&gt;"","'"&amp;ExerciseDB!Q46&amp;"'","")&amp;IF(ExerciseDB!R46&lt;&gt;"",", '"&amp;ExerciseDB!R46&amp;"'","")&amp;IF(ExerciseDB!S46&lt;&gt;"",", '"&amp;ExerciseDB!S46&amp;"'","")&amp;"] ","")&amp;IF(COUNTA(ExerciseDB!Q46:S46)&lt;&gt;0,"MERGE (e)-[:SIMILAR]-&gt;(e2) ","")</f>
        <v/>
      </c>
      <c r="F66" t="str">
        <f>IF(COUNTA(ExerciseDB!I46:K46)&lt;&gt;0,"WITH e MATCH (t:Tag) WHERE ","")</f>
        <v xml:space="preserve">WITH e MATCH (t:Tag) WHERE </v>
      </c>
      <c r="G66" t="str">
        <f>IF(COUNTA(ExerciseDB!I46:K46)&lt;&gt;0,"t.name IN ["&amp;IF(ExerciseDB!I46&lt;&gt;"","'"&amp;ExerciseDB!I46&amp;"'","")&amp;IF(ExerciseDB!J46&lt;&gt;"",", '"&amp;ExerciseDB!J46&amp;"'","")&amp;IF(ExerciseDB!K46&lt;&gt;"",", '"&amp;ExerciseDB!K46&amp;"'","")&amp;"]","")</f>
        <v>t.name IN ['Legs']</v>
      </c>
      <c r="H66" t="s">
        <v>159</v>
      </c>
      <c r="I66" t="str">
        <f t="shared" si="2"/>
        <v xml:space="preserve">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v>
      </c>
      <c r="J66" t="str">
        <f t="shared" si="3"/>
        <v xml:space="preserve">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67" spans="1:10">
      <c r="A67" t="s">
        <v>1</v>
      </c>
      <c r="B67" t="s">
        <v>2</v>
      </c>
      <c r="C67" t="str">
        <f>"name: '"&amp;ExerciseDB!B47&amp;"', exercise_id: "&amp;ExerciseDB!A47&amp;", duration: "&amp;IF(ExerciseDB!E47&lt;&gt;"",ExerciseDB!E47,0)&amp;", shortDescr: '"&amp;IF(ExerciseDB!C47&lt;&gt;"",ExerciseDB!C47,"")&amp;"', difficulty: '"&amp;IF(ExerciseDB!L47&lt;&gt;"",ExerciseDB!L47,"")&amp;"', alias: ["&amp;IF(ExerciseDB!M47&lt;&gt;"","'"&amp;ExerciseDB!M47&amp;"'","")&amp;IF(ExerciseDB!N47&lt;&gt;"",", '"&amp;ExerciseDB!N47&amp;"'","")&amp;IF(ExerciseDB!O47&lt;&gt;"",", '"&amp;ExerciseDB!O47&amp;"'","")&amp;"], picPath: ['"&amp;ExerciseDB!T47&amp;"], equipment: "&amp;IF(ExerciseDB!F47&lt;&gt;"",ExerciseDB!F47,"false")&amp;", execModi: ['"&amp;IF(ExerciseDB!H47&lt;&gt;"",ExerciseDB!H47,"")&amp;"], dimensions: ["&amp;IF(ExerciseDB!G47&lt;&gt;"",ExerciseDB!G47,"false, false, false, false")&amp;"]"</f>
        <v>name: 'Hips Bridge', exercise_id: 46, duration: 1, shortDescr: 'Static exercises that works your body tension, abs and back.', difficulty: '3', alias: [], picPath: ['Hips_bridge'], equipment: false, execModi: ['time'], dimensions: [false, false, true, false]</v>
      </c>
      <c r="D67" t="str">
        <f>IF(COUNTA(ExerciseDB!Q47:S47)&lt;&gt;0,"WITH (e) ","")&amp;IF(COUNTA(ExerciseDB!Q47:S47)&lt;&gt;0,"MATCH (e2:Exercise) WHERE e2.name IN ["&amp;IF(ExerciseDB!Q47&lt;&gt;"","'"&amp;ExerciseDB!Q47&amp;"'","")&amp;IF(ExerciseDB!R47&lt;&gt;"",", '"&amp;ExerciseDB!R47&amp;"'","")&amp;IF(ExerciseDB!S47&lt;&gt;"",", '"&amp;ExerciseDB!S47&amp;"'","")&amp;"] ","")&amp;IF(COUNTA(ExerciseDB!Q47:S47)&lt;&gt;0,"MERGE (e)-[:SIMILAR]-&gt;(e2) ","")</f>
        <v/>
      </c>
      <c r="F67" t="str">
        <f>IF(COUNTA(ExerciseDB!I47:K47)&lt;&gt;0,"WITH e MATCH (t:Tag) WHERE ","")</f>
        <v xml:space="preserve">WITH e MATCH (t:Tag) WHERE </v>
      </c>
      <c r="G67" t="str">
        <f>IF(COUNTA(ExerciseDB!I47:K47)&lt;&gt;0,"t.name IN ["&amp;IF(ExerciseDB!I47&lt;&gt;"","'"&amp;ExerciseDB!I47&amp;"'","")&amp;IF(ExerciseDB!J47&lt;&gt;"",", '"&amp;ExerciseDB!J47&amp;"'","")&amp;IF(ExerciseDB!K47&lt;&gt;"",", '"&amp;ExerciseDB!K47&amp;"'","")&amp;"]","")</f>
        <v>t.name IN ['Abs', 'Legs', 'Core']</v>
      </c>
      <c r="H67" t="s">
        <v>159</v>
      </c>
      <c r="I67" t="str">
        <f t="shared" si="2"/>
        <v xml:space="preserve">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v>
      </c>
      <c r="J67" t="str">
        <f t="shared" si="3"/>
        <v xml:space="preserve">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68" spans="1:10">
      <c r="A68" t="s">
        <v>1</v>
      </c>
      <c r="B68" t="s">
        <v>2</v>
      </c>
      <c r="C68" t="str">
        <f>"name: '"&amp;ExerciseDB!B48&amp;"', exercise_id: "&amp;ExerciseDB!A48&amp;", duration: "&amp;IF(ExerciseDB!E48&lt;&gt;"",ExerciseDB!E48,0)&amp;", shortDescr: '"&amp;IF(ExerciseDB!C48&lt;&gt;"",ExerciseDB!C48,"")&amp;"', difficulty: '"&amp;IF(ExerciseDB!L48&lt;&gt;"",ExerciseDB!L48,"")&amp;"', alias: ["&amp;IF(ExerciseDB!M48&lt;&gt;"","'"&amp;ExerciseDB!M48&amp;"'","")&amp;IF(ExerciseDB!N48&lt;&gt;"",", '"&amp;ExerciseDB!N48&amp;"'","")&amp;IF(ExerciseDB!O48&lt;&gt;"",", '"&amp;ExerciseDB!O48&amp;"'","")&amp;"], picPath: ['"&amp;ExerciseDB!T48&amp;"], equipment: "&amp;IF(ExerciseDB!F48&lt;&gt;"",ExerciseDB!F48,"false")&amp;", execModi: ['"&amp;IF(ExerciseDB!H48&lt;&gt;"",ExerciseDB!H48,"")&amp;"], dimensions: ["&amp;IF(ExerciseDB!G48&lt;&gt;"",ExerciseDB!G48,"false, false, false, false")&amp;"]"</f>
        <v>name: 'Hips Lift Bridge', exercise_id: 47, duration: 1.5, shortDescr: 'Dynamic version of the Hips Bridge. Works your body tension, abs and back', difficulty: '4', alias: [], picPath: ['default'], equipment: false, execModi: ['reps', 'time'], dimensions: [false, false, true, false]</v>
      </c>
      <c r="D68" t="str">
        <f>IF(COUNTA(ExerciseDB!Q48:S48)&lt;&gt;0,"WITH (e) ","")&amp;IF(COUNTA(ExerciseDB!Q48:S48)&lt;&gt;0,"MATCH (e2:Exercise) WHERE e2.name IN ["&amp;IF(ExerciseDB!Q48&lt;&gt;"","'"&amp;ExerciseDB!Q48&amp;"'","")&amp;IF(ExerciseDB!R48&lt;&gt;"",", '"&amp;ExerciseDB!R48&amp;"'","")&amp;IF(ExerciseDB!S48&lt;&gt;"",", '"&amp;ExerciseDB!S48&amp;"'","")&amp;"] ","")&amp;IF(COUNTA(ExerciseDB!Q48:S48)&lt;&gt;0,"MERGE (e)-[:SIMILAR]-&gt;(e2) ","")</f>
        <v/>
      </c>
      <c r="F68" t="str">
        <f>IF(COUNTA(ExerciseDB!I48:K48)&lt;&gt;0,"WITH e MATCH (t:Tag) WHERE ","")</f>
        <v xml:space="preserve">WITH e MATCH (t:Tag) WHERE </v>
      </c>
      <c r="G68" t="str">
        <f>IF(COUNTA(ExerciseDB!I48:K48)&lt;&gt;0,"t.name IN ["&amp;IF(ExerciseDB!I48&lt;&gt;"","'"&amp;ExerciseDB!I48&amp;"'","")&amp;IF(ExerciseDB!J48&lt;&gt;"",", '"&amp;ExerciseDB!J48&amp;"'","")&amp;IF(ExerciseDB!K48&lt;&gt;"",", '"&amp;ExerciseDB!K48&amp;"'","")&amp;"]","")</f>
        <v>t.name IN ['Abs', 'Core']</v>
      </c>
      <c r="H68" t="s">
        <v>159</v>
      </c>
      <c r="I68" t="str">
        <f t="shared" si="2"/>
        <v xml:space="preserve">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v>
      </c>
      <c r="J68" t="str">
        <f t="shared" si="3"/>
        <v xml:space="preserve">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69" spans="1:10">
      <c r="A69" t="s">
        <v>1</v>
      </c>
      <c r="B69" t="s">
        <v>2</v>
      </c>
      <c r="C69" t="str">
        <f>"name: '"&amp;ExerciseDB!B49&amp;"', exercise_id: "&amp;ExerciseDB!A49&amp;", duration: "&amp;IF(ExerciseDB!E49&lt;&gt;"",ExerciseDB!E49,0)&amp;", shortDescr: '"&amp;IF(ExerciseDB!C49&lt;&gt;"",ExerciseDB!C49,"")&amp;"', difficulty: '"&amp;IF(ExerciseDB!L49&lt;&gt;"",ExerciseDB!L49,"")&amp;"', alias: ["&amp;IF(ExerciseDB!M49&lt;&gt;"","'"&amp;ExerciseDB!M49&amp;"'","")&amp;IF(ExerciseDB!N49&lt;&gt;"",", '"&amp;ExerciseDB!N49&amp;"'","")&amp;IF(ExerciseDB!O49&lt;&gt;"",", '"&amp;ExerciseDB!O49&amp;"'","")&amp;"], picPath: ['"&amp;ExerciseDB!T49&amp;"], equipment: "&amp;IF(ExerciseDB!F49&lt;&gt;"",ExerciseDB!F49,"false")&amp;", execModi: ['"&amp;IF(ExerciseDB!H49&lt;&gt;"",ExerciseDB!H49,"")&amp;"], dimensions: ["&amp;IF(ExerciseDB!G49&lt;&gt;"",ExerciseDB!G49,"false, false, false, false")&amp;"]"</f>
        <v>name: 'Hips Raise Crunch', exercise_id: 48, duration: 3.5, shortDescr: 'Highly effective and unusual abs exercise', difficulty: '4', alias: [], picPath: ['hips_raise_crunch_1', 'hips_raise_crunch_2', 'hips_raise_crunch_3'], equipment: false, execModi: ['reps', 'time'], dimensions: [false, false, true, false]</v>
      </c>
      <c r="D69" t="str">
        <f>IF(COUNTA(ExerciseDB!Q49:S49)&lt;&gt;0,"WITH (e) ","")&amp;IF(COUNTA(ExerciseDB!Q49:S49)&lt;&gt;0,"MATCH (e2:Exercise) WHERE e2.name IN ["&amp;IF(ExerciseDB!Q49&lt;&gt;"","'"&amp;ExerciseDB!Q49&amp;"'","")&amp;IF(ExerciseDB!R49&lt;&gt;"",", '"&amp;ExerciseDB!R49&amp;"'","")&amp;IF(ExerciseDB!S49&lt;&gt;"",", '"&amp;ExerciseDB!S49&amp;"'","")&amp;"] ","")&amp;IF(COUNTA(ExerciseDB!Q49:S49)&lt;&gt;0,"MERGE (e)-[:SIMILAR]-&gt;(e2) ","")</f>
        <v/>
      </c>
      <c r="F69" t="str">
        <f>IF(COUNTA(ExerciseDB!I49:K49)&lt;&gt;0,"WITH e MATCH (t:Tag) WHERE ","")</f>
        <v xml:space="preserve">WITH e MATCH (t:Tag) WHERE </v>
      </c>
      <c r="G69" t="str">
        <f>IF(COUNTA(ExerciseDB!I49:K49)&lt;&gt;0,"t.name IN ["&amp;IF(ExerciseDB!I49&lt;&gt;"","'"&amp;ExerciseDB!I49&amp;"'","")&amp;IF(ExerciseDB!J49&lt;&gt;"",", '"&amp;ExerciseDB!J49&amp;"'","")&amp;IF(ExerciseDB!K49&lt;&gt;"",", '"&amp;ExerciseDB!K49&amp;"'","")&amp;"]","")</f>
        <v>t.name IN ['Core', 'Abs']</v>
      </c>
      <c r="H69" t="s">
        <v>159</v>
      </c>
      <c r="I69" t="str">
        <f t="shared" si="2"/>
        <v xml:space="preserve">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v>
      </c>
      <c r="J69" t="str">
        <f t="shared" si="3"/>
        <v xml:space="preserve">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70" spans="1:10">
      <c r="A70" t="s">
        <v>1</v>
      </c>
      <c r="B70" t="s">
        <v>2</v>
      </c>
      <c r="C70" t="str">
        <f>"name: '"&amp;ExerciseDB!B50&amp;"', exercise_id: "&amp;ExerciseDB!A50&amp;", duration: "&amp;IF(ExerciseDB!E50&lt;&gt;"",ExerciseDB!E50,0)&amp;", shortDescr: '"&amp;IF(ExerciseDB!C50&lt;&gt;"",ExerciseDB!C50,"")&amp;"', difficulty: '"&amp;IF(ExerciseDB!L50&lt;&gt;"",ExerciseDB!L50,"")&amp;"', alias: ["&amp;IF(ExerciseDB!M50&lt;&gt;"","'"&amp;ExerciseDB!M50&amp;"'","")&amp;IF(ExerciseDB!N50&lt;&gt;"",", '"&amp;ExerciseDB!N50&amp;"'","")&amp;IF(ExerciseDB!O50&lt;&gt;"",", '"&amp;ExerciseDB!O50&amp;"'","")&amp;"], picPath: ['"&amp;ExerciseDB!T50&amp;"], equipment: "&amp;IF(ExerciseDB!F50&lt;&gt;"",ExerciseDB!F50,"false")&amp;", execModi: ['"&amp;IF(ExerciseDB!H50&lt;&gt;"",ExerciseDB!H50,"")&amp;"], dimensions: ["&amp;IF(ExerciseDB!G50&lt;&gt;"",ExerciseDB!G50,"false, false, false, false")&amp;"]"</f>
        <v>name: 'Hollow Rock', exercise_id: 49, duration: 1, shortDescr: 'This exercise demands everything from your body tension!', difficulty: '5', alias: [], picPath: ['hollow_rock'], equipment: false, execModi: ['time'], dimensions: [false, false, true, true]</v>
      </c>
      <c r="D70" t="str">
        <f>IF(COUNTA(ExerciseDB!Q50:S50)&lt;&gt;0,"WITH (e) ","")&amp;IF(COUNTA(ExerciseDB!Q50:S50)&lt;&gt;0,"MATCH (e2:Exercise) WHERE e2.name IN ["&amp;IF(ExerciseDB!Q50&lt;&gt;"","'"&amp;ExerciseDB!Q50&amp;"'","")&amp;IF(ExerciseDB!R50&lt;&gt;"",", '"&amp;ExerciseDB!R50&amp;"'","")&amp;IF(ExerciseDB!S50&lt;&gt;"",", '"&amp;ExerciseDB!S50&amp;"'","")&amp;"] ","")&amp;IF(COUNTA(ExerciseDB!Q50:S50)&lt;&gt;0,"MERGE (e)-[:SIMILAR]-&gt;(e2) ","")</f>
        <v/>
      </c>
      <c r="F70" t="str">
        <f>IF(COUNTA(ExerciseDB!I50:K50)&lt;&gt;0,"WITH e MATCH (t:Tag) WHERE ","")</f>
        <v xml:space="preserve">WITH e MATCH (t:Tag) WHERE </v>
      </c>
      <c r="G70" t="str">
        <f>IF(COUNTA(ExerciseDB!I50:K50)&lt;&gt;0,"t.name IN ["&amp;IF(ExerciseDB!I50&lt;&gt;"","'"&amp;ExerciseDB!I50&amp;"'","")&amp;IF(ExerciseDB!J50&lt;&gt;"",", '"&amp;ExerciseDB!J50&amp;"'","")&amp;IF(ExerciseDB!K50&lt;&gt;"",", '"&amp;ExerciseDB!K50&amp;"'","")&amp;"]","")</f>
        <v>t.name IN ['Abs', 'Core']</v>
      </c>
      <c r="H70" t="s">
        <v>159</v>
      </c>
      <c r="I70" t="str">
        <f t="shared" si="2"/>
        <v xml:space="preserve">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v>
      </c>
      <c r="J70" t="str">
        <f t="shared" si="3"/>
        <v xml:space="preserve">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71" spans="1:10">
      <c r="A71" t="s">
        <v>1</v>
      </c>
      <c r="B71" t="s">
        <v>2</v>
      </c>
      <c r="C71" t="str">
        <f>"name: '"&amp;ExerciseDB!B51&amp;"', exercise_id: "&amp;ExerciseDB!A51&amp;", duration: "&amp;IF(ExerciseDB!E51&lt;&gt;"",ExerciseDB!E51,0)&amp;", shortDescr: '"&amp;IF(ExerciseDB!C51&lt;&gt;"",ExerciseDB!C51,"")&amp;"', difficulty: '"&amp;IF(ExerciseDB!L51&lt;&gt;"",ExerciseDB!L51,"")&amp;"', alias: ["&amp;IF(ExerciseDB!M51&lt;&gt;"","'"&amp;ExerciseDB!M51&amp;"'","")&amp;IF(ExerciseDB!N51&lt;&gt;"",", '"&amp;ExerciseDB!N51&amp;"'","")&amp;IF(ExerciseDB!O51&lt;&gt;"",", '"&amp;ExerciseDB!O51&amp;"'","")&amp;"], picPath: ['"&amp;ExerciseDB!T51&amp;"], equipment: "&amp;IF(ExerciseDB!F51&lt;&gt;"",ExerciseDB!F51,"false")&amp;", execModi: ['"&amp;IF(ExerciseDB!H51&lt;&gt;"",ExerciseDB!H51,"")&amp;"], dimensions: ["&amp;IF(ExerciseDB!G51&lt;&gt;"",ExerciseDB!G51,"false, false, false, false")&amp;"]"</f>
        <v>name: 'Ice Skaters', exercise_id: 50, duration: 1, shortDescr: 'Very simple legs exercise that admittedly looks funny', difficulty: '1', alias: [], picPath: ['Ice_skaters_1', 'Ice_skaters_2'], equipment: false, execModi: ['reps', 'time'], dimensions: [false, false, true, true]</v>
      </c>
      <c r="D71" t="str">
        <f>IF(COUNTA(ExerciseDB!Q51:S51)&lt;&gt;0,"WITH (e) ","")&amp;IF(COUNTA(ExerciseDB!Q51:S51)&lt;&gt;0,"MATCH (e2:Exercise) WHERE e2.name IN ["&amp;IF(ExerciseDB!Q51&lt;&gt;"","'"&amp;ExerciseDB!Q51&amp;"'","")&amp;IF(ExerciseDB!R51&lt;&gt;"",", '"&amp;ExerciseDB!R51&amp;"'","")&amp;IF(ExerciseDB!S51&lt;&gt;"",", '"&amp;ExerciseDB!S51&amp;"'","")&amp;"] ","")&amp;IF(COUNTA(ExerciseDB!Q51:S51)&lt;&gt;0,"MERGE (e)-[:SIMILAR]-&gt;(e2) ","")</f>
        <v/>
      </c>
      <c r="F71" t="str">
        <f>IF(COUNTA(ExerciseDB!I51:K51)&lt;&gt;0,"WITH e MATCH (t:Tag) WHERE ","")</f>
        <v xml:space="preserve">WITH e MATCH (t:Tag) WHERE </v>
      </c>
      <c r="G71" t="str">
        <f>IF(COUNTA(ExerciseDB!I51:K51)&lt;&gt;0,"t.name IN ["&amp;IF(ExerciseDB!I51&lt;&gt;"","'"&amp;ExerciseDB!I51&amp;"'","")&amp;IF(ExerciseDB!J51&lt;&gt;"",", '"&amp;ExerciseDB!J51&amp;"'","")&amp;IF(ExerciseDB!K51&lt;&gt;"",", '"&amp;ExerciseDB!K51&amp;"'","")&amp;"]","")</f>
        <v>t.name IN ['Legs', 'Thighs']</v>
      </c>
      <c r="H71" t="s">
        <v>159</v>
      </c>
      <c r="I71" t="str">
        <f t="shared" si="2"/>
        <v xml:space="preserve">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v>
      </c>
      <c r="J71" t="str">
        <f t="shared" si="3"/>
        <v xml:space="preserve">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72" spans="1:10">
      <c r="A72" t="s">
        <v>1</v>
      </c>
      <c r="B72" t="s">
        <v>2</v>
      </c>
      <c r="C72" t="str">
        <f>"name: '"&amp;ExerciseDB!B52&amp;"', exercise_id: "&amp;ExerciseDB!A52&amp;", duration: "&amp;IF(ExerciseDB!E52&lt;&gt;"",ExerciseDB!E52,0)&amp;", shortDescr: '"&amp;IF(ExerciseDB!C52&lt;&gt;"",ExerciseDB!C52,"")&amp;"', difficulty: '"&amp;IF(ExerciseDB!L52&lt;&gt;"",ExerciseDB!L52,"")&amp;"', alias: ["&amp;IF(ExerciseDB!M52&lt;&gt;"","'"&amp;ExerciseDB!M52&amp;"'","")&amp;IF(ExerciseDB!N52&lt;&gt;"",", '"&amp;ExerciseDB!N52&amp;"'","")&amp;IF(ExerciseDB!O52&lt;&gt;"",", '"&amp;ExerciseDB!O52&amp;"'","")&amp;"], picPath: ['"&amp;ExerciseDB!T52&amp;"], equipment: "&amp;IF(ExerciseDB!F52&lt;&gt;"",ExerciseDB!F52,"false")&amp;", execModi: ['"&amp;IF(ExerciseDB!H52&lt;&gt;"",ExerciseDB!H52,"")&amp;"], dimensions: ["&amp;IF(ExerciseDB!G52&lt;&gt;"",ExerciseDB!G52,"false, false, false, false")&amp;"]"</f>
        <v>name: 'Jump', exercise_id: 51, duration: 1.5, shortDescr: 'Jump. Not as high as for the high jump but still high. Maybe just do the high jump instead!', difficulty: '2', alias: ['Tuck Jump'], picPath: ['jump'], equipment: false, execModi: ['reps', 'time'], dimensions: [false, true, false, true]</v>
      </c>
      <c r="D72" t="str">
        <f>IF(COUNTA(ExerciseDB!Q52:S52)&lt;&gt;0,"WITH (e) ","")&amp;IF(COUNTA(ExerciseDB!Q52:S52)&lt;&gt;0,"MATCH (e2:Exercise) WHERE e2.name IN ["&amp;IF(ExerciseDB!Q52&lt;&gt;"","'"&amp;ExerciseDB!Q52&amp;"'","")&amp;IF(ExerciseDB!R52&lt;&gt;"",", '"&amp;ExerciseDB!R52&amp;"'","")&amp;IF(ExerciseDB!S52&lt;&gt;"",", '"&amp;ExerciseDB!S52&amp;"'","")&amp;"] ","")&amp;IF(COUNTA(ExerciseDB!Q52:S52)&lt;&gt;0,"MERGE (e)-[:SIMILAR]-&gt;(e2) ","")</f>
        <v/>
      </c>
      <c r="F72" t="str">
        <f>IF(COUNTA(ExerciseDB!I52:K52)&lt;&gt;0,"WITH e MATCH (t:Tag) WHERE ","")</f>
        <v xml:space="preserve">WITH e MATCH (t:Tag) WHERE </v>
      </c>
      <c r="G72" t="str">
        <f>IF(COUNTA(ExerciseDB!I52:K52)&lt;&gt;0,"t.name IN ["&amp;IF(ExerciseDB!I52&lt;&gt;"","'"&amp;ExerciseDB!I52&amp;"'","")&amp;IF(ExerciseDB!J52&lt;&gt;"",", '"&amp;ExerciseDB!J52&amp;"'","")&amp;IF(ExerciseDB!K52&lt;&gt;"",", '"&amp;ExerciseDB!K52&amp;"'","")&amp;"]","")</f>
        <v>t.name IN ['Legs', 'Thighs', 'Calves']</v>
      </c>
      <c r="H72" t="s">
        <v>159</v>
      </c>
      <c r="I72" t="str">
        <f t="shared" si="2"/>
        <v xml:space="preserve">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v>
      </c>
      <c r="J72" t="str">
        <f t="shared" si="3"/>
        <v xml:space="preserve">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73" spans="1:10">
      <c r="A73" t="s">
        <v>1</v>
      </c>
      <c r="B73" t="s">
        <v>2</v>
      </c>
      <c r="C73" t="str">
        <f>"name: '"&amp;ExerciseDB!B53&amp;"', exercise_id: "&amp;ExerciseDB!A53&amp;", duration: "&amp;IF(ExerciseDB!E53&lt;&gt;"",ExerciseDB!E53,0)&amp;", shortDescr: '"&amp;IF(ExerciseDB!C53&lt;&gt;"",ExerciseDB!C53,"")&amp;"', difficulty: '"&amp;IF(ExerciseDB!L53&lt;&gt;"",ExerciseDB!L53,"")&amp;"', alias: ["&amp;IF(ExerciseDB!M53&lt;&gt;"","'"&amp;ExerciseDB!M53&amp;"'","")&amp;IF(ExerciseDB!N53&lt;&gt;"",", '"&amp;ExerciseDB!N53&amp;"'","")&amp;IF(ExerciseDB!O53&lt;&gt;"",", '"&amp;ExerciseDB!O53&amp;"'","")&amp;"], picPath: ['"&amp;ExerciseDB!T53&amp;"], equipment: "&amp;IF(ExerciseDB!F53&lt;&gt;"",ExerciseDB!F53,"false")&amp;", execModi: ['"&amp;IF(ExerciseDB!H53&lt;&gt;"",ExerciseDB!H53,"")&amp;"], dimensions: ["&amp;IF(ExerciseDB!G53&lt;&gt;"",ExerciseDB!G53,"false, false, false, false")&amp;"]"</f>
        <v>name: 'Jump overs', exercise_id: 52, duration: 1.5, shortDescr: 'Jump over something elevated to boost muscular strength in your legs', difficulty: '3', alias: [], picPath: ['jump_over_1', 'jump_over_2'], equipment: false, execModi: ['reps', 'time'], dimensions: [false, true, false, true]</v>
      </c>
      <c r="D73" t="str">
        <f>IF(COUNTA(ExerciseDB!Q53:S53)&lt;&gt;0,"WITH (e) ","")&amp;IF(COUNTA(ExerciseDB!Q53:S53)&lt;&gt;0,"MATCH (e2:Exercise) WHERE e2.name IN ["&amp;IF(ExerciseDB!Q53&lt;&gt;"","'"&amp;ExerciseDB!Q53&amp;"'","")&amp;IF(ExerciseDB!R53&lt;&gt;"",", '"&amp;ExerciseDB!R53&amp;"'","")&amp;IF(ExerciseDB!S53&lt;&gt;"",", '"&amp;ExerciseDB!S53&amp;"'","")&amp;"] ","")&amp;IF(COUNTA(ExerciseDB!Q53:S53)&lt;&gt;0,"MERGE (e)-[:SIMILAR]-&gt;(e2) ","")</f>
        <v/>
      </c>
      <c r="F73" t="str">
        <f>IF(COUNTA(ExerciseDB!I53:K53)&lt;&gt;0,"WITH e MATCH (t:Tag) WHERE ","")</f>
        <v xml:space="preserve">WITH e MATCH (t:Tag) WHERE </v>
      </c>
      <c r="G73" t="str">
        <f>IF(COUNTA(ExerciseDB!I53:K53)&lt;&gt;0,"t.name IN ["&amp;IF(ExerciseDB!I53&lt;&gt;"","'"&amp;ExerciseDB!I53&amp;"'","")&amp;IF(ExerciseDB!J53&lt;&gt;"",", '"&amp;ExerciseDB!J53&amp;"'","")&amp;IF(ExerciseDB!K53&lt;&gt;"",", '"&amp;ExerciseDB!K53&amp;"'","")&amp;"]","")</f>
        <v>t.name IN ['Legs', 'Thighs']</v>
      </c>
      <c r="H73" t="s">
        <v>159</v>
      </c>
      <c r="I73" t="str">
        <f t="shared" si="2"/>
        <v xml:space="preserve">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v>
      </c>
      <c r="J73" t="str">
        <f t="shared" si="3"/>
        <v xml:space="preserve">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74" spans="1:10">
      <c r="A74" t="s">
        <v>1</v>
      </c>
      <c r="B74" t="s">
        <v>2</v>
      </c>
      <c r="C74" t="str">
        <f>"name: '"&amp;ExerciseDB!B54&amp;"', exercise_id: "&amp;ExerciseDB!A54&amp;", duration: "&amp;IF(ExerciseDB!E54&lt;&gt;"",ExerciseDB!E54,0)&amp;", shortDescr: '"&amp;IF(ExerciseDB!C54&lt;&gt;"",ExerciseDB!C54,"")&amp;"', difficulty: '"&amp;IF(ExerciseDB!L54&lt;&gt;"",ExerciseDB!L54,"")&amp;"', alias: ["&amp;IF(ExerciseDB!M54&lt;&gt;"","'"&amp;ExerciseDB!M54&amp;"'","")&amp;IF(ExerciseDB!N54&lt;&gt;"",", '"&amp;ExerciseDB!N54&amp;"'","")&amp;IF(ExerciseDB!O54&lt;&gt;"",", '"&amp;ExerciseDB!O54&amp;"'","")&amp;"], picPath: ['"&amp;ExerciseDB!T54&amp;"], equipment: "&amp;IF(ExerciseDB!F54&lt;&gt;"",ExerciseDB!F54,"false")&amp;", execModi: ['"&amp;IF(ExerciseDB!H54&lt;&gt;"",ExerciseDB!H54,"")&amp;"], dimensions: ["&amp;IF(ExerciseDB!G54&lt;&gt;"",ExerciseDB!G54,"false, false, false, false")&amp;"]"</f>
        <v>name: 'Jump ups', exercise_id: 53, duration: 1.5, shortDescr: 'Jump on someting elevated! Increases your muscular strength', difficulty: '2', alias: [], picPath: ['jump_ups_1', 'jump_ups_2', 'jump_ups_3', 'jump_ups_4'], equipment: false, execModi: ['reps', 'time'], dimensions: [false, true, false, true]</v>
      </c>
      <c r="D74" t="str">
        <f>IF(COUNTA(ExerciseDB!Q54:S54)&lt;&gt;0,"WITH (e) ","")&amp;IF(COUNTA(ExerciseDB!Q54:S54)&lt;&gt;0,"MATCH (e2:Exercise) WHERE e2.name IN ["&amp;IF(ExerciseDB!Q54&lt;&gt;"","'"&amp;ExerciseDB!Q54&amp;"'","")&amp;IF(ExerciseDB!R54&lt;&gt;"",", '"&amp;ExerciseDB!R54&amp;"'","")&amp;IF(ExerciseDB!S54&lt;&gt;"",", '"&amp;ExerciseDB!S54&amp;"'","")&amp;"] ","")&amp;IF(COUNTA(ExerciseDB!Q54:S54)&lt;&gt;0,"MERGE (e)-[:SIMILAR]-&gt;(e2) ","")</f>
        <v/>
      </c>
      <c r="F74" t="str">
        <f>IF(COUNTA(ExerciseDB!I54:K54)&lt;&gt;0,"WITH e MATCH (t:Tag) WHERE ","")</f>
        <v xml:space="preserve">WITH e MATCH (t:Tag) WHERE </v>
      </c>
      <c r="G74" t="str">
        <f>IF(COUNTA(ExerciseDB!I54:K54)&lt;&gt;0,"t.name IN ["&amp;IF(ExerciseDB!I54&lt;&gt;"","'"&amp;ExerciseDB!I54&amp;"'","")&amp;IF(ExerciseDB!J54&lt;&gt;"",", '"&amp;ExerciseDB!J54&amp;"'","")&amp;IF(ExerciseDB!K54&lt;&gt;"",", '"&amp;ExerciseDB!K54&amp;"'","")&amp;"]","")</f>
        <v>t.name IN ['Legs', 'Thighs']</v>
      </c>
      <c r="H74" t="s">
        <v>159</v>
      </c>
      <c r="I74" t="str">
        <f t="shared" si="2"/>
        <v xml:space="preserve">MERGE (e:Exercise { name: 'Jump ups', exercise_id: 53, duration: 1.5, shortDescr: 'Jump on someting elevated! Increases your muscular strength', difficulty: '2', alias: [], picPath: ['jump_ups_1', 'jump_ups_2', 'jump_ups_3', 'jump_ups_4'], equipment: false, execModi: ['reps', 'time'], dimensions: [false, true, false, true] }) WITH e MATCH (t:Tag) WHERE t.name IN ['Legs', 'Thighs'] WITH e, t MERGE (e)-[:HAS_TAG]-&gt;(t) WITH count(*) as dummy </v>
      </c>
      <c r="J74" t="str">
        <f t="shared" si="3"/>
        <v xml:space="preserve">MERGE (e:Exercise { name: 'Jump ups', exercise_id: 53, duration: 1.5, shortDescr: 'Jump on someting elevated! Increases your muscular strength', difficulty: '2', alias: [], picPath: ['jump_ups_1', 'jump_ups_2', 'jump_ups_3', 'jump_ups_4'], equipment: false, execModi: ['reps', 'time'], dimensions: [false, true, false, true] }) WITH e MATCH (t:Tag) WHERE t.name IN ['Legs', 'Thighs'] WITH e, t MERGE (e)-[:HAS_TAG]-&gt;(t) WITH count(*) as dummy 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75" spans="1:10">
      <c r="A75" t="s">
        <v>1</v>
      </c>
      <c r="B75" t="s">
        <v>2</v>
      </c>
      <c r="C75" t="str">
        <f>"name: '"&amp;ExerciseDB!B55&amp;"', exercise_id: "&amp;ExerciseDB!A55&amp;", duration: "&amp;IF(ExerciseDB!E55&lt;&gt;"",ExerciseDB!E55,0)&amp;", shortDescr: '"&amp;IF(ExerciseDB!C55&lt;&gt;"",ExerciseDB!C55,"")&amp;"', difficulty: '"&amp;IF(ExerciseDB!L55&lt;&gt;"",ExerciseDB!L55,"")&amp;"', alias: ["&amp;IF(ExerciseDB!M55&lt;&gt;"","'"&amp;ExerciseDB!M55&amp;"'","")&amp;IF(ExerciseDB!N55&lt;&gt;"",", '"&amp;ExerciseDB!N55&amp;"'","")&amp;IF(ExerciseDB!O55&lt;&gt;"",", '"&amp;ExerciseDB!O55&amp;"'","")&amp;"], picPath: ['"&amp;ExerciseDB!T55&amp;"], equipment: "&amp;IF(ExerciseDB!F55&lt;&gt;"",ExerciseDB!F55,"false")&amp;", execModi: ['"&amp;IF(ExerciseDB!H55&lt;&gt;"",ExerciseDB!H55,"")&amp;"], dimensions: ["&amp;IF(ExerciseDB!G55&lt;&gt;"",ExerciseDB!G55,"false, false, false, false")&amp;"]"</f>
        <v>name: 'Jumping Jacks', exercise_id: 54, duration: 0.5, shortDescr: 'The classic exercise you probably used to do in elementary school', difficulty: '2', alias: [], picPath: ['default'], equipment: false, execModi: ['reps', 'time'], dimensions: [false, true, false, true]</v>
      </c>
      <c r="D75" t="str">
        <f>IF(COUNTA(ExerciseDB!Q55:S55)&lt;&gt;0,"WITH (e) ","")&amp;IF(COUNTA(ExerciseDB!Q55:S55)&lt;&gt;0,"MATCH (e2:Exercise) WHERE e2.name IN ["&amp;IF(ExerciseDB!Q55&lt;&gt;"","'"&amp;ExerciseDB!Q55&amp;"'","")&amp;IF(ExerciseDB!R55&lt;&gt;"",", '"&amp;ExerciseDB!R55&amp;"'","")&amp;IF(ExerciseDB!S55&lt;&gt;"",", '"&amp;ExerciseDB!S55&amp;"'","")&amp;"] ","")&amp;IF(COUNTA(ExerciseDB!Q55:S55)&lt;&gt;0,"MERGE (e)-[:SIMILAR]-&gt;(e2) ","")</f>
        <v/>
      </c>
      <c r="F75" t="str">
        <f>IF(COUNTA(ExerciseDB!I55:K55)&lt;&gt;0,"WITH e MATCH (t:Tag) WHERE ","")</f>
        <v xml:space="preserve">WITH e MATCH (t:Tag) WHERE </v>
      </c>
      <c r="G75" t="str">
        <f>IF(COUNTA(ExerciseDB!I55:K55)&lt;&gt;0,"t.name IN ["&amp;IF(ExerciseDB!I55&lt;&gt;"","'"&amp;ExerciseDB!I55&amp;"'","")&amp;IF(ExerciseDB!J55&lt;&gt;"",", '"&amp;ExerciseDB!J55&amp;"'","")&amp;IF(ExerciseDB!K55&lt;&gt;"",", '"&amp;ExerciseDB!K55&amp;"'","")&amp;"]","")</f>
        <v>t.name IN ['Legs', 'Thighs', 'Calves']</v>
      </c>
      <c r="H75" t="s">
        <v>159</v>
      </c>
      <c r="I75" t="str">
        <f t="shared" si="2"/>
        <v xml:space="preserve">MERGE (e:Exercise { name: 'Jumping Jacks', exercise_id: 54, duration: 0.5, shortDescr: 'The classic exercise you probably used to do in elementary school', difficulty: '2', alias: [], picPath: ['default'], equipment: false, execModi: ['reps', 'time'], dimensions: [false, true, false, true] }) WITH e MATCH (t:Tag) WHERE t.name IN ['Legs', 'Thighs', 'Calves'] WITH e, t MERGE (e)-[:HAS_TAG]-&gt;(t) WITH count(*) as dummy </v>
      </c>
      <c r="J75" t="str">
        <f t="shared" si="3"/>
        <v xml:space="preserve">MERGE (e:Exercise { name: 'Jumping Jacks', exercise_id: 54, duration: 0.5, shortDescr: 'The classic exercise you probably used to do in elementary school', difficulty: '2', alias: [], picPath: ['default'], equipment: false, execModi: ['reps', 'time'], dimensions: [false, true, false, true] }) WITH e MATCH (t:Tag) WHERE t.name IN ['Legs', 'Thighs', 'Calves'] WITH e, t MERGE (e)-[:HAS_TAG]-&gt;(t) WITH count(*) as dummy MERGE (e:Exercise { name: 'Jump ups', exercise_id: 53, duration: 1.5, shortDescr: 'Jump on someting elevated! Increases your muscular strength', difficulty: '2', alias: [], picPath: ['jump_ups_1', 'jump_ups_2', 'jump_ups_3', 'jump_ups_4'], equipment: false, execModi: ['reps', 'time'], dimensions: [false, true, false, true] }) WITH e MATCH (t:Tag) WHERE t.name IN ['Legs', 'Thighs'] WITH e, t MERGE (e)-[:HAS_TAG]-&gt;(t) WITH count(*) as dummy 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76" spans="1:10">
      <c r="A76" t="s">
        <v>1</v>
      </c>
      <c r="B76" t="s">
        <v>2</v>
      </c>
      <c r="C76" t="str">
        <f>"name: '"&amp;ExerciseDB!B56&amp;"', exercise_id: "&amp;ExerciseDB!A56&amp;", duration: "&amp;IF(ExerciseDB!E56&lt;&gt;"",ExerciseDB!E56,0)&amp;", shortDescr: '"&amp;IF(ExerciseDB!C56&lt;&gt;"",ExerciseDB!C56,"")&amp;"', difficulty: '"&amp;IF(ExerciseDB!L56&lt;&gt;"",ExerciseDB!L56,"")&amp;"', alias: ["&amp;IF(ExerciseDB!M56&lt;&gt;"","'"&amp;ExerciseDB!M56&amp;"'","")&amp;IF(ExerciseDB!N56&lt;&gt;"",", '"&amp;ExerciseDB!N56&amp;"'","")&amp;IF(ExerciseDB!O56&lt;&gt;"",", '"&amp;ExerciseDB!O56&amp;"'","")&amp;"], picPath: ['"&amp;ExerciseDB!T56&amp;"], equipment: "&amp;IF(ExerciseDB!F56&lt;&gt;"",ExerciseDB!F56,"false")&amp;", execModi: ['"&amp;IF(ExerciseDB!H56&lt;&gt;"",ExerciseDB!H56,"")&amp;"], dimensions: ["&amp;IF(ExerciseDB!G56&lt;&gt;"",ExerciseDB!G56,"false, false, false, false")&amp;"]"</f>
        <v>name: 'Jumping Mountain Climbers', exercise_id: 55, duration: 2.5, shortDescr: 'A more demanding variation of the classic mountain climbers. Don`t underestimate them!', difficulty: '3', alias: [], picPath: ['Jumping_Mountain_climbers_1', 'Jumping_Mountain_climbers_2', 'Jumping_Mountain_climbers_3'], equipment: false, execModi: ['reps', 'time'], dimensions: [false, true, false, true]</v>
      </c>
      <c r="D76" t="str">
        <f>IF(COUNTA(ExerciseDB!Q56:S56)&lt;&gt;0,"WITH (e) ","")&amp;IF(COUNTA(ExerciseDB!Q56:S56)&lt;&gt;0,"MATCH (e2:Exercise) WHERE e2.name IN ["&amp;IF(ExerciseDB!Q56&lt;&gt;"","'"&amp;ExerciseDB!Q56&amp;"'","")&amp;IF(ExerciseDB!R56&lt;&gt;"",", '"&amp;ExerciseDB!R56&amp;"'","")&amp;IF(ExerciseDB!S56&lt;&gt;"",", '"&amp;ExerciseDB!S56&amp;"'","")&amp;"] ","")&amp;IF(COUNTA(ExerciseDB!Q56:S56)&lt;&gt;0,"MERGE (e)-[:SIMILAR]-&gt;(e2) ","")</f>
        <v/>
      </c>
      <c r="F76" t="str">
        <f>IF(COUNTA(ExerciseDB!I56:K56)&lt;&gt;0,"WITH e MATCH (t:Tag) WHERE ","")</f>
        <v xml:space="preserve">WITH e MATCH (t:Tag) WHERE </v>
      </c>
      <c r="G76" t="str">
        <f>IF(COUNTA(ExerciseDB!I56:K56)&lt;&gt;0,"t.name IN ["&amp;IF(ExerciseDB!I56&lt;&gt;"","'"&amp;ExerciseDB!I56&amp;"'","")&amp;IF(ExerciseDB!J56&lt;&gt;"",", '"&amp;ExerciseDB!J56&amp;"'","")&amp;IF(ExerciseDB!K56&lt;&gt;"",", '"&amp;ExerciseDB!K56&amp;"'","")&amp;"]","")</f>
        <v>t.name IN ['Upper Body', 'Triceps', 'Chest']</v>
      </c>
      <c r="H76" t="s">
        <v>159</v>
      </c>
      <c r="I76" t="str">
        <f t="shared" si="2"/>
        <v xml:space="preserve">MERGE (e:Exercise { name: 'Jumping Mountain Climbers', exercise_id: 55, duration: 2.5, shortDescr: 'A more demanding variation of the classic mountain climbers. Don`t underestimate them!', difficulty: '3', alias: [], picPath: ['Jumping_Mountain_climbers_1', 'Jumping_Mountain_climbers_2', 'Jumping_Mountain_climbers_3'], equipment: false, execModi: ['reps', 'time'], dimensions: [false, true, false, true] }) WITH e MATCH (t:Tag) WHERE t.name IN ['Upper Body', 'Triceps', 'Chest'] WITH e, t MERGE (e)-[:HAS_TAG]-&gt;(t) WITH count(*) as dummy </v>
      </c>
      <c r="J76" t="str">
        <f t="shared" si="3"/>
        <v xml:space="preserve">MERGE (e:Exercise { name: 'Jumping Mountain Climbers', exercise_id: 55, duration: 2.5, shortDescr: 'A more demanding variation of the classic mountain climbers. Don`t underestimate them!', difficulty: '3', alias: [], picPath: ['Jumping_Mountain_climbers_1', 'Jumping_Mountain_climbers_2', 'Jumping_Mountain_climbers_3'], equipment: false, execModi: ['reps', 'time'], dimensions: [false, true, false, true] }) WITH e MATCH (t:Tag) WHERE t.name IN ['Upper Body', 'Triceps', 'Chest'] WITH e, t MERGE (e)-[:HAS_TAG]-&gt;(t) WITH count(*) as dummy MERGE (e:Exercise { name: 'Jumping Jacks', exercise_id: 54, duration: 0.5, shortDescr: 'The classic exercise you probably used to do in elementary school', difficulty: '2', alias: [], picPath: ['default'], equipment: false, execModi: ['reps', 'time'], dimensions: [false, true, false, true] }) WITH e MATCH (t:Tag) WHERE t.name IN ['Legs', 'Thighs', 'Calves'] WITH e, t MERGE (e)-[:HAS_TAG]-&gt;(t) WITH count(*) as dummy MERGE (e:Exercise { name: 'Jump ups', exercise_id: 53, duration: 1.5, shortDescr: 'Jump on someting elevated! Increases your muscular strength', difficulty: '2', alias: [], picPath: ['jump_ups_1', 'jump_ups_2', 'jump_ups_3', 'jump_ups_4'], equipment: false, execModi: ['reps', 'time'], dimensions: [false, true, false, true] }) WITH e MATCH (t:Tag) WHERE t.name IN ['Legs', 'Thighs'] WITH e, t MERGE (e)-[:HAS_TAG]-&gt;(t) WITH count(*) as dummy 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77" spans="1:10">
      <c r="A77" t="s">
        <v>1</v>
      </c>
      <c r="B77" t="s">
        <v>2</v>
      </c>
      <c r="C77" t="str">
        <f>"name: '"&amp;ExerciseDB!B57&amp;"', exercise_id: "&amp;ExerciseDB!A57&amp;", duration: "&amp;IF(ExerciseDB!E57&lt;&gt;"",ExerciseDB!E57,0)&amp;", shortDescr: '"&amp;IF(ExerciseDB!C57&lt;&gt;"",ExerciseDB!C57,"")&amp;"', difficulty: '"&amp;IF(ExerciseDB!L57&lt;&gt;"",ExerciseDB!L57,"")&amp;"', alias: ["&amp;IF(ExerciseDB!M57&lt;&gt;"","'"&amp;ExerciseDB!M57&amp;"'","")&amp;IF(ExerciseDB!N57&lt;&gt;"",", '"&amp;ExerciseDB!N57&amp;"'","")&amp;IF(ExerciseDB!O57&lt;&gt;"",", '"&amp;ExerciseDB!O57&amp;"'","")&amp;"], picPath: ['"&amp;ExerciseDB!T57&amp;"], equipment: "&amp;IF(ExerciseDB!F57&lt;&gt;"",ExerciseDB!F57,"false")&amp;", execModi: ['"&amp;IF(ExerciseDB!H57&lt;&gt;"",ExerciseDB!H57,"")&amp;"], dimensions: ["&amp;IF(ExerciseDB!G57&lt;&gt;"",ExerciseDB!G57,"false, false, false, false")&amp;"]"</f>
        <v>name: 'Jumping Pull Up', exercise_id: 56, duration: 3, shortDescr: 'An easier version of the regular pullup to build up the strength to do the regular ones', difficulty: '3', alias: [], picPath: ['default'], equipment: true, execModi: ['reps', 'time'], dimensions: [false, true, false, false]</v>
      </c>
      <c r="D77" t="str">
        <f>IF(COUNTA(ExerciseDB!Q57:S57)&lt;&gt;0,"WITH (e) ","")&amp;IF(COUNTA(ExerciseDB!Q57:S57)&lt;&gt;0,"MATCH (e2:Exercise) WHERE e2.name IN ["&amp;IF(ExerciseDB!Q57&lt;&gt;"","'"&amp;ExerciseDB!Q57&amp;"'","")&amp;IF(ExerciseDB!R57&lt;&gt;"",", '"&amp;ExerciseDB!R57&amp;"'","")&amp;IF(ExerciseDB!S57&lt;&gt;"",", '"&amp;ExerciseDB!S57&amp;"'","")&amp;"] ","")&amp;IF(COUNTA(ExerciseDB!Q57:S57)&lt;&gt;0,"MERGE (e)-[:SIMILAR]-&gt;(e2) ","")</f>
        <v/>
      </c>
      <c r="F77" t="str">
        <f>IF(COUNTA(ExerciseDB!I57:K57)&lt;&gt;0,"WITH e MATCH (t:Tag) WHERE ","")</f>
        <v xml:space="preserve">WITH e MATCH (t:Tag) WHERE </v>
      </c>
      <c r="G77" t="str">
        <f>IF(COUNTA(ExerciseDB!I57:K57)&lt;&gt;0,"t.name IN ["&amp;IF(ExerciseDB!I57&lt;&gt;"","'"&amp;ExerciseDB!I57&amp;"'","")&amp;IF(ExerciseDB!J57&lt;&gt;"",", '"&amp;ExerciseDB!J57&amp;"'","")&amp;IF(ExerciseDB!K57&lt;&gt;"",", '"&amp;ExerciseDB!K57&amp;"'","")&amp;"]","")</f>
        <v>t.name IN ['Upper Body', 'Biceps', 'Back']</v>
      </c>
      <c r="H77" t="s">
        <v>159</v>
      </c>
      <c r="I77" t="str">
        <f t="shared" si="2"/>
        <v xml:space="preserve">MERGE (e:Exercise { name: 'Jumping Pull Up', exercise_id: 56, duration: 3, shortDescr: 'An easier version of the regular pullup to build up the strength to do the regular ones', difficulty: '3', alias: [], picPath: ['default'], equipment: true, execModi: ['reps', 'time'], dimensions: [false, true, false, false] }) WITH e MATCH (t:Tag) WHERE t.name IN ['Upper Body', 'Biceps', 'Back'] WITH e, t MERGE (e)-[:HAS_TAG]-&gt;(t) WITH count(*) as dummy </v>
      </c>
      <c r="J77" t="str">
        <f t="shared" si="3"/>
        <v xml:space="preserve">MERGE (e:Exercise { name: 'Jumping Pull Up', exercise_id: 56, duration: 3, shortDescr: 'An easier version of the regular pullup to build up the strength to do the regular ones', difficulty: '3', alias: [], picPath: ['default'], equipment: true, execModi: ['reps', 'time'], dimensions: [false, true, false, false] }) WITH e MATCH (t:Tag) WHERE t.name IN ['Upper Body', 'Biceps', 'Back'] WITH e, t MERGE (e)-[:HAS_TAG]-&gt;(t) WITH count(*) as dummy MERGE (e:Exercise { name: 'Jumping Mountain Climbers', exercise_id: 55, duration: 2.5, shortDescr: 'A more demanding variation of the classic mountain climbers. Don`t underestimate them!', difficulty: '3', alias: [], picPath: ['Jumping_Mountain_climbers_1', 'Jumping_Mountain_climbers_2', 'Jumping_Mountain_climbers_3'], equipment: false, execModi: ['reps', 'time'], dimensions: [false, true, false, true] }) WITH e MATCH (t:Tag) WHERE t.name IN ['Upper Body', 'Triceps', 'Chest'] WITH e, t MERGE (e)-[:HAS_TAG]-&gt;(t) WITH count(*) as dummy MERGE (e:Exercise { name: 'Jumping Jacks', exercise_id: 54, duration: 0.5, shortDescr: 'The classic exercise you probably used to do in elementary school', difficulty: '2', alias: [], picPath: ['default'], equipment: false, execModi: ['reps', 'time'], dimensions: [false, true, false, true] }) WITH e MATCH (t:Tag) WHERE t.name IN ['Legs', 'Thighs', 'Calves'] WITH e, t MERGE (e)-[:HAS_TAG]-&gt;(t) WITH count(*) as dummy MERGE (e:Exercise { name: 'Jump ups', exercise_id: 53, duration: 1.5, shortDescr: 'Jump on someting elevated! Increases your muscular strength', difficulty: '2', alias: [], picPath: ['jump_ups_1', 'jump_ups_2', 'jump_ups_3', 'jump_ups_4'], equipment: false, execModi: ['reps', 'time'], dimensions: [false, true, false, true] }) WITH e MATCH (t:Tag) WHERE t.name IN ['Legs', 'Thighs'] WITH e, t MERGE (e)-[:HAS_TAG]-&gt;(t) WITH count(*) as dummy 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78" spans="1:10">
      <c r="A78" t="s">
        <v>1</v>
      </c>
      <c r="B78" t="s">
        <v>2</v>
      </c>
      <c r="C78" t="str">
        <f>"name: '"&amp;ExerciseDB!B58&amp;"', exercise_id: "&amp;ExerciseDB!A58&amp;", duration: "&amp;IF(ExerciseDB!E58&lt;&gt;"",ExerciseDB!E58,0)&amp;", shortDescr: '"&amp;IF(ExerciseDB!C58&lt;&gt;"",ExerciseDB!C58,"")&amp;"', difficulty: '"&amp;IF(ExerciseDB!L58&lt;&gt;"",ExerciseDB!L58,"")&amp;"', alias: ["&amp;IF(ExerciseDB!M58&lt;&gt;"","'"&amp;ExerciseDB!M58&amp;"'","")&amp;IF(ExerciseDB!N58&lt;&gt;"",", '"&amp;ExerciseDB!N58&amp;"'","")&amp;IF(ExerciseDB!O58&lt;&gt;"",", '"&amp;ExerciseDB!O58&amp;"'","")&amp;"], picPath: ['"&amp;ExerciseDB!T58&amp;"], equipment: "&amp;IF(ExerciseDB!F58&lt;&gt;"",ExerciseDB!F58,"false")&amp;", execModi: ['"&amp;IF(ExerciseDB!H58&lt;&gt;"",ExerciseDB!H58,"")&amp;"], dimensions: ["&amp;IF(ExerciseDB!G58&lt;&gt;"",ExerciseDB!G58,"false, false, false, false")&amp;"]"</f>
        <v>name: 'Kickback', exercise_id: 57, duration: 1, shortDescr: 'You literally kick back with your leg', difficulty: '3', alias: [], picPath: ['kickback_1', 'kickback_2'], equipment: false, execModi: ['reps', 'time'], dimensions: [false, false, true, false]</v>
      </c>
      <c r="D78" t="str">
        <f>IF(COUNTA(ExerciseDB!Q58:S58)&lt;&gt;0,"WITH (e) ","")&amp;IF(COUNTA(ExerciseDB!Q58:S58)&lt;&gt;0,"MATCH (e2:Exercise) WHERE e2.name IN ["&amp;IF(ExerciseDB!Q58&lt;&gt;"","'"&amp;ExerciseDB!Q58&amp;"'","")&amp;IF(ExerciseDB!R58&lt;&gt;"",", '"&amp;ExerciseDB!R58&amp;"'","")&amp;IF(ExerciseDB!S58&lt;&gt;"",", '"&amp;ExerciseDB!S58&amp;"'","")&amp;"] ","")&amp;IF(COUNTA(ExerciseDB!Q58:S58)&lt;&gt;0,"MERGE (e)-[:SIMILAR]-&gt;(e2) ","")</f>
        <v/>
      </c>
      <c r="F78" t="str">
        <f>IF(COUNTA(ExerciseDB!I58:K58)&lt;&gt;0,"WITH e MATCH (t:Tag) WHERE ","")</f>
        <v xml:space="preserve">WITH e MATCH (t:Tag) WHERE </v>
      </c>
      <c r="G78" t="str">
        <f>IF(COUNTA(ExerciseDB!I58:K58)&lt;&gt;0,"t.name IN ["&amp;IF(ExerciseDB!I58&lt;&gt;"","'"&amp;ExerciseDB!I58&amp;"'","")&amp;IF(ExerciseDB!J58&lt;&gt;"",", '"&amp;ExerciseDB!J58&amp;"'","")&amp;IF(ExerciseDB!K58&lt;&gt;"",", '"&amp;ExerciseDB!K58&amp;"'","")&amp;"]","")</f>
        <v>t.name IN ['Legs']</v>
      </c>
      <c r="H78" t="s">
        <v>159</v>
      </c>
      <c r="I78" t="str">
        <f t="shared" si="2"/>
        <v xml:space="preserve">MERGE (e:Exercise { name: 'Kickback', exercise_id: 57, duration: 1, shortDescr: 'You literally kick back with your leg', difficulty: '3', alias: [], picPath: ['kickback_1', 'kickback_2'], equipment: false, execModi: ['reps', 'time'], dimensions: [false, false, true, false] }) WITH e MATCH (t:Tag) WHERE t.name IN ['Legs'] WITH e, t MERGE (e)-[:HAS_TAG]-&gt;(t) WITH count(*) as dummy </v>
      </c>
      <c r="J78" t="str">
        <f t="shared" si="3"/>
        <v xml:space="preserve">MERGE (e:Exercise { name: 'Kickback', exercise_id: 57, duration: 1, shortDescr: 'You literally kick back with your leg', difficulty: '3', alias: [], picPath: ['kickback_1', 'kickback_2'], equipment: false, execModi: ['reps', 'time'], dimensions: [false, false, true, false] }) WITH e MATCH (t:Tag) WHERE t.name IN ['Legs'] WITH e, t MERGE (e)-[:HAS_TAG]-&gt;(t) WITH count(*) as dummy MERGE (e:Exercise { name: 'Jumping Pull Up', exercise_id: 56, duration: 3, shortDescr: 'An easier version of the regular pullup to build up the strength to do the regular ones', difficulty: '3', alias: [], picPath: ['default'], equipment: true, execModi: ['reps', 'time'], dimensions: [false, true, false, false] }) WITH e MATCH (t:Tag) WHERE t.name IN ['Upper Body', 'Biceps', 'Back'] WITH e, t MERGE (e)-[:HAS_TAG]-&gt;(t) WITH count(*) as dummy MERGE (e:Exercise { name: 'Jumping Mountain Climbers', exercise_id: 55, duration: 2.5, shortDescr: 'A more demanding variation of the classic mountain climbers. Don`t underestimate them!', difficulty: '3', alias: [], picPath: ['Jumping_Mountain_climbers_1', 'Jumping_Mountain_climbers_2', 'Jumping_Mountain_climbers_3'], equipment: false, execModi: ['reps', 'time'], dimensions: [false, true, false, true] }) WITH e MATCH (t:Tag) WHERE t.name IN ['Upper Body', 'Triceps', 'Chest'] WITH e, t MERGE (e)-[:HAS_TAG]-&gt;(t) WITH count(*) as dummy MERGE (e:Exercise { name: 'Jumping Jacks', exercise_id: 54, duration: 0.5, shortDescr: 'The classic exercise you probably used to do in elementary school', difficulty: '2', alias: [], picPath: ['default'], equipment: false, execModi: ['reps', 'time'], dimensions: [false, true, false, true] }) WITH e MATCH (t:Tag) WHERE t.name IN ['Legs', 'Thighs', 'Calves'] WITH e, t MERGE (e)-[:HAS_TAG]-&gt;(t) WITH count(*) as dummy MERGE (e:Exercise { name: 'Jump ups', exercise_id: 53, duration: 1.5, shortDescr: 'Jump on someting elevated! Increases your muscular strength', difficulty: '2', alias: [], picPath: ['jump_ups_1', 'jump_ups_2', 'jump_ups_3', 'jump_ups_4'], equipment: false, execModi: ['reps', 'time'], dimensions: [false, true, false, true] }) WITH e MATCH (t:Tag) WHERE t.name IN ['Legs', 'Thighs'] WITH e, t MERGE (e)-[:HAS_TAG]-&gt;(t) WITH count(*) as dummy 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79" spans="1:10">
      <c r="A79" t="s">
        <v>1</v>
      </c>
      <c r="B79" t="s">
        <v>2</v>
      </c>
      <c r="C79" t="str">
        <f>"name: '"&amp;ExerciseDB!B59&amp;"', exercise_id: "&amp;ExerciseDB!A59&amp;", duration: "&amp;IF(ExerciseDB!E59&lt;&gt;"",ExerciseDB!E59,0)&amp;", shortDescr: '"&amp;IF(ExerciseDB!C59&lt;&gt;"",ExerciseDB!C59,"")&amp;"', difficulty: '"&amp;IF(ExerciseDB!L59&lt;&gt;"",ExerciseDB!L59,"")&amp;"', alias: ["&amp;IF(ExerciseDB!M59&lt;&gt;"","'"&amp;ExerciseDB!M59&amp;"'","")&amp;IF(ExerciseDB!N59&lt;&gt;"",", '"&amp;ExerciseDB!N59&amp;"'","")&amp;IF(ExerciseDB!O59&lt;&gt;"",", '"&amp;ExerciseDB!O59&amp;"'","")&amp;"], picPath: ['"&amp;ExerciseDB!T59&amp;"], equipment: "&amp;IF(ExerciseDB!F59&lt;&gt;"",ExerciseDB!F59,"false")&amp;", execModi: ['"&amp;IF(ExerciseDB!H59&lt;&gt;"",ExerciseDB!H59,"")&amp;"], dimensions: ["&amp;IF(ExerciseDB!G59&lt;&gt;"",ExerciseDB!G59,"false, false, false, false")&amp;"]"</f>
        <v>name: 'Kipping Pullups', exercise_id: 58, duration: 2.5, shortDescr: 'Crossfit Pullup that require practice before they can be done properly', difficulty: '3', alias: [], picPath: ['default'], equipment: true, execModi: ['reps', 'time'], dimensions: [false, true, true, false]</v>
      </c>
      <c r="D79" t="str">
        <f>IF(COUNTA(ExerciseDB!Q59:S59)&lt;&gt;0,"WITH (e) ","")&amp;IF(COUNTA(ExerciseDB!Q59:S59)&lt;&gt;0,"MATCH (e2:Exercise) WHERE e2.name IN ["&amp;IF(ExerciseDB!Q59&lt;&gt;"","'"&amp;ExerciseDB!Q59&amp;"'","")&amp;IF(ExerciseDB!R59&lt;&gt;"",", '"&amp;ExerciseDB!R59&amp;"'","")&amp;IF(ExerciseDB!S59&lt;&gt;"",", '"&amp;ExerciseDB!S59&amp;"'","")&amp;"] ","")&amp;IF(COUNTA(ExerciseDB!Q59:S59)&lt;&gt;0,"MERGE (e)-[:SIMILAR]-&gt;(e2) ","")</f>
        <v/>
      </c>
      <c r="F79" t="str">
        <f>IF(COUNTA(ExerciseDB!I59:K59)&lt;&gt;0,"WITH e MATCH (t:Tag) WHERE ","")</f>
        <v xml:space="preserve">WITH e MATCH (t:Tag) WHERE </v>
      </c>
      <c r="G79" t="str">
        <f>IF(COUNTA(ExerciseDB!I59:K59)&lt;&gt;0,"t.name IN ["&amp;IF(ExerciseDB!I59&lt;&gt;"","'"&amp;ExerciseDB!I59&amp;"'","")&amp;IF(ExerciseDB!J59&lt;&gt;"",", '"&amp;ExerciseDB!J59&amp;"'","")&amp;IF(ExerciseDB!K59&lt;&gt;"",", '"&amp;ExerciseDB!K59&amp;"'","")&amp;"]","")</f>
        <v>t.name IN ['Upper Body', 'Biceps', 'Back']</v>
      </c>
      <c r="H79" t="s">
        <v>159</v>
      </c>
      <c r="I79" t="str">
        <f t="shared" si="2"/>
        <v xml:space="preserve">MERGE (e:Exercise { name: 'Kipping Pullups', exercise_id: 58, duration: 2.5, shortDescr: 'Crossfit Pullup that require practice before they can be done properly', difficulty: '3', alias: [], picPath: ['default'], equipment: true, execModi: ['reps', 'time'], dimensions: [false, true, true, false] }) WITH e MATCH (t:Tag) WHERE t.name IN ['Upper Body', 'Biceps', 'Back'] WITH e, t MERGE (e)-[:HAS_TAG]-&gt;(t) WITH count(*) as dummy </v>
      </c>
      <c r="J79" t="str">
        <f t="shared" si="3"/>
        <v xml:space="preserve">MERGE (e:Exercise { name: 'Kipping Pullups', exercise_id: 58, duration: 2.5, shortDescr: 'Crossfit Pullup that require practice before they can be done properly', difficulty: '3', alias: [], picPath: ['default'], equipment: true, execModi: ['reps', 'time'], dimensions: [false, true, true, false] }) WITH e MATCH (t:Tag) WHERE t.name IN ['Upper Body', 'Biceps', 'Back'] WITH e, t MERGE (e)-[:HAS_TAG]-&gt;(t) WITH count(*) as dummy MERGE (e:Exercise { name: 'Kickback', exercise_id: 57, duration: 1, shortDescr: 'You literally kick back with your leg', difficulty: '3', alias: [], picPath: ['kickback_1', 'kickback_2'], equipment: false, execModi: ['reps', 'time'], dimensions: [false, false, true, false] }) WITH e MATCH (t:Tag) WHERE t.name IN ['Legs'] WITH e, t MERGE (e)-[:HAS_TAG]-&gt;(t) WITH count(*) as dummy MERGE (e:Exercise { name: 'Jumping Pull Up', exercise_id: 56, duration: 3, shortDescr: 'An easier version of the regular pullup to build up the strength to do the regular ones', difficulty: '3', alias: [], picPath: ['default'], equipment: true, execModi: ['reps', 'time'], dimensions: [false, true, false, false] }) WITH e MATCH (t:Tag) WHERE t.name IN ['Upper Body', 'Biceps', 'Back'] WITH e, t MERGE (e)-[:HAS_TAG]-&gt;(t) WITH count(*) as dummy MERGE (e:Exercise { name: 'Jumping Mountain Climbers', exercise_id: 55, duration: 2.5, shortDescr: 'A more demanding variation of the classic mountain climbers. Don`t underestimate them!', difficulty: '3', alias: [], picPath: ['Jumping_Mountain_climbers_1', 'Jumping_Mountain_climbers_2', 'Jumping_Mountain_climbers_3'], equipment: false, execModi: ['reps', 'time'], dimensions: [false, true, false, true] }) WITH e MATCH (t:Tag) WHERE t.name IN ['Upper Body', 'Triceps', 'Chest'] WITH e, t MERGE (e)-[:HAS_TAG]-&gt;(t) WITH count(*) as dummy MERGE (e:Exercise { name: 'Jumping Jacks', exercise_id: 54, duration: 0.5, shortDescr: 'The classic exercise you probably used to do in elementary school', difficulty: '2', alias: [], picPath: ['default'], equipment: false, execModi: ['reps', 'time'], dimensions: [false, true, false, true] }) WITH e MATCH (t:Tag) WHERE t.name IN ['Legs', 'Thighs', 'Calves'] WITH e, t MERGE (e)-[:HAS_TAG]-&gt;(t) WITH count(*) as dummy MERGE (e:Exercise { name: 'Jump ups', exercise_id: 53, duration: 1.5, shortDescr: 'Jump on someting elevated! Increases your muscular strength', difficulty: '2', alias: [], picPath: ['jump_ups_1', 'jump_ups_2', 'jump_ups_3', 'jump_ups_4'], equipment: false, execModi: ['reps', 'time'], dimensions: [false, true, false, true] }) WITH e MATCH (t:Tag) WHERE t.name IN ['Legs', 'Thighs'] WITH e, t MERGE (e)-[:HAS_TAG]-&gt;(t) WITH count(*) as dummy 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80" spans="1:10" s="8" customFormat="1">
      <c r="A80" s="8" t="s">
        <v>1</v>
      </c>
      <c r="B80" s="8" t="s">
        <v>2</v>
      </c>
      <c r="C80" s="8" t="str">
        <f>"name: '"&amp;ExerciseDB!B60&amp;"', exercise_id: "&amp;ExerciseDB!A60&amp;", duration: "&amp;IF(ExerciseDB!E60&lt;&gt;"",ExerciseDB!E60,0)&amp;", shortDescr: '"&amp;IF(ExerciseDB!C60&lt;&gt;"",ExerciseDB!C60,"")&amp;"', difficulty: '"&amp;IF(ExerciseDB!L60&lt;&gt;"",ExerciseDB!L60,"")&amp;"', alias: ["&amp;IF(ExerciseDB!M60&lt;&gt;"","'"&amp;ExerciseDB!M60&amp;"'","")&amp;IF(ExerciseDB!N60&lt;&gt;"",", '"&amp;ExerciseDB!N60&amp;"'","")&amp;IF(ExerciseDB!O60&lt;&gt;"",", '"&amp;ExerciseDB!O60&amp;"'","")&amp;"], picPath: ['"&amp;ExerciseDB!T60&amp;"], equipment: "&amp;IF(ExerciseDB!F60&lt;&gt;"",ExerciseDB!F60,"false")&amp;", execModi: ['"&amp;IF(ExerciseDB!H60&lt;&gt;"",ExerciseDB!H60,"")&amp;"], dimensions: ["&amp;IF(ExerciseDB!G60&lt;&gt;"",ExerciseDB!G60,"false, false, false, false")&amp;"]"</f>
        <v>name: 'Knee Plank', exercise_id: 59, duration: 1, shortDescr: 'An easier version of the plank to increase core muscles and body tension', difficulty: '1', alias: [], picPath: ['Knee_plank'], equipment: false, execModi: ['time'], dimensions: [false, false, true, false]</v>
      </c>
      <c r="D80" s="8" t="str">
        <f>IF(COUNTA(ExerciseDB!Q60:S60)&lt;&gt;0,"WITH (e) ","")&amp;IF(COUNTA(ExerciseDB!Q60:S60)&lt;&gt;0,"MATCH (e2:Exercise) WHERE e2.name IN ["&amp;IF(ExerciseDB!Q60&lt;&gt;"","'"&amp;ExerciseDB!Q60&amp;"'","")&amp;IF(ExerciseDB!R60&lt;&gt;"",", '"&amp;ExerciseDB!R60&amp;"'","")&amp;IF(ExerciseDB!S60&lt;&gt;"",", '"&amp;ExerciseDB!S60&amp;"'","")&amp;"] ","")&amp;IF(COUNTA(ExerciseDB!Q60:S60)&lt;&gt;0,"MERGE (e)-[:SIMILAR]-&gt;(e2) ","")</f>
        <v/>
      </c>
      <c r="F80" s="8" t="str">
        <f>IF(COUNTA(ExerciseDB!I60:K60)&lt;&gt;0,"WITH e MATCH (t:Tag) WHERE ","")</f>
        <v xml:space="preserve">WITH e MATCH (t:Tag) WHERE </v>
      </c>
      <c r="G80" s="8" t="str">
        <f>IF(COUNTA(ExerciseDB!I60:K60)&lt;&gt;0,"t.name IN ["&amp;IF(ExerciseDB!I60&lt;&gt;"","'"&amp;ExerciseDB!I60&amp;"'","")&amp;IF(ExerciseDB!J60&lt;&gt;"",", '"&amp;ExerciseDB!J60&amp;"'","")&amp;IF(ExerciseDB!K60&lt;&gt;"",", '"&amp;ExerciseDB!K60&amp;"'","")&amp;"]","")</f>
        <v>t.name IN ['Abs', 'Core']</v>
      </c>
      <c r="H80" s="8" t="s">
        <v>159</v>
      </c>
      <c r="I80" s="8" t="str">
        <f t="shared" si="2"/>
        <v xml:space="preserve">MERGE (e:Exercise { name: 'Knee Plank', exercise_id: 59, duration: 1, shortDescr: 'An easier version of the plank to increase core muscles and body tension', difficulty: '1', alias: [], picPath: ['Knee_plank'], equipment: false, execModi: ['time'], dimensions: [false, false, true, false] }) WITH e MATCH (t:Tag) WHERE t.name IN ['Abs', 'Core'] WITH e, t MERGE (e)-[:HAS_TAG]-&gt;(t) WITH count(*) as dummy </v>
      </c>
      <c r="J80" s="8" t="str">
        <f t="shared" si="3"/>
        <v xml:space="preserve">MERGE (e:Exercise { name: 'Knee Plank', exercise_id: 59, duration: 1, shortDescr: 'An easier version of the plank to increase core muscles and body tension', difficulty: '1', alias: [], picPath: ['Knee_plank'], equipment: false, execModi: ['time'], dimensions: [false, false, true, false] }) WITH e MATCH (t:Tag) WHERE t.name IN ['Abs', 'Core'] WITH e, t MERGE (e)-[:HAS_TAG]-&gt;(t) WITH count(*) as dummy MERGE (e:Exercise { name: 'Kipping Pullups', exercise_id: 58, duration: 2.5, shortDescr: 'Crossfit Pullup that require practice before they can be done properly', difficulty: '3', alias: [], picPath: ['default'], equipment: true, execModi: ['reps', 'time'], dimensions: [false, true, true, false] }) WITH e MATCH (t:Tag) WHERE t.name IN ['Upper Body', 'Biceps', 'Back'] WITH e, t MERGE (e)-[:HAS_TAG]-&gt;(t) WITH count(*) as dummy MERGE (e:Exercise { name: 'Kickback', exercise_id: 57, duration: 1, shortDescr: 'You literally kick back with your leg', difficulty: '3', alias: [], picPath: ['kickback_1', 'kickback_2'], equipment: false, execModi: ['reps', 'time'], dimensions: [false, false, true, false] }) WITH e MATCH (t:Tag) WHERE t.name IN ['Legs'] WITH e, t MERGE (e)-[:HAS_TAG]-&gt;(t) WITH count(*) as dummy MERGE (e:Exercise { name: 'Jumping Pull Up', exercise_id: 56, duration: 3, shortDescr: 'An easier version of the regular pullup to build up the strength to do the regular ones', difficulty: '3', alias: [], picPath: ['default'], equipment: true, execModi: ['reps', 'time'], dimensions: [false, true, false, false] }) WITH e MATCH (t:Tag) WHERE t.name IN ['Upper Body', 'Biceps', 'Back'] WITH e, t MERGE (e)-[:HAS_TAG]-&gt;(t) WITH count(*) as dummy MERGE (e:Exercise { name: 'Jumping Mountain Climbers', exercise_id: 55, duration: 2.5, shortDescr: 'A more demanding variation of the classic mountain climbers. Don`t underestimate them!', difficulty: '3', alias: [], picPath: ['Jumping_Mountain_climbers_1', 'Jumping_Mountain_climbers_2', 'Jumping_Mountain_climbers_3'], equipment: false, execModi: ['reps', 'time'], dimensions: [false, true, false, true] }) WITH e MATCH (t:Tag) WHERE t.name IN ['Upper Body', 'Triceps', 'Chest'] WITH e, t MERGE (e)-[:HAS_TAG]-&gt;(t) WITH count(*) as dummy MERGE (e:Exercise { name: 'Jumping Jacks', exercise_id: 54, duration: 0.5, shortDescr: 'The classic exercise you probably used to do in elementary school', difficulty: '2', alias: [], picPath: ['default'], equipment: false, execModi: ['reps', 'time'], dimensions: [false, true, false, true] }) WITH e MATCH (t:Tag) WHERE t.name IN ['Legs', 'Thighs', 'Calves'] WITH e, t MERGE (e)-[:HAS_TAG]-&gt;(t) WITH count(*) as dummy MERGE (e:Exercise { name: 'Jump ups', exercise_id: 53, duration: 1.5, shortDescr: 'Jump on someting elevated! Increases your muscular strength', difficulty: '2', alias: [], picPath: ['jump_ups_1', 'jump_ups_2', 'jump_ups_3', 'jump_ups_4'], equipment: false, execModi: ['reps', 'time'], dimensions: [false, true, false, true] }) WITH e MATCH (t:Tag) WHERE t.name IN ['Legs', 'Thighs'] WITH e, t MERGE (e)-[:HAS_TAG]-&gt;(t) WITH count(*) as dummy 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81" spans="1:10">
      <c r="A81" t="s">
        <v>1</v>
      </c>
      <c r="B81" t="s">
        <v>2</v>
      </c>
      <c r="C81" t="str">
        <f>"name: '"&amp;ExerciseDB!B61&amp;"', exercise_id: "&amp;ExerciseDB!A61&amp;", duration: "&amp;IF(ExerciseDB!E61&lt;&gt;"",ExerciseDB!E61,0)&amp;", shortDescr: '"&amp;IF(ExerciseDB!C61&lt;&gt;"",ExerciseDB!C61,"")&amp;"', difficulty: '"&amp;IF(ExerciseDB!L61&lt;&gt;"",ExerciseDB!L61,"")&amp;"', alias: ["&amp;IF(ExerciseDB!M61&lt;&gt;"","'"&amp;ExerciseDB!M61&amp;"'","")&amp;IF(ExerciseDB!N61&lt;&gt;"",", '"&amp;ExerciseDB!N61&amp;"'","")&amp;IF(ExerciseDB!O61&lt;&gt;"",", '"&amp;ExerciseDB!O61&amp;"'","")&amp;"], picPath: ['"&amp;ExerciseDB!T61&amp;"], equipment: "&amp;IF(ExerciseDB!F61&lt;&gt;"",ExerciseDB!F61,"false")&amp;", execModi: ['"&amp;IF(ExerciseDB!H61&lt;&gt;"",ExerciseDB!H61,"")&amp;"], dimensions: ["&amp;IF(ExerciseDB!G61&lt;&gt;"",ExerciseDB!G61,"false, false, false, false")&amp;"]"</f>
        <v>name: 'Knee Pushups', exercise_id: 60, duration: 1, shortDescr: 'An easier version of Pushups if you want to train to be able to do regular ones soon', difficulty: '2', alias: [], picPath: ['Knee_Pushup_1', 'Knee_Pushup_2'], equipment: false, execModi: ['reps', 'time'], dimensions: [false, false, true, false]</v>
      </c>
      <c r="D81" t="str">
        <f>IF(COUNTA(ExerciseDB!Q61:S61)&lt;&gt;0,"WITH (e) ","")&amp;IF(COUNTA(ExerciseDB!Q61:S61)&lt;&gt;0,"MATCH (e2:Exercise) WHERE e2.name IN ["&amp;IF(ExerciseDB!Q61&lt;&gt;"","'"&amp;ExerciseDB!Q61&amp;"'","")&amp;IF(ExerciseDB!R61&lt;&gt;"",", '"&amp;ExerciseDB!R61&amp;"'","")&amp;IF(ExerciseDB!S61&lt;&gt;"",", '"&amp;ExerciseDB!S61&amp;"'","")&amp;"] ","")&amp;IF(COUNTA(ExerciseDB!Q61:S61)&lt;&gt;0,"MERGE (e)-[:SIMILAR]-&gt;(e2) ","")</f>
        <v/>
      </c>
      <c r="F81" t="str">
        <f>IF(COUNTA(ExerciseDB!I61:K61)&lt;&gt;0,"WITH e MATCH (t:Tag) WHERE ","")</f>
        <v xml:space="preserve">WITH e MATCH (t:Tag) WHERE </v>
      </c>
      <c r="G81" t="str">
        <f>IF(COUNTA(ExerciseDB!I61:K61)&lt;&gt;0,"t.name IN ["&amp;IF(ExerciseDB!I61&lt;&gt;"","'"&amp;ExerciseDB!I61&amp;"'","")&amp;IF(ExerciseDB!J61&lt;&gt;"",", '"&amp;ExerciseDB!J61&amp;"'","")&amp;IF(ExerciseDB!K61&lt;&gt;"",", '"&amp;ExerciseDB!K61&amp;"'","")&amp;"]","")</f>
        <v>t.name IN ['Upper Body', 'Triceps', 'Chest']</v>
      </c>
      <c r="H81" t="s">
        <v>159</v>
      </c>
      <c r="I81" t="str">
        <f t="shared" si="2"/>
        <v xml:space="preserve">MERGE (e:Exercise { name: 'Knee Pushups', exercise_id: 60, duration: 1, shortDescr: 'An easier version of Pushups if you want to train to be able to do regular ones soon', difficulty: '2', alias: [], picPath: ['Knee_Pushup_1', 'Knee_Pushup_2'], equipment: false, execModi: ['reps', 'time'], dimensions: [false, false, true, false] }) WITH e MATCH (t:Tag) WHERE t.name IN ['Upper Body', 'Triceps', 'Chest'] WITH e, t MERGE (e)-[:HAS_TAG]-&gt;(t) WITH count(*) as dummy </v>
      </c>
      <c r="J81" t="str">
        <f t="shared" si="3"/>
        <v xml:space="preserve">MERGE (e:Exercise { name: 'Knee Pushups', exercise_id: 60, duration: 1, shortDescr: 'An easier version of Pushups if you want to train to be able to do regular ones soon', difficulty: '2', alias: [], picPath: ['Knee_Pushup_1', 'Knee_Pushup_2'], equipment: false, execModi: ['reps', 'time'], dimensions: [false, false, true, false] }) WITH e MATCH (t:Tag) WHERE t.name IN ['Upper Body', 'Triceps', 'Chest'] WITH e, t MERGE (e)-[:HAS_TAG]-&gt;(t) WITH count(*) as dummy MERGE (e:Exercise { name: 'Knee Plank', exercise_id: 59, duration: 1, shortDescr: 'An easier version of the plank to increase core muscles and body tension', difficulty: '1', alias: [], picPath: ['Knee_plank'], equipment: false, execModi: ['time'], dimensions: [false, false, true, false] }) WITH e MATCH (t:Tag) WHERE t.name IN ['Abs', 'Core'] WITH e, t MERGE (e)-[:HAS_TAG]-&gt;(t) WITH count(*) as dummy MERGE (e:Exercise { name: 'Kipping Pullups', exercise_id: 58, duration: 2.5, shortDescr: 'Crossfit Pullup that require practice before they can be done properly', difficulty: '3', alias: [], picPath: ['default'], equipment: true, execModi: ['reps', 'time'], dimensions: [false, true, true, false] }) WITH e MATCH (t:Tag) WHERE t.name IN ['Upper Body', 'Biceps', 'Back'] WITH e, t MERGE (e)-[:HAS_TAG]-&gt;(t) WITH count(*) as dummy MERGE (e:Exercise { name: 'Kickback', exercise_id: 57, duration: 1, shortDescr: 'You literally kick back with your leg', difficulty: '3', alias: [], picPath: ['kickback_1', 'kickback_2'], equipment: false, execModi: ['reps', 'time'], dimensions: [false, false, true, false] }) WITH e MATCH (t:Tag) WHERE t.name IN ['Legs'] WITH e, t MERGE (e)-[:HAS_TAG]-&gt;(t) WITH count(*) as dummy MERGE (e:Exercise { name: 'Jumping Pull Up', exercise_id: 56, duration: 3, shortDescr: 'An easier version of the regular pullup to build up the strength to do the regular ones', difficulty: '3', alias: [], picPath: ['default'], equipment: true, execModi: ['reps', 'time'], dimensions: [false, true, false, false] }) WITH e MATCH (t:Tag) WHERE t.name IN ['Upper Body', 'Biceps', 'Back'] WITH e, t MERGE (e)-[:HAS_TAG]-&gt;(t) WITH count(*) as dummy MERGE (e:Exercise { name: 'Jumping Mountain Climbers', exercise_id: 55, duration: 2.5, shortDescr: 'A more demanding variation of the classic mountain climbers. Don`t underestimate them!', difficulty: '3', alias: [], picPath: ['Jumping_Mountain_climbers_1', 'Jumping_Mountain_climbers_2', 'Jumping_Mountain_climbers_3'], equipment: false, execModi: ['reps', 'time'], dimensions: [false, true, false, true] }) WITH e MATCH (t:Tag) WHERE t.name IN ['Upper Body', 'Triceps', 'Chest'] WITH e, t MERGE (e)-[:HAS_TAG]-&gt;(t) WITH count(*) as dummy MERGE (e:Exercise { name: 'Jumping Jacks', exercise_id: 54, duration: 0.5, shortDescr: 'The classic exercise you probably used to do in elementary school', difficulty: '2', alias: [], picPath: ['default'], equipment: false, execModi: ['reps', 'time'], dimensions: [false, true, false, true] }) WITH e MATCH (t:Tag) WHERE t.name IN ['Legs', 'Thighs', 'Calves'] WITH e, t MERGE (e)-[:HAS_TAG]-&gt;(t) WITH count(*) as dummy MERGE (e:Exercise { name: 'Jump ups', exercise_id: 53, duration: 1.5, shortDescr: 'Jump on someting elevated! Increases your muscular strength', difficulty: '2', alias: [], picPath: ['jump_ups_1', 'jump_ups_2', 'jump_ups_3', 'jump_ups_4'], equipment: false, execModi: ['reps', 'time'], dimensions: [false, true, false, true] }) WITH e MATCH (t:Tag) WHERE t.name IN ['Legs', 'Thighs'] WITH e, t MERGE (e)-[:HAS_TAG]-&gt;(t) WITH count(*) as dummy 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82" spans="1:10">
      <c r="A82" t="s">
        <v>1</v>
      </c>
      <c r="B82" t="s">
        <v>2</v>
      </c>
      <c r="C82" t="str">
        <f>"name: '"&amp;ExerciseDB!B62&amp;"', exercise_id: "&amp;ExerciseDB!A62&amp;", duration: "&amp;IF(ExerciseDB!E62&lt;&gt;"",ExerciseDB!E62,0)&amp;", shortDescr: '"&amp;IF(ExerciseDB!C62&lt;&gt;"",ExerciseDB!C62,"")&amp;"', difficulty: '"&amp;IF(ExerciseDB!L62&lt;&gt;"",ExerciseDB!L62,"")&amp;"', alias: ["&amp;IF(ExerciseDB!M62&lt;&gt;"","'"&amp;ExerciseDB!M62&amp;"'","")&amp;IF(ExerciseDB!N62&lt;&gt;"",", '"&amp;ExerciseDB!N62&amp;"'","")&amp;IF(ExerciseDB!O62&lt;&gt;"",", '"&amp;ExerciseDB!O62&amp;"'","")&amp;"], picPath: ['"&amp;ExerciseDB!T62&amp;"], equipment: "&amp;IF(ExerciseDB!F62&lt;&gt;"",ExerciseDB!F62,"false")&amp;", execModi: ['"&amp;IF(ExerciseDB!H62&lt;&gt;"",ExerciseDB!H62,"")&amp;"], dimensions: ["&amp;IF(ExerciseDB!G62&lt;&gt;"",ExerciseDB!G62,"false, false, false, false")&amp;"]"</f>
        <v>name: 'Knee Raises', exercise_id: 61, duration: 2, shortDescr: 'Easier version of the Toe to Bar exercise, still not too easy', difficulty: '4', alias: [], picPath: ['default'], equipment: true, execModi: ['reps', 'time'], dimensions: [false, true, true, false]</v>
      </c>
      <c r="D82" t="str">
        <f>IF(COUNTA(ExerciseDB!Q62:S62)&lt;&gt;0,"WITH (e) ","")&amp;IF(COUNTA(ExerciseDB!Q62:S62)&lt;&gt;0,"MATCH (e2:Exercise) WHERE e2.name IN ["&amp;IF(ExerciseDB!Q62&lt;&gt;"","'"&amp;ExerciseDB!Q62&amp;"'","")&amp;IF(ExerciseDB!R62&lt;&gt;"",", '"&amp;ExerciseDB!R62&amp;"'","")&amp;IF(ExerciseDB!S62&lt;&gt;"",", '"&amp;ExerciseDB!S62&amp;"'","")&amp;"] ","")&amp;IF(COUNTA(ExerciseDB!Q62:S62)&lt;&gt;0,"MERGE (e)-[:SIMILAR]-&gt;(e2) ","")</f>
        <v/>
      </c>
      <c r="F82" t="str">
        <f>IF(COUNTA(ExerciseDB!I62:K62)&lt;&gt;0,"WITH e MATCH (t:Tag) WHERE ","")</f>
        <v xml:space="preserve">WITH e MATCH (t:Tag) WHERE </v>
      </c>
      <c r="G82" t="str">
        <f>IF(COUNTA(ExerciseDB!I62:K62)&lt;&gt;0,"t.name IN ["&amp;IF(ExerciseDB!I62&lt;&gt;"","'"&amp;ExerciseDB!I62&amp;"'","")&amp;IF(ExerciseDB!J62&lt;&gt;"",", '"&amp;ExerciseDB!J62&amp;"'","")&amp;IF(ExerciseDB!K62&lt;&gt;"",", '"&amp;ExerciseDB!K62&amp;"'","")&amp;"]","")</f>
        <v>t.name IN ['Upper Body', 'Abs', 'Core']</v>
      </c>
      <c r="H82" t="s">
        <v>159</v>
      </c>
      <c r="I82" t="str">
        <f t="shared" si="2"/>
        <v xml:space="preserve">MERGE (e:Exercise { name: 'Knee Raises', exercise_id: 61, duration: 2, shortDescr: 'Easier version of the Toe to Bar exercise, still not too easy', difficulty: '4', alias: [], picPath: ['default'], equipment: true, execModi: ['reps', 'time'], dimensions: [false, true, true, false] }) WITH e MATCH (t:Tag) WHERE t.name IN ['Upper Body', 'Abs', 'Core'] WITH e, t MERGE (e)-[:HAS_TAG]-&gt;(t) WITH count(*) as dummy </v>
      </c>
      <c r="J82" t="str">
        <f t="shared" si="3"/>
        <v xml:space="preserve">MERGE (e:Exercise { name: 'Knee Raises', exercise_id: 61, duration: 2, shortDescr: 'Easier version of the Toe to Bar exercise, still not too easy', difficulty: '4', alias: [], picPath: ['default'], equipment: true, execModi: ['reps', 'time'], dimensions: [false, true, true, false] }) WITH e MATCH (t:Tag) WHERE t.name IN ['Upper Body', 'Abs', 'Core'] WITH e, t MERGE (e)-[:HAS_TAG]-&gt;(t) WITH count(*) as dummy MERGE (e:Exercise { name: 'Knee Pushups', exercise_id: 60, duration: 1, shortDescr: 'An easier version of Pushups if you want to train to be able to do regular ones soon', difficulty: '2', alias: [], picPath: ['Knee_Pushup_1', 'Knee_Pushup_2'], equipment: false, execModi: ['reps', 'time'], dimensions: [false, false, true, false] }) WITH e MATCH (t:Tag) WHERE t.name IN ['Upper Body', 'Triceps', 'Chest'] WITH e, t MERGE (e)-[:HAS_TAG]-&gt;(t) WITH count(*) as dummy MERGE (e:Exercise { name: 'Knee Plank', exercise_id: 59, duration: 1, shortDescr: 'An easier version of the plank to increase core muscles and body tension', difficulty: '1', alias: [], picPath: ['Knee_plank'], equipment: false, execModi: ['time'], dimensions: [false, false, true, false] }) WITH e MATCH (t:Tag) WHERE t.name IN ['Abs', 'Core'] WITH e, t MERGE (e)-[:HAS_TAG]-&gt;(t) WITH count(*) as dummy MERGE (e:Exercise { name: 'Kipping Pullups', exercise_id: 58, duration: 2.5, shortDescr: 'Crossfit Pullup that require practice before they can be done properly', difficulty: '3', alias: [], picPath: ['default'], equipment: true, execModi: ['reps', 'time'], dimensions: [false, true, true, false] }) WITH e MATCH (t:Tag) WHERE t.name IN ['Upper Body', 'Biceps', 'Back'] WITH e, t MERGE (e)-[:HAS_TAG]-&gt;(t) WITH count(*) as dummy MERGE (e:Exercise { name: 'Kickback', exercise_id: 57, duration: 1, shortDescr: 'You literally kick back with your leg', difficulty: '3', alias: [], picPath: ['kickback_1', 'kickback_2'], equipment: false, execModi: ['reps', 'time'], dimensions: [false, false, true, false] }) WITH e MATCH (t:Tag) WHERE t.name IN ['Legs'] WITH e, t MERGE (e)-[:HAS_TAG]-&gt;(t) WITH count(*) as dummy MERGE (e:Exercise { name: 'Jumping Pull Up', exercise_id: 56, duration: 3, shortDescr: 'An easier version of the regular pullup to build up the strength to do the regular ones', difficulty: '3', alias: [], picPath: ['default'], equipment: true, execModi: ['reps', 'time'], dimensions: [false, true, false, false] }) WITH e MATCH (t:Tag) WHERE t.name IN ['Upper Body', 'Biceps', 'Back'] WITH e, t MERGE (e)-[:HAS_TAG]-&gt;(t) WITH count(*) as dummy MERGE (e:Exercise { name: 'Jumping Mountain Climbers', exercise_id: 55, duration: 2.5, shortDescr: 'A more demanding variation of the classic mountain climbers. Don`t underestimate them!', difficulty: '3', alias: [], picPath: ['Jumping_Mountain_climbers_1', 'Jumping_Mountain_climbers_2', 'Jumping_Mountain_climbers_3'], equipment: false, execModi: ['reps', 'time'], dimensions: [false, true, false, true] }) WITH e MATCH (t:Tag) WHERE t.name IN ['Upper Body', 'Triceps', 'Chest'] WITH e, t MERGE (e)-[:HAS_TAG]-&gt;(t) WITH count(*) as dummy MERGE (e:Exercise { name: 'Jumping Jacks', exercise_id: 54, duration: 0.5, shortDescr: 'The classic exercise you probably used to do in elementary school', difficulty: '2', alias: [], picPath: ['default'], equipment: false, execModi: ['reps', 'time'], dimensions: [false, true, false, true] }) WITH e MATCH (t:Tag) WHERE t.name IN ['Legs', 'Thighs', 'Calves'] WITH e, t MERGE (e)-[:HAS_TAG]-&gt;(t) WITH count(*) as dummy MERGE (e:Exercise { name: 'Jump ups', exercise_id: 53, duration: 1.5, shortDescr: 'Jump on someting elevated! Increases your muscular strength', difficulty: '2', alias: [], picPath: ['jump_ups_1', 'jump_ups_2', 'jump_ups_3', 'jump_ups_4'], equipment: false, execModi: ['reps', 'time'], dimensions: [false, true, false, true] }) WITH e MATCH (t:Tag) WHERE t.name IN ['Legs', 'Thighs'] WITH e, t MERGE (e)-[:HAS_TAG]-&gt;(t) WITH count(*) as dummy 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83" spans="1:10">
      <c r="A83" t="s">
        <v>1</v>
      </c>
      <c r="B83" t="s">
        <v>2</v>
      </c>
      <c r="C83" t="str">
        <f>"name: '"&amp;ExerciseDB!B63&amp;"', exercise_id: "&amp;ExerciseDB!A63&amp;", duration: "&amp;IF(ExerciseDB!E63&lt;&gt;"",ExerciseDB!E63,0)&amp;", shortDescr: '"&amp;IF(ExerciseDB!C63&lt;&gt;"",ExerciseDB!C63,"")&amp;"', difficulty: '"&amp;IF(ExerciseDB!L63&lt;&gt;"",ExerciseDB!L63,"")&amp;"', alias: ["&amp;IF(ExerciseDB!M63&lt;&gt;"","'"&amp;ExerciseDB!M63&amp;"'","")&amp;IF(ExerciseDB!N63&lt;&gt;"",", '"&amp;ExerciseDB!N63&amp;"'","")&amp;IF(ExerciseDB!O63&lt;&gt;"",", '"&amp;ExerciseDB!O63&amp;"'","")&amp;"], picPath: ['"&amp;ExerciseDB!T63&amp;"], equipment: "&amp;IF(ExerciseDB!F63&lt;&gt;"",ExerciseDB!F63,"false")&amp;", execModi: ['"&amp;IF(ExerciseDB!H63&lt;&gt;"",ExerciseDB!H63,"")&amp;"], dimensions: ["&amp;IF(ExerciseDB!G63&lt;&gt;"",ExerciseDB!G63,"false, false, false, false")&amp;"]"</f>
        <v>name: 'Knee ups', exercise_id: 62, duration: 2.5, shortDescr: 'Step ups with combined knee raise', difficulty: '3', alias: [], picPath: ['Knee_ups_1', 'Knee_ups_2', 'Knee_ups_3'], equipment: true, execModi: ['reps', 'time'], dimensions: [false, false, true, true]</v>
      </c>
      <c r="D83" t="str">
        <f>IF(COUNTA(ExerciseDB!Q63:S63)&lt;&gt;0,"WITH (e) ","")&amp;IF(COUNTA(ExerciseDB!Q63:S63)&lt;&gt;0,"MATCH (e2:Exercise) WHERE e2.name IN ["&amp;IF(ExerciseDB!Q63&lt;&gt;"","'"&amp;ExerciseDB!Q63&amp;"'","")&amp;IF(ExerciseDB!R63&lt;&gt;"",", '"&amp;ExerciseDB!R63&amp;"'","")&amp;IF(ExerciseDB!S63&lt;&gt;"",", '"&amp;ExerciseDB!S63&amp;"'","")&amp;"] ","")&amp;IF(COUNTA(ExerciseDB!Q63:S63)&lt;&gt;0,"MERGE (e)-[:SIMILAR]-&gt;(e2) ","")</f>
        <v/>
      </c>
      <c r="F83" t="str">
        <f>IF(COUNTA(ExerciseDB!I63:K63)&lt;&gt;0,"WITH e MATCH (t:Tag) WHERE ","")</f>
        <v xml:space="preserve">WITH e MATCH (t:Tag) WHERE </v>
      </c>
      <c r="G83" t="str">
        <f>IF(COUNTA(ExerciseDB!I63:K63)&lt;&gt;0,"t.name IN ["&amp;IF(ExerciseDB!I63&lt;&gt;"","'"&amp;ExerciseDB!I63&amp;"'","")&amp;IF(ExerciseDB!J63&lt;&gt;"",", '"&amp;ExerciseDB!J63&amp;"'","")&amp;IF(ExerciseDB!K63&lt;&gt;"",", '"&amp;ExerciseDB!K63&amp;"'","")&amp;"]","")</f>
        <v>t.name IN ['Legs', 'Thighs']</v>
      </c>
      <c r="H83" t="s">
        <v>159</v>
      </c>
      <c r="I83" t="str">
        <f t="shared" si="2"/>
        <v xml:space="preserve">MERGE (e:Exercise { name: 'Knee ups', exercise_id: 62, duration: 2.5, shortDescr: 'Step ups with combined knee raise', difficulty: '3', alias: [], picPath: ['Knee_ups_1', 'Knee_ups_2', 'Knee_ups_3'], equipment: true, execModi: ['reps', 'time'], dimensions: [false, false, true, true] }) WITH e MATCH (t:Tag) WHERE t.name IN ['Legs', 'Thighs'] WITH e, t MERGE (e)-[:HAS_TAG]-&gt;(t) WITH count(*) as dummy </v>
      </c>
      <c r="J83" t="str">
        <f t="shared" si="3"/>
        <v xml:space="preserve">MERGE (e:Exercise { name: 'Knee ups', exercise_id: 62, duration: 2.5, shortDescr: 'Step ups with combined knee raise', difficulty: '3', alias: [], picPath: ['Knee_ups_1', 'Knee_ups_2', 'Knee_ups_3'], equipment: true, execModi: ['reps', 'time'], dimensions: [false, false, true, true] }) WITH e MATCH (t:Tag) WHERE t.name IN ['Legs', 'Thighs'] WITH e, t MERGE (e)-[:HAS_TAG]-&gt;(t) WITH count(*) as dummy MERGE (e:Exercise { name: 'Knee Raises', exercise_id: 61, duration: 2, shortDescr: 'Easier version of the Toe to Bar exercise, still not too easy', difficulty: '4', alias: [], picPath: ['default'], equipment: true, execModi: ['reps', 'time'], dimensions: [false, true, true, false] }) WITH e MATCH (t:Tag) WHERE t.name IN ['Upper Body', 'Abs', 'Core'] WITH e, t MERGE (e)-[:HAS_TAG]-&gt;(t) WITH count(*) as dummy MERGE (e:Exercise { name: 'Knee Pushups', exercise_id: 60, duration: 1, shortDescr: 'An easier version of Pushups if you want to train to be able to do regular ones soon', difficulty: '2', alias: [], picPath: ['Knee_Pushup_1', 'Knee_Pushup_2'], equipment: false, execModi: ['reps', 'time'], dimensions: [false, false, true, false] }) WITH e MATCH (t:Tag) WHERE t.name IN ['Upper Body', 'Triceps', 'Chest'] WITH e, t MERGE (e)-[:HAS_TAG]-&gt;(t) WITH count(*) as dummy MERGE (e:Exercise { name: 'Knee Plank', exercise_id: 59, duration: 1, shortDescr: 'An easier version of the plank to increase core muscles and body tension', difficulty: '1', alias: [], picPath: ['Knee_plank'], equipment: false, execModi: ['time'], dimensions: [false, false, true, false] }) WITH e MATCH (t:Tag) WHERE t.name IN ['Abs', 'Core'] WITH e, t MERGE (e)-[:HAS_TAG]-&gt;(t) WITH count(*) as dummy MERGE (e:Exercise { name: 'Kipping Pullups', exercise_id: 58, duration: 2.5, shortDescr: 'Crossfit Pullup that require practice before they can be done properly', difficulty: '3', alias: [], picPath: ['default'], equipment: true, execModi: ['reps', 'time'], dimensions: [false, true, true, false] }) WITH e MATCH (t:Tag) WHERE t.name IN ['Upper Body', 'Biceps', 'Back'] WITH e, t MERGE (e)-[:HAS_TAG]-&gt;(t) WITH count(*) as dummy MERGE (e:Exercise { name: 'Kickback', exercise_id: 57, duration: 1, shortDescr: 'You literally kick back with your leg', difficulty: '3', alias: [], picPath: ['kickback_1', 'kickback_2'], equipment: false, execModi: ['reps', 'time'], dimensions: [false, false, true, false] }) WITH e MATCH (t:Tag) WHERE t.name IN ['Legs'] WITH e, t MERGE (e)-[:HAS_TAG]-&gt;(t) WITH count(*) as dummy MERGE (e:Exercise { name: 'Jumping Pull Up', exercise_id: 56, duration: 3, shortDescr: 'An easier version of the regular pullup to build up the strength to do the regular ones', difficulty: '3', alias: [], picPath: ['default'], equipment: true, execModi: ['reps', 'time'], dimensions: [false, true, false, false] }) WITH e MATCH (t:Tag) WHERE t.name IN ['Upper Body', 'Biceps', 'Back'] WITH e, t MERGE (e)-[:HAS_TAG]-&gt;(t) WITH count(*) as dummy MERGE (e:Exercise { name: 'Jumping Mountain Climbers', exercise_id: 55, duration: 2.5, shortDescr: 'A more demanding variation of the classic mountain climbers. Don`t underestimate them!', difficulty: '3', alias: [], picPath: ['Jumping_Mountain_climbers_1', 'Jumping_Mountain_climbers_2', 'Jumping_Mountain_climbers_3'], equipment: false, execModi: ['reps', 'time'], dimensions: [false, true, false, true] }) WITH e MATCH (t:Tag) WHERE t.name IN ['Upper Body', 'Triceps', 'Chest'] WITH e, t MERGE (e)-[:HAS_TAG]-&gt;(t) WITH count(*) as dummy MERGE (e:Exercise { name: 'Jumping Jacks', exercise_id: 54, duration: 0.5, shortDescr: 'The classic exercise you probably used to do in elementary school', difficulty: '2', alias: [], picPath: ['default'], equipment: false, execModi: ['reps', 'time'], dimensions: [false, true, false, true] }) WITH e MATCH (t:Tag) WHERE t.name IN ['Legs', 'Thighs', 'Calves'] WITH e, t MERGE (e)-[:HAS_TAG]-&gt;(t) WITH count(*) as dummy MERGE (e:Exercise { name: 'Jump ups', exercise_id: 53, duration: 1.5, shortDescr: 'Jump on someting elevated! Increases your muscular strength', difficulty: '2', alias: [], picPath: ['jump_ups_1', 'jump_ups_2', 'jump_ups_3', 'jump_ups_4'], equipment: false, execModi: ['reps', 'time'], dimensions: [false, true, false, true] }) WITH e MATCH (t:Tag) WHERE t.name IN ['Legs', 'Thighs'] WITH e, t MERGE (e)-[:HAS_TAG]-&gt;(t) WITH count(*) as dummy 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84" spans="1:10">
      <c r="A84" t="s">
        <v>1</v>
      </c>
      <c r="B84" t="s">
        <v>2</v>
      </c>
      <c r="C84" t="str">
        <f>"name: '"&amp;ExerciseDB!B64&amp;"', exercise_id: "&amp;ExerciseDB!A64&amp;", duration: "&amp;IF(ExerciseDB!E64&lt;&gt;"",ExerciseDB!E64,0)&amp;", shortDescr: '"&amp;IF(ExerciseDB!C64&lt;&gt;"",ExerciseDB!C64,"")&amp;"', difficulty: '"&amp;IF(ExerciseDB!L64&lt;&gt;"",ExerciseDB!L64,"")&amp;"', alias: ["&amp;IF(ExerciseDB!M64&lt;&gt;"","'"&amp;ExerciseDB!M64&amp;"'","")&amp;IF(ExerciseDB!N64&lt;&gt;"",", '"&amp;ExerciseDB!N64&amp;"'","")&amp;IF(ExerciseDB!O64&lt;&gt;"",", '"&amp;ExerciseDB!O64&amp;"'","")&amp;"], picPath: ['"&amp;ExerciseDB!T64&amp;"], equipment: "&amp;IF(ExerciseDB!F64&lt;&gt;"",ExerciseDB!F64,"false")&amp;", execModi: ['"&amp;IF(ExerciseDB!H64&lt;&gt;"",ExerciseDB!H64,"")&amp;"], dimensions: ["&amp;IF(ExerciseDB!G64&lt;&gt;"",ExerciseDB!G64,"false, false, false, false")&amp;"]"</f>
        <v>name: 'Leg Shuffle', exercise_id: 63, duration: 0.5, shortDescr: 'Your`e under constant tension in this very nice abs exercise', difficulty: '3', alias: [], picPath: ['leg_shuffle_1', 'leg_shuffle_2'], equipment: false, execModi: ['reps', 'time'], dimensions: [false, false, true, false]</v>
      </c>
      <c r="D84" t="str">
        <f>IF(COUNTA(ExerciseDB!Q64:S64)&lt;&gt;0,"WITH (e) ","")&amp;IF(COUNTA(ExerciseDB!Q64:S64)&lt;&gt;0,"MATCH (e2:Exercise) WHERE e2.name IN ["&amp;IF(ExerciseDB!Q64&lt;&gt;"","'"&amp;ExerciseDB!Q64&amp;"'","")&amp;IF(ExerciseDB!R64&lt;&gt;"",", '"&amp;ExerciseDB!R64&amp;"'","")&amp;IF(ExerciseDB!S64&lt;&gt;"",", '"&amp;ExerciseDB!S64&amp;"'","")&amp;"] ","")&amp;IF(COUNTA(ExerciseDB!Q64:S64)&lt;&gt;0,"MERGE (e)-[:SIMILAR]-&gt;(e2) ","")</f>
        <v/>
      </c>
      <c r="F84" t="str">
        <f>IF(COUNTA(ExerciseDB!I64:K64)&lt;&gt;0,"WITH e MATCH (t:Tag) WHERE ","")</f>
        <v xml:space="preserve">WITH e MATCH (t:Tag) WHERE </v>
      </c>
      <c r="G84" t="str">
        <f>IF(COUNTA(ExerciseDB!I64:K64)&lt;&gt;0,"t.name IN ["&amp;IF(ExerciseDB!I64&lt;&gt;"","'"&amp;ExerciseDB!I64&amp;"'","")&amp;IF(ExerciseDB!J64&lt;&gt;"",", '"&amp;ExerciseDB!J64&amp;"'","")&amp;IF(ExerciseDB!K64&lt;&gt;"",", '"&amp;ExerciseDB!K64&amp;"'","")&amp;"]","")</f>
        <v>t.name IN ['Abs', 'Core']</v>
      </c>
      <c r="H84" t="s">
        <v>159</v>
      </c>
      <c r="I84" t="str">
        <f t="shared" si="2"/>
        <v xml:space="preserve">MERGE (e:Exercise { name: 'Leg Shuffle', exercise_id: 63, duration: 0.5, shortDescr: 'Your`e under constant tension in this very nice abs exercise', difficulty: '3', alias: [], picPath: ['leg_shuffle_1', 'leg_shuffle_2'], equipment: false, execModi: ['reps', 'time'], dimensions: [false, false, true, false] }) WITH e MATCH (t:Tag) WHERE t.name IN ['Abs', 'Core'] WITH e, t MERGE (e)-[:HAS_TAG]-&gt;(t) WITH count(*) as dummy </v>
      </c>
      <c r="J84" t="str">
        <f t="shared" si="3"/>
        <v xml:space="preserve">MERGE (e:Exercise { name: 'Leg Shuffle', exercise_id: 63, duration: 0.5, shortDescr: 'Your`e under constant tension in this very nice abs exercise', difficulty: '3', alias: [], picPath: ['leg_shuffle_1', 'leg_shuffle_2'], equipment: false, execModi: ['reps', 'time'], dimensions: [false, false, true, false] }) WITH e MATCH (t:Tag) WHERE t.name IN ['Abs', 'Core'] WITH e, t MERGE (e)-[:HAS_TAG]-&gt;(t) WITH count(*) as dummy MERGE (e:Exercise { name: 'Knee ups', exercise_id: 62, duration: 2.5, shortDescr: 'Step ups with combined knee raise', difficulty: '3', alias: [], picPath: ['Knee_ups_1', 'Knee_ups_2', 'Knee_ups_3'], equipment: true, execModi: ['reps', 'time'], dimensions: [false, false, true, true] }) WITH e MATCH (t:Tag) WHERE t.name IN ['Legs', 'Thighs'] WITH e, t MERGE (e)-[:HAS_TAG]-&gt;(t) WITH count(*) as dummy MERGE (e:Exercise { name: 'Knee Raises', exercise_id: 61, duration: 2, shortDescr: 'Easier version of the Toe to Bar exercise, still not too easy', difficulty: '4', alias: [], picPath: ['default'], equipment: true, execModi: ['reps', 'time'], dimensions: [false, true, true, false] }) WITH e MATCH (t:Tag) WHERE t.name IN ['Upper Body', 'Abs', 'Core'] WITH e, t MERGE (e)-[:HAS_TAG]-&gt;(t) WITH count(*) as dummy MERGE (e:Exercise { name: 'Knee Pushups', exercise_id: 60, duration: 1, shortDescr: 'An easier version of Pushups if you want to train to be able to do regular ones soon', difficulty: '2', alias: [], picPath: ['Knee_Pushup_1', 'Knee_Pushup_2'], equipment: false, execModi: ['reps', 'time'], dimensions: [false, false, true, false] }) WITH e MATCH (t:Tag) WHERE t.name IN ['Upper Body', 'Triceps', 'Chest'] WITH e, t MERGE (e)-[:HAS_TAG]-&gt;(t) WITH count(*) as dummy MERGE (e:Exercise { name: 'Knee Plank', exercise_id: 59, duration: 1, shortDescr: 'An easier version of the plank to increase core muscles and body tension', difficulty: '1', alias: [], picPath: ['Knee_plank'], equipment: false, execModi: ['time'], dimensions: [false, false, true, false] }) WITH e MATCH (t:Tag) WHERE t.name IN ['Abs', 'Core'] WITH e, t MERGE (e)-[:HAS_TAG]-&gt;(t) WITH count(*) as dummy MERGE (e:Exercise { name: 'Kipping Pullups', exercise_id: 58, duration: 2.5, shortDescr: 'Crossfit Pullup that require practice before they can be done properly', difficulty: '3', alias: [], picPath: ['default'], equipment: true, execModi: ['reps', 'time'], dimensions: [false, true, true, false] }) WITH e MATCH (t:Tag) WHERE t.name IN ['Upper Body', 'Biceps', 'Back'] WITH e, t MERGE (e)-[:HAS_TAG]-&gt;(t) WITH count(*) as dummy MERGE (e:Exercise { name: 'Kickback', exercise_id: 57, duration: 1, shortDescr: 'You literally kick back with your leg', difficulty: '3', alias: [], picPath: ['kickback_1', 'kickback_2'], equipment: false, execModi: ['reps', 'time'], dimensions: [false, false, true, false] }) WITH e MATCH (t:Tag) WHERE t.name IN ['Legs'] WITH e, t MERGE (e)-[:HAS_TAG]-&gt;(t) WITH count(*) as dummy MERGE (e:Exercise { name: 'Jumping Pull Up', exercise_id: 56, duration: 3, shortDescr: 'An easier version of the regular pullup to build up the strength to do the regular ones', difficulty: '3', alias: [], picPath: ['default'], equipment: true, execModi: ['reps', 'time'], dimensions: [false, true, false, false] }) WITH e MATCH (t:Tag) WHERE t.name IN ['Upper Body', 'Biceps', 'Back'] WITH e, t MERGE (e)-[:HAS_TAG]-&gt;(t) WITH count(*) as dummy MERGE (e:Exercise { name: 'Jumping Mountain Climbers', exercise_id: 55, duration: 2.5, shortDescr: 'A more demanding variation of the classic mountain climbers. Don`t underestimate them!', difficulty: '3', alias: [], picPath: ['Jumping_Mountain_climbers_1', 'Jumping_Mountain_climbers_2', 'Jumping_Mountain_climbers_3'], equipment: false, execModi: ['reps', 'time'], dimensions: [false, true, false, true] }) WITH e MATCH (t:Tag) WHERE t.name IN ['Upper Body', 'Triceps', 'Chest'] WITH e, t MERGE (e)-[:HAS_TAG]-&gt;(t) WITH count(*) as dummy MERGE (e:Exercise { name: 'Jumping Jacks', exercise_id: 54, duration: 0.5, shortDescr: 'The classic exercise you probably used to do in elementary school', difficulty: '2', alias: [], picPath: ['default'], equipment: false, execModi: ['reps', 'time'], dimensions: [false, true, false, true] }) WITH e MATCH (t:Tag) WHERE t.name IN ['Legs', 'Thighs', 'Calves'] WITH e, t MERGE (e)-[:HAS_TAG]-&gt;(t) WITH count(*) as dummy MERGE (e:Exercise { name: 'Jump ups', exercise_id: 53, duration: 1.5, shortDescr: 'Jump on someting elevated! Increases your muscular strength', difficulty: '2', alias: [], picPath: ['jump_ups_1', 'jump_ups_2', 'jump_ups_3', 'jump_ups_4'], equipment: false, execModi: ['reps', 'time'], dimensions: [false, true, false, true] }) WITH e MATCH (t:Tag) WHERE t.name IN ['Legs', 'Thighs'] WITH e, t MERGE (e)-[:HAS_TAG]-&gt;(t) WITH count(*) as dummy 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85" spans="1:10">
      <c r="A85" t="s">
        <v>1</v>
      </c>
      <c r="B85" t="s">
        <v>2</v>
      </c>
      <c r="C85" t="str">
        <f>"name: '"&amp;ExerciseDB!B65&amp;"', exercise_id: "&amp;ExerciseDB!A65&amp;", duration: "&amp;IF(ExerciseDB!E65&lt;&gt;"",ExerciseDB!E65,0)&amp;", shortDescr: '"&amp;IF(ExerciseDB!C65&lt;&gt;"",ExerciseDB!C65,"")&amp;"', difficulty: '"&amp;IF(ExerciseDB!L65&lt;&gt;"",ExerciseDB!L65,"")&amp;"', alias: ["&amp;IF(ExerciseDB!M65&lt;&gt;"","'"&amp;ExerciseDB!M65&amp;"'","")&amp;IF(ExerciseDB!N65&lt;&gt;"",", '"&amp;ExerciseDB!N65&amp;"'","")&amp;IF(ExerciseDB!O65&lt;&gt;"",", '"&amp;ExerciseDB!O65&amp;"'","")&amp;"], picPath: ['"&amp;ExerciseDB!T65&amp;"], equipment: "&amp;IF(ExerciseDB!F65&lt;&gt;"",ExerciseDB!F65,"false")&amp;", execModi: ['"&amp;IF(ExerciseDB!H65&lt;&gt;"",ExerciseDB!H65,"")&amp;"], dimensions: ["&amp;IF(ExerciseDB!G65&lt;&gt;"",ExerciseDB!G65,"false, false, false, false")&amp;"]"</f>
        <v>name: 'Limbs Raise', exercise_id: 64, duration: 1.5, shortDescr: 'This exercise gives you a strong back', difficulty: '3', alias: [], picPath: ['default'], equipment: false, execModi: ['reps', 'time'], dimensions: [false, false, true, false]</v>
      </c>
      <c r="D85" t="str">
        <f>IF(COUNTA(ExerciseDB!Q65:S65)&lt;&gt;0,"WITH (e) ","")&amp;IF(COUNTA(ExerciseDB!Q65:S65)&lt;&gt;0,"MATCH (e2:Exercise) WHERE e2.name IN ["&amp;IF(ExerciseDB!Q65&lt;&gt;"","'"&amp;ExerciseDB!Q65&amp;"'","")&amp;IF(ExerciseDB!R65&lt;&gt;"",", '"&amp;ExerciseDB!R65&amp;"'","")&amp;IF(ExerciseDB!S65&lt;&gt;"",", '"&amp;ExerciseDB!S65&amp;"'","")&amp;"] ","")&amp;IF(COUNTA(ExerciseDB!Q65:S65)&lt;&gt;0,"MERGE (e)-[:SIMILAR]-&gt;(e2) ","")</f>
        <v/>
      </c>
      <c r="F85" t="str">
        <f>IF(COUNTA(ExerciseDB!I65:K65)&lt;&gt;0,"WITH e MATCH (t:Tag) WHERE ","")</f>
        <v xml:space="preserve">WITH e MATCH (t:Tag) WHERE </v>
      </c>
      <c r="G85" t="str">
        <f>IF(COUNTA(ExerciseDB!I65:K65)&lt;&gt;0,"t.name IN ["&amp;IF(ExerciseDB!I65&lt;&gt;"","'"&amp;ExerciseDB!I65&amp;"'","")&amp;IF(ExerciseDB!J65&lt;&gt;"",", '"&amp;ExerciseDB!J65&amp;"'","")&amp;IF(ExerciseDB!K65&lt;&gt;"",", '"&amp;ExerciseDB!K65&amp;"'","")&amp;"]","")</f>
        <v>t.name IN ['Back']</v>
      </c>
      <c r="H85" t="s">
        <v>159</v>
      </c>
      <c r="I85" t="str">
        <f t="shared" si="2"/>
        <v xml:space="preserve">MERGE (e:Exercise { name: 'Limbs Raise', exercise_id: 64, duration: 1.5, shortDescr: 'This exercise gives you a strong back', difficulty: '3', alias: [], picPath: ['default'], equipment: false, execModi: ['reps', 'time'], dimensions: [false, false, true, false] }) WITH e MATCH (t:Tag) WHERE t.name IN ['Back'] WITH e, t MERGE (e)-[:HAS_TAG]-&gt;(t) WITH count(*) as dummy </v>
      </c>
      <c r="J85" t="str">
        <f t="shared" si="3"/>
        <v xml:space="preserve">MERGE (e:Exercise { name: 'Limbs Raise', exercise_id: 64, duration: 1.5, shortDescr: 'This exercise gives you a strong back', difficulty: '3', alias: [], picPath: ['default'], equipment: false, execModi: ['reps', 'time'], dimensions: [false, false, true, false] }) WITH e MATCH (t:Tag) WHERE t.name IN ['Back'] WITH e, t MERGE (e)-[:HAS_TAG]-&gt;(t) WITH count(*) as dummy MERGE (e:Exercise { name: 'Leg Shuffle', exercise_id: 63, duration: 0.5, shortDescr: 'Your`e under constant tension in this very nice abs exercise', difficulty: '3', alias: [], picPath: ['leg_shuffle_1', 'leg_shuffle_2'], equipment: false, execModi: ['reps', 'time'], dimensions: [false, false, true, false] }) WITH e MATCH (t:Tag) WHERE t.name IN ['Abs', 'Core'] WITH e, t MERGE (e)-[:HAS_TAG]-&gt;(t) WITH count(*) as dummy MERGE (e:Exercise { name: 'Knee ups', exercise_id: 62, duration: 2.5, shortDescr: 'Step ups with combined knee raise', difficulty: '3', alias: [], picPath: ['Knee_ups_1', 'Knee_ups_2', 'Knee_ups_3'], equipment: true, execModi: ['reps', 'time'], dimensions: [false, false, true, true] }) WITH e MATCH (t:Tag) WHERE t.name IN ['Legs', 'Thighs'] WITH e, t MERGE (e)-[:HAS_TAG]-&gt;(t) WITH count(*) as dummy MERGE (e:Exercise { name: 'Knee Raises', exercise_id: 61, duration: 2, shortDescr: 'Easier version of the Toe to Bar exercise, still not too easy', difficulty: '4', alias: [], picPath: ['default'], equipment: true, execModi: ['reps', 'time'], dimensions: [false, true, true, false] }) WITH e MATCH (t:Tag) WHERE t.name IN ['Upper Body', 'Abs', 'Core'] WITH e, t MERGE (e)-[:HAS_TAG]-&gt;(t) WITH count(*) as dummy MERGE (e:Exercise { name: 'Knee Pushups', exercise_id: 60, duration: 1, shortDescr: 'An easier version of Pushups if you want to train to be able to do regular ones soon', difficulty: '2', alias: [], picPath: ['Knee_Pushup_1', 'Knee_Pushup_2'], equipment: false, execModi: ['reps', 'time'], dimensions: [false, false, true, false] }) WITH e MATCH (t:Tag) WHERE t.name IN ['Upper Body', 'Triceps', 'Chest'] WITH e, t MERGE (e)-[:HAS_TAG]-&gt;(t) WITH count(*) as dummy MERGE (e:Exercise { name: 'Knee Plank', exercise_id: 59, duration: 1, shortDescr: 'An easier version of the plank to increase core muscles and body tension', difficulty: '1', alias: [], picPath: ['Knee_plank'], equipment: false, execModi: ['time'], dimensions: [false, false, true, false] }) WITH e MATCH (t:Tag) WHERE t.name IN ['Abs', 'Core'] WITH e, t MERGE (e)-[:HAS_TAG]-&gt;(t) WITH count(*) as dummy MERGE (e:Exercise { name: 'Kipping Pullups', exercise_id: 58, duration: 2.5, shortDescr: 'Crossfit Pullup that require practice before they can be done properly', difficulty: '3', alias: [], picPath: ['default'], equipment: true, execModi: ['reps', 'time'], dimensions: [false, true, true, false] }) WITH e MATCH (t:Tag) WHERE t.name IN ['Upper Body', 'Biceps', 'Back'] WITH e, t MERGE (e)-[:HAS_TAG]-&gt;(t) WITH count(*) as dummy MERGE (e:Exercise { name: 'Kickback', exercise_id: 57, duration: 1, shortDescr: 'You literally kick back with your leg', difficulty: '3', alias: [], picPath: ['kickback_1', 'kickback_2'], equipment: false, execModi: ['reps', 'time'], dimensions: [false, false, true, false] }) WITH e MATCH (t:Tag) WHERE t.name IN ['Legs'] WITH e, t MERGE (e)-[:HAS_TAG]-&gt;(t) WITH count(*) as dummy MERGE (e:Exercise { name: 'Jumping Pull Up', exercise_id: 56, duration: 3, shortDescr: 'An easier version of the regular pullup to build up the strength to do the regular ones', difficulty: '3', alias: [], picPath: ['default'], equipment: true, execModi: ['reps', 'time'], dimensions: [false, true, false, false] }) WITH e MATCH (t:Tag) WHERE t.name IN ['Upper Body', 'Biceps', 'Back'] WITH e, t MERGE (e)-[:HAS_TAG]-&gt;(t) WITH count(*) as dummy MERGE (e:Exercise { name: 'Jumping Mountain Climbers', exercise_id: 55, duration: 2.5, shortDescr: 'A more demanding variation of the classic mountain climbers. Don`t underestimate them!', difficulty: '3', alias: [], picPath: ['Jumping_Mountain_climbers_1', 'Jumping_Mountain_climbers_2', 'Jumping_Mountain_climbers_3'], equipment: false, execModi: ['reps', 'time'], dimensions: [false, true, false, true] }) WITH e MATCH (t:Tag) WHERE t.name IN ['Upper Body', 'Triceps', 'Chest'] WITH e, t MERGE (e)-[:HAS_TAG]-&gt;(t) WITH count(*) as dummy MERGE (e:Exercise { name: 'Jumping Jacks', exercise_id: 54, duration: 0.5, shortDescr: 'The classic exercise you probably used to do in elementary school', difficulty: '2', alias: [], picPath: ['default'], equipment: false, execModi: ['reps', 'time'], dimensions: [false, true, false, true] }) WITH e MATCH (t:Tag) WHERE t.name IN ['Legs', 'Thighs', 'Calves'] WITH e, t MERGE (e)-[:HAS_TAG]-&gt;(t) WITH count(*) as dummy MERGE (e:Exercise { name: 'Jump ups', exercise_id: 53, duration: 1.5, shortDescr: 'Jump on someting elevated! Increases your muscular strength', difficulty: '2', alias: [], picPath: ['jump_ups_1', 'jump_ups_2', 'jump_ups_3', 'jump_ups_4'], equipment: false, execModi: ['reps', 'time'], dimensions: [false, true, false, true] }) WITH e MATCH (t:Tag) WHERE t.name IN ['Legs', 'Thighs'] WITH e, t MERGE (e)-[:HAS_TAG]-&gt;(t) WITH count(*) as dummy 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86" spans="1:10">
      <c r="A86" t="s">
        <v>1</v>
      </c>
      <c r="B86" t="s">
        <v>2</v>
      </c>
      <c r="C86" t="str">
        <f>"name: '"&amp;ExerciseDB!B66&amp;"', exercise_id: "&amp;ExerciseDB!A66&amp;", duration: "&amp;IF(ExerciseDB!E66&lt;&gt;"",ExerciseDB!E66,0)&amp;", shortDescr: '"&amp;IF(ExerciseDB!C66&lt;&gt;"",ExerciseDB!C66,"")&amp;"', difficulty: '"&amp;IF(ExerciseDB!L66&lt;&gt;"",ExerciseDB!L66,"")&amp;"', alias: ["&amp;IF(ExerciseDB!M66&lt;&gt;"","'"&amp;ExerciseDB!M66&amp;"'","")&amp;IF(ExerciseDB!N66&lt;&gt;"",", '"&amp;ExerciseDB!N66&amp;"'","")&amp;IF(ExerciseDB!O66&lt;&gt;"",", '"&amp;ExerciseDB!O66&amp;"'","")&amp;"], picPath: ['"&amp;ExerciseDB!T66&amp;"], equipment: "&amp;IF(ExerciseDB!F66&lt;&gt;"",ExerciseDB!F66,"false")&amp;", execModi: ['"&amp;IF(ExerciseDB!H66&lt;&gt;"",ExerciseDB!H66,"")&amp;"], dimensions: ["&amp;IF(ExerciseDB!G66&lt;&gt;"",ExerciseDB!G66,"false, false, false, false")&amp;"]"</f>
        <v>name: 'Limbs Wiper', exercise_id: 65, duration: 1, shortDescr: 'Wipe to strengthen your back', difficulty: '4', alias: [], picPath: ['default'], equipment: false, execModi: ['reps', 'time'], dimensions: [true, false, true, false]</v>
      </c>
      <c r="D86" t="str">
        <f>IF(COUNTA(ExerciseDB!Q66:S66)&lt;&gt;0,"WITH (e) ","")&amp;IF(COUNTA(ExerciseDB!Q66:S66)&lt;&gt;0,"MATCH (e2:Exercise) WHERE e2.name IN ["&amp;IF(ExerciseDB!Q66&lt;&gt;"","'"&amp;ExerciseDB!Q66&amp;"'","")&amp;IF(ExerciseDB!R66&lt;&gt;"",", '"&amp;ExerciseDB!R66&amp;"'","")&amp;IF(ExerciseDB!S66&lt;&gt;"",", '"&amp;ExerciseDB!S66&amp;"'","")&amp;"] ","")&amp;IF(COUNTA(ExerciseDB!Q66:S66)&lt;&gt;0,"MERGE (e)-[:SIMILAR]-&gt;(e2) ","")</f>
        <v/>
      </c>
      <c r="F86" t="str">
        <f>IF(COUNTA(ExerciseDB!I66:K66)&lt;&gt;0,"WITH e MATCH (t:Tag) WHERE ","")</f>
        <v xml:space="preserve">WITH e MATCH (t:Tag) WHERE </v>
      </c>
      <c r="G86" t="str">
        <f>IF(COUNTA(ExerciseDB!I66:K66)&lt;&gt;0,"t.name IN ["&amp;IF(ExerciseDB!I66&lt;&gt;"","'"&amp;ExerciseDB!I66&amp;"'","")&amp;IF(ExerciseDB!J66&lt;&gt;"",", '"&amp;ExerciseDB!J66&amp;"'","")&amp;IF(ExerciseDB!K66&lt;&gt;"",", '"&amp;ExerciseDB!K66&amp;"'","")&amp;"]","")</f>
        <v>t.name IN ['Back']</v>
      </c>
      <c r="H86" t="s">
        <v>159</v>
      </c>
      <c r="I86" t="str">
        <f t="shared" si="2"/>
        <v xml:space="preserve">MERGE (e:Exercise { name: 'Limbs Wiper', exercise_id: 65, duration: 1, shortDescr: 'Wipe to strengthen your back', difficulty: '4', alias: [], picPath: ['default'], equipment: false, execModi: ['reps', 'time'], dimensions: [true, false, true, false] }) WITH e MATCH (t:Tag) WHERE t.name IN ['Back'] WITH e, t MERGE (e)-[:HAS_TAG]-&gt;(t) WITH count(*) as dummy </v>
      </c>
      <c r="J86" t="str">
        <f t="shared" si="3"/>
        <v xml:space="preserve">MERGE (e:Exercise { name: 'Limbs Wiper', exercise_id: 65, duration: 1, shortDescr: 'Wipe to strengthen your back', difficulty: '4', alias: [], picPath: ['default'], equipment: false, execModi: ['reps', 'time'], dimensions: [true, false, true, false] }) WITH e MATCH (t:Tag) WHERE t.name IN ['Back'] WITH e, t MERGE (e)-[:HAS_TAG]-&gt;(t) WITH count(*) as dummy MERGE (e:Exercise { name: 'Limbs Raise', exercise_id: 64, duration: 1.5, shortDescr: 'This exercise gives you a strong back', difficulty: '3', alias: [], picPath: ['default'], equipment: false, execModi: ['reps', 'time'], dimensions: [false, false, true, false] }) WITH e MATCH (t:Tag) WHERE t.name IN ['Back'] WITH e, t MERGE (e)-[:HAS_TAG]-&gt;(t) WITH count(*) as dummy MERGE (e:Exercise { name: 'Leg Shuffle', exercise_id: 63, duration: 0.5, shortDescr: 'Your`e under constant tension in this very nice abs exercise', difficulty: '3', alias: [], picPath: ['leg_shuffle_1', 'leg_shuffle_2'], equipment: false, execModi: ['reps', 'time'], dimensions: [false, false, true, false] }) WITH e MATCH (t:Tag) WHERE t.name IN ['Abs', 'Core'] WITH e, t MERGE (e)-[:HAS_TAG]-&gt;(t) WITH count(*) as dummy MERGE (e:Exercise { name: 'Knee ups', exercise_id: 62, duration: 2.5, shortDescr: 'Step ups with combined knee raise', difficulty: '3', alias: [], picPath: ['Knee_ups_1', 'Knee_ups_2', 'Knee_ups_3'], equipment: true, execModi: ['reps', 'time'], dimensions: [false, false, true, true] }) WITH e MATCH (t:Tag) WHERE t.name IN ['Legs', 'Thighs'] WITH e, t MERGE (e)-[:HAS_TAG]-&gt;(t) WITH count(*) as dummy MERGE (e:Exercise { name: 'Knee Raises', exercise_id: 61, duration: 2, shortDescr: 'Easier version of the Toe to Bar exercise, still not too easy', difficulty: '4', alias: [], picPath: ['default'], equipment: true, execModi: ['reps', 'time'], dimensions: [false, true, true, false] }) WITH e MATCH (t:Tag) WHERE t.name IN ['Upper Body', 'Abs', 'Core'] WITH e, t MERGE (e)-[:HAS_TAG]-&gt;(t) WITH count(*) as dummy MERGE (e:Exercise { name: 'Knee Pushups', exercise_id: 60, duration: 1, shortDescr: 'An easier version of Pushups if you want to train to be able to do regular ones soon', difficulty: '2', alias: [], picPath: ['Knee_Pushup_1', 'Knee_Pushup_2'], equipment: false, execModi: ['reps', 'time'], dimensions: [false, false, true, false] }) WITH e MATCH (t:Tag) WHERE t.name IN ['Upper Body', 'Triceps', 'Chest'] WITH e, t MERGE (e)-[:HAS_TAG]-&gt;(t) WITH count(*) as dummy MERGE (e:Exercise { name: 'Knee Plank', exercise_id: 59, duration: 1, shortDescr: 'An easier version of the plank to increase core muscles and body tension', difficulty: '1', alias: [], picPath: ['Knee_plank'], equipment: false, execModi: ['time'], dimensions: [false, false, true, false] }) WITH e MATCH (t:Tag) WHERE t.name IN ['Abs', 'Core'] WITH e, t MERGE (e)-[:HAS_TAG]-&gt;(t) WITH count(*) as dummy MERGE (e:Exercise { name: 'Kipping Pullups', exercise_id: 58, duration: 2.5, shortDescr: 'Crossfit Pullup that require practice before they can be done properly', difficulty: '3', alias: [], picPath: ['default'], equipment: true, execModi: ['reps', 'time'], dimensions: [false, true, true, false] }) WITH e MATCH (t:Tag) WHERE t.name IN ['Upper Body', 'Biceps', 'Back'] WITH e, t MERGE (e)-[:HAS_TAG]-&gt;(t) WITH count(*) as dummy MERGE (e:Exercise { name: 'Kickback', exercise_id: 57, duration: 1, shortDescr: 'You literally kick back with your leg', difficulty: '3', alias: [], picPath: ['kickback_1', 'kickback_2'], equipment: false, execModi: ['reps', 'time'], dimensions: [false, false, true, false] }) WITH e MATCH (t:Tag) WHERE t.name IN ['Legs'] WITH e, t MERGE (e)-[:HAS_TAG]-&gt;(t) WITH count(*) as dummy MERGE (e:Exercise { name: 'Jumping Pull Up', exercise_id: 56, duration: 3, shortDescr: 'An easier version of the regular pullup to build up the strength to do the regular ones', difficulty: '3', alias: [], picPath: ['default'], equipment: true, execModi: ['reps', 'time'], dimensions: [false, true, false, false] }) WITH e MATCH (t:Tag) WHERE t.name IN ['Upper Body', 'Biceps', 'Back'] WITH e, t MERGE (e)-[:HAS_TAG]-&gt;(t) WITH count(*) as dummy MERGE (e:Exercise { name: 'Jumping Mountain Climbers', exercise_id: 55, duration: 2.5, shortDescr: 'A more demanding variation of the classic mountain climbers. Don`t underestimate them!', difficulty: '3', alias: [], picPath: ['Jumping_Mountain_climbers_1', 'Jumping_Mountain_climbers_2', 'Jumping_Mountain_climbers_3'], equipment: false, execModi: ['reps', 'time'], dimensions: [false, true, false, true] }) WITH e MATCH (t:Tag) WHERE t.name IN ['Upper Body', 'Triceps', 'Chest'] WITH e, t MERGE (e)-[:HAS_TAG]-&gt;(t) WITH count(*) as dummy MERGE (e:Exercise { name: 'Jumping Jacks', exercise_id: 54, duration: 0.5, shortDescr: 'The classic exercise you probably used to do in elementary school', difficulty: '2', alias: [], picPath: ['default'], equipment: false, execModi: ['reps', 'time'], dimensions: [false, true, false, true] }) WITH e MATCH (t:Tag) WHERE t.name IN ['Legs', 'Thighs', 'Calves'] WITH e, t MERGE (e)-[:HAS_TAG]-&gt;(t) WITH count(*) as dummy MERGE (e:Exercise { name: 'Jump ups', exercise_id: 53, duration: 1.5, shortDescr: 'Jump on someting elevated! Increases your muscular strength', difficulty: '2', alias: [], picPath: ['jump_ups_1', 'jump_ups_2', 'jump_ups_3', 'jump_ups_4'], equipment: false, execModi: ['reps', 'time'], dimensions: [false, true, false, true] }) WITH e MATCH (t:Tag) WHERE t.name IN ['Legs', 'Thighs'] WITH e, t MERGE (e)-[:HAS_TAG]-&gt;(t) WITH count(*) as dummy 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87" spans="1:10">
      <c r="A87" t="s">
        <v>1</v>
      </c>
      <c r="B87" t="s">
        <v>2</v>
      </c>
      <c r="C87" t="str">
        <f>"name: '"&amp;ExerciseDB!B67&amp;"', exercise_id: "&amp;ExerciseDB!A67&amp;", duration: "&amp;IF(ExerciseDB!E67&lt;&gt;"",ExerciseDB!E67,0)&amp;", shortDescr: '"&amp;IF(ExerciseDB!C67&lt;&gt;"",ExerciseDB!C67,"")&amp;"', difficulty: '"&amp;IF(ExerciseDB!L67&lt;&gt;"",ExerciseDB!L67,"")&amp;"', alias: ["&amp;IF(ExerciseDB!M67&lt;&gt;"","'"&amp;ExerciseDB!M67&amp;"'","")&amp;IF(ExerciseDB!N67&lt;&gt;"",", '"&amp;ExerciseDB!N67&amp;"'","")&amp;IF(ExerciseDB!O67&lt;&gt;"",", '"&amp;ExerciseDB!O67&amp;"'","")&amp;"], picPath: ['"&amp;ExerciseDB!T67&amp;"], equipment: "&amp;IF(ExerciseDB!F67&lt;&gt;"",ExerciseDB!F67,"false")&amp;", execModi: ['"&amp;IF(ExerciseDB!H67&lt;&gt;"",ExerciseDB!H67,"")&amp;"], dimensions: ["&amp;IF(ExerciseDB!G67&lt;&gt;"",ExerciseDB!G67,"false, false, false, false")&amp;"]"</f>
        <v>name: 'Low Jacks', exercise_id: 66, duration: 0.5, shortDescr: 'Looks easy, is easy. And tough for your legs!', difficulty: '4', alias: [], picPath: ['default'], equipment: false, execModi: ['reps', 'time'], dimensions: [false, false, true, false]</v>
      </c>
      <c r="D87" t="str">
        <f>IF(COUNTA(ExerciseDB!Q67:S67)&lt;&gt;0,"WITH (e) ","")&amp;IF(COUNTA(ExerciseDB!Q67:S67)&lt;&gt;0,"MATCH (e2:Exercise) WHERE e2.name IN ["&amp;IF(ExerciseDB!Q67&lt;&gt;"","'"&amp;ExerciseDB!Q67&amp;"'","")&amp;IF(ExerciseDB!R67&lt;&gt;"",", '"&amp;ExerciseDB!R67&amp;"'","")&amp;IF(ExerciseDB!S67&lt;&gt;"",", '"&amp;ExerciseDB!S67&amp;"'","")&amp;"] ","")&amp;IF(COUNTA(ExerciseDB!Q67:S67)&lt;&gt;0,"MERGE (e)-[:SIMILAR]-&gt;(e2) ","")</f>
        <v/>
      </c>
      <c r="F87" t="str">
        <f>IF(COUNTA(ExerciseDB!I67:K67)&lt;&gt;0,"WITH e MATCH (t:Tag) WHERE ","")</f>
        <v xml:space="preserve">WITH e MATCH (t:Tag) WHERE </v>
      </c>
      <c r="G87" t="str">
        <f>IF(COUNTA(ExerciseDB!I67:K67)&lt;&gt;0,"t.name IN ["&amp;IF(ExerciseDB!I67&lt;&gt;"","'"&amp;ExerciseDB!I67&amp;"'","")&amp;IF(ExerciseDB!J67&lt;&gt;"",", '"&amp;ExerciseDB!J67&amp;"'","")&amp;IF(ExerciseDB!K67&lt;&gt;"",", '"&amp;ExerciseDB!K67&amp;"'","")&amp;"]","")</f>
        <v>t.name IN ['Legs', 'Thighs']</v>
      </c>
      <c r="H87" t="s">
        <v>159</v>
      </c>
      <c r="I87" t="str">
        <f>A87&amp;" ("&amp;B87&amp;" { "&amp;C87&amp;" }) "&amp;D87&amp;E87&amp;F87&amp;G87&amp;H87&amp;" WITH count(*) as dummy "</f>
        <v xml:space="preserve">MERGE (e:Exercise { name: 'Low Jacks', exercise_id: 66, duration: 0.5, shortDescr: 'Looks easy, is easy. And tough for your legs!', difficulty: '4', alias: [], picPath: ['default'], equipment: false, execModi: ['reps', 'time'], dimensions: [false, false, true, false] }) WITH e MATCH (t:Tag) WHERE t.name IN ['Legs', 'Thighs'] WITH e, t MERGE (e)-[:HAS_TAG]-&gt;(t) WITH count(*) as dummy </v>
      </c>
      <c r="J87" t="str">
        <f t="shared" si="3"/>
        <v xml:space="preserve">MERGE (e:Exercise { name: 'Low Jacks', exercise_id: 66, duration: 0.5, shortDescr: 'Looks easy, is easy. And tough for your legs!', difficulty: '4', alias: [], picPath: ['default'], equipment: false, execModi: ['reps', 'time'], dimensions: [false, false, true, false] }) WITH e MATCH (t:Tag) WHERE t.name IN ['Legs', 'Thighs'] WITH e, t MERGE (e)-[:HAS_TAG]-&gt;(t) WITH count(*) as dummy MERGE (e:Exercise { name: 'Limbs Wiper', exercise_id: 65, duration: 1, shortDescr: 'Wipe to strengthen your back', difficulty: '4', alias: [], picPath: ['default'], equipment: false, execModi: ['reps', 'time'], dimensions: [true, false, true, false] }) WITH e MATCH (t:Tag) WHERE t.name IN ['Back'] WITH e, t MERGE (e)-[:HAS_TAG]-&gt;(t) WITH count(*) as dummy MERGE (e:Exercise { name: 'Limbs Raise', exercise_id: 64, duration: 1.5, shortDescr: 'This exercise gives you a strong back', difficulty: '3', alias: [], picPath: ['default'], equipment: false, execModi: ['reps', 'time'], dimensions: [false, false, true, false] }) WITH e MATCH (t:Tag) WHERE t.name IN ['Back'] WITH e, t MERGE (e)-[:HAS_TAG]-&gt;(t) WITH count(*) as dummy MERGE (e:Exercise { name: 'Leg Shuffle', exercise_id: 63, duration: 0.5, shortDescr: 'Your`e under constant tension in this very nice abs exercise', difficulty: '3', alias: [], picPath: ['leg_shuffle_1', 'leg_shuffle_2'], equipment: false, execModi: ['reps', 'time'], dimensions: [false, false, true, false] }) WITH e MATCH (t:Tag) WHERE t.name IN ['Abs', 'Core'] WITH e, t MERGE (e)-[:HAS_TAG]-&gt;(t) WITH count(*) as dummy MERGE (e:Exercise { name: 'Knee ups', exercise_id: 62, duration: 2.5, shortDescr: 'Step ups with combined knee raise', difficulty: '3', alias: [], picPath: ['Knee_ups_1', 'Knee_ups_2', 'Knee_ups_3'], equipment: true, execModi: ['reps', 'time'], dimensions: [false, false, true, true] }) WITH e MATCH (t:Tag) WHERE t.name IN ['Legs', 'Thighs'] WITH e, t MERGE (e)-[:HAS_TAG]-&gt;(t) WITH count(*) as dummy MERGE (e:Exercise { name: 'Knee Raises', exercise_id: 61, duration: 2, shortDescr: 'Easier version of the Toe to Bar exercise, still not too easy', difficulty: '4', alias: [], picPath: ['default'], equipment: true, execModi: ['reps', 'time'], dimensions: [false, true, true, false] }) WITH e MATCH (t:Tag) WHERE t.name IN ['Upper Body', 'Abs', 'Core'] WITH e, t MERGE (e)-[:HAS_TAG]-&gt;(t) WITH count(*) as dummy MERGE (e:Exercise { name: 'Knee Pushups', exercise_id: 60, duration: 1, shortDescr: 'An easier version of Pushups if you want to train to be able to do regular ones soon', difficulty: '2', alias: [], picPath: ['Knee_Pushup_1', 'Knee_Pushup_2'], equipment: false, execModi: ['reps', 'time'], dimensions: [false, false, true, false] }) WITH e MATCH (t:Tag) WHERE t.name IN ['Upper Body', 'Triceps', 'Chest'] WITH e, t MERGE (e)-[:HAS_TAG]-&gt;(t) WITH count(*) as dummy MERGE (e:Exercise { name: 'Knee Plank', exercise_id: 59, duration: 1, shortDescr: 'An easier version of the plank to increase core muscles and body tension', difficulty: '1', alias: [], picPath: ['Knee_plank'], equipment: false, execModi: ['time'], dimensions: [false, false, true, false] }) WITH e MATCH (t:Tag) WHERE t.name IN ['Abs', 'Core'] WITH e, t MERGE (e)-[:HAS_TAG]-&gt;(t) WITH count(*) as dummy MERGE (e:Exercise { name: 'Kipping Pullups', exercise_id: 58, duration: 2.5, shortDescr: 'Crossfit Pullup that require practice before they can be done properly', difficulty: '3', alias: [], picPath: ['default'], equipment: true, execModi: ['reps', 'time'], dimensions: [false, true, true, false] }) WITH e MATCH (t:Tag) WHERE t.name IN ['Upper Body', 'Biceps', 'Back'] WITH e, t MERGE (e)-[:HAS_TAG]-&gt;(t) WITH count(*) as dummy MERGE (e:Exercise { name: 'Kickback', exercise_id: 57, duration: 1, shortDescr: 'You literally kick back with your leg', difficulty: '3', alias: [], picPath: ['kickback_1', 'kickback_2'], equipment: false, execModi: ['reps', 'time'], dimensions: [false, false, true, false] }) WITH e MATCH (t:Tag) WHERE t.name IN ['Legs'] WITH e, t MERGE (e)-[:HAS_TAG]-&gt;(t) WITH count(*) as dummy MERGE (e:Exercise { name: 'Jumping Pull Up', exercise_id: 56, duration: 3, shortDescr: 'An easier version of the regular pullup to build up the strength to do the regular ones', difficulty: '3', alias: [], picPath: ['default'], equipment: true, execModi: ['reps', 'time'], dimensions: [false, true, false, false] }) WITH e MATCH (t:Tag) WHERE t.name IN ['Upper Body', 'Biceps', 'Back'] WITH e, t MERGE (e)-[:HAS_TAG]-&gt;(t) WITH count(*) as dummy MERGE (e:Exercise { name: 'Jumping Mountain Climbers', exercise_id: 55, duration: 2.5, shortDescr: 'A more demanding variation of the classic mountain climbers. Don`t underestimate them!', difficulty: '3', alias: [], picPath: ['Jumping_Mountain_climbers_1', 'Jumping_Mountain_climbers_2', 'Jumping_Mountain_climbers_3'], equipment: false, execModi: ['reps', 'time'], dimensions: [false, true, false, true] }) WITH e MATCH (t:Tag) WHERE t.name IN ['Upper Body', 'Triceps', 'Chest'] WITH e, t MERGE (e)-[:HAS_TAG]-&gt;(t) WITH count(*) as dummy MERGE (e:Exercise { name: 'Jumping Jacks', exercise_id: 54, duration: 0.5, shortDescr: 'The classic exercise you probably used to do in elementary school', difficulty: '2', alias: [], picPath: ['default'], equipment: false, execModi: ['reps', 'time'], dimensions: [false, true, false, true] }) WITH e MATCH (t:Tag) WHERE t.name IN ['Legs', 'Thighs', 'Calves'] WITH e, t MERGE (e)-[:HAS_TAG]-&gt;(t) WITH count(*) as dummy MERGE (e:Exercise { name: 'Jump ups', exercise_id: 53, duration: 1.5, shortDescr: 'Jump on someting elevated! Increases your muscular strength', difficulty: '2', alias: [], picPath: ['jump_ups_1', 'jump_ups_2', 'jump_ups_3', 'jump_ups_4'], equipment: false, execModi: ['reps', 'time'], dimensions: [false, true, false, true] }) WITH e MATCH (t:Tag) WHERE t.name IN ['Legs', 'Thighs'] WITH e, t MERGE (e)-[:HAS_TAG]-&gt;(t) WITH count(*) as dummy 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88" spans="1:10">
      <c r="A88" t="s">
        <v>1</v>
      </c>
      <c r="B88" t="s">
        <v>2</v>
      </c>
      <c r="C88" t="str">
        <f>"name: '"&amp;ExerciseDB!B68&amp;"', exercise_id: "&amp;ExerciseDB!A68&amp;", duration: "&amp;IF(ExerciseDB!E68&lt;&gt;"",ExerciseDB!E68,0)&amp;", shortDescr: '"&amp;IF(ExerciseDB!C68&lt;&gt;"",ExerciseDB!C68,"")&amp;"', difficulty: '"&amp;IF(ExerciseDB!L68&lt;&gt;"",ExerciseDB!L68,"")&amp;"', alias: ["&amp;IF(ExerciseDB!M68&lt;&gt;"","'"&amp;ExerciseDB!M68&amp;"'","")&amp;IF(ExerciseDB!N68&lt;&gt;"",", '"&amp;ExerciseDB!N68&amp;"'","")&amp;IF(ExerciseDB!O68&lt;&gt;"",", '"&amp;ExerciseDB!O68&amp;"'","")&amp;"], picPath: ['"&amp;ExerciseDB!T68&amp;"], equipment: "&amp;IF(ExerciseDB!F68&lt;&gt;"",ExerciseDB!F68,"false")&amp;", execModi: ['"&amp;IF(ExerciseDB!H68&lt;&gt;"",ExerciseDB!H68,"")&amp;"], dimensions: ["&amp;IF(ExerciseDB!G68&lt;&gt;"",ExerciseDB!G68,"false, false, false, false")&amp;"]"</f>
        <v>name: 'Lower downs', exercise_id: 67, duration: 2.5, shortDescr: 'A pre-pullup exercise to build up the strength needed to do pullups.', difficulty: '2', alias: [], picPath: ['default'], equipment: true, execModi: ['reps', 'time'], dimensions: [false, false, true, false]</v>
      </c>
      <c r="D88" t="str">
        <f>IF(COUNTA(ExerciseDB!Q68:S68)&lt;&gt;0,"WITH (e) ","")&amp;IF(COUNTA(ExerciseDB!Q68:S68)&lt;&gt;0,"MATCH (e2:Exercise) WHERE e2.name IN ["&amp;IF(ExerciseDB!Q68&lt;&gt;"","'"&amp;ExerciseDB!Q68&amp;"'","")&amp;IF(ExerciseDB!R68&lt;&gt;"",", '"&amp;ExerciseDB!R68&amp;"'","")&amp;IF(ExerciseDB!S68&lt;&gt;"",", '"&amp;ExerciseDB!S68&amp;"'","")&amp;"] ","")&amp;IF(COUNTA(ExerciseDB!Q68:S68)&lt;&gt;0,"MERGE (e)-[:SIMILAR]-&gt;(e2) ","")</f>
        <v/>
      </c>
      <c r="F88" t="str">
        <f>IF(COUNTA(ExerciseDB!I68:K68)&lt;&gt;0,"WITH e MATCH (t:Tag) WHERE ","")</f>
        <v xml:space="preserve">WITH e MATCH (t:Tag) WHERE </v>
      </c>
      <c r="G88" t="str">
        <f>IF(COUNTA(ExerciseDB!I68:K68)&lt;&gt;0,"t.name IN ["&amp;IF(ExerciseDB!I68&lt;&gt;"","'"&amp;ExerciseDB!I68&amp;"'","")&amp;IF(ExerciseDB!J68&lt;&gt;"",", '"&amp;ExerciseDB!J68&amp;"'","")&amp;IF(ExerciseDB!K68&lt;&gt;"",", '"&amp;ExerciseDB!K68&amp;"'","")&amp;"]","")</f>
        <v>t.name IN ['Upper Body', 'Biceps', 'Back']</v>
      </c>
      <c r="H88" t="s">
        <v>159</v>
      </c>
      <c r="I88" t="str">
        <f>A88&amp;" ("&amp;B88&amp;" { "&amp;C88&amp;" }) "&amp;D88&amp;E88&amp;F88&amp;G88&amp;H88&amp;" WITH count(*) as dummy "</f>
        <v xml:space="preserve">MERGE (e:Exercise { name: 'Lower downs', exercise_id: 67, duration: 2.5, shortDescr: 'A pre-pullup exercise to build up the strength needed to do pullups.', difficulty: '2', alias: [], picPath: ['default'], equipment: true, execModi: ['reps', 'time'], dimensions: [false, false, true, false] }) WITH e MATCH (t:Tag) WHERE t.name IN ['Upper Body', 'Biceps', 'Back'] WITH e, t MERGE (e)-[:HAS_TAG]-&gt;(t) WITH count(*) as dummy </v>
      </c>
      <c r="J88" s="14" t="str">
        <f t="shared" si="3"/>
        <v xml:space="preserve">MERGE (e:Exercise { name: 'Lower downs', exercise_id: 67, duration: 2.5, shortDescr: 'A pre-pullup exercise to build up the strength needed to do pullups.', difficulty: '2', alias: [], picPath: ['default'], equipment: true, execModi: ['reps', 'time'], dimensions: [false, false, true, false] }) WITH e MATCH (t:Tag) WHERE t.name IN ['Upper Body', 'Biceps', 'Back'] WITH e, t MERGE (e)-[:HAS_TAG]-&gt;(t) WITH count(*) as dummy MERGE (e:Exercise { name: 'Low Jacks', exercise_id: 66, duration: 0.5, shortDescr: 'Looks easy, is easy. And tough for your legs!', difficulty: '4', alias: [], picPath: ['default'], equipment: false, execModi: ['reps', 'time'], dimensions: [false, false, true, false] }) WITH e MATCH (t:Tag) WHERE t.name IN ['Legs', 'Thighs'] WITH e, t MERGE (e)-[:HAS_TAG]-&gt;(t) WITH count(*) as dummy MERGE (e:Exercise { name: 'Limbs Wiper', exercise_id: 65, duration: 1, shortDescr: 'Wipe to strengthen your back', difficulty: '4', alias: [], picPath: ['default'], equipment: false, execModi: ['reps', 'time'], dimensions: [true, false, true, false] }) WITH e MATCH (t:Tag) WHERE t.name IN ['Back'] WITH e, t MERGE (e)-[:HAS_TAG]-&gt;(t) WITH count(*) as dummy MERGE (e:Exercise { name: 'Limbs Raise', exercise_id: 64, duration: 1.5, shortDescr: 'This exercise gives you a strong back', difficulty: '3', alias: [], picPath: ['default'], equipment: false, execModi: ['reps', 'time'], dimensions: [false, false, true, false] }) WITH e MATCH (t:Tag) WHERE t.name IN ['Back'] WITH e, t MERGE (e)-[:HAS_TAG]-&gt;(t) WITH count(*) as dummy MERGE (e:Exercise { name: 'Leg Shuffle', exercise_id: 63, duration: 0.5, shortDescr: 'Your`e under constant tension in this very nice abs exercise', difficulty: '3', alias: [], picPath: ['leg_shuffle_1', 'leg_shuffle_2'], equipment: false, execModi: ['reps', 'time'], dimensions: [false, false, true, false] }) WITH e MATCH (t:Tag) WHERE t.name IN ['Abs', 'Core'] WITH e, t MERGE (e)-[:HAS_TAG]-&gt;(t) WITH count(*) as dummy MERGE (e:Exercise { name: 'Knee ups', exercise_id: 62, duration: 2.5, shortDescr: 'Step ups with combined knee raise', difficulty: '3', alias: [], picPath: ['Knee_ups_1', 'Knee_ups_2', 'Knee_ups_3'], equipment: true, execModi: ['reps', 'time'], dimensions: [false, false, true, true] }) WITH e MATCH (t:Tag) WHERE t.name IN ['Legs', 'Thighs'] WITH e, t MERGE (e)-[:HAS_TAG]-&gt;(t) WITH count(*) as dummy MERGE (e:Exercise { name: 'Knee Raises', exercise_id: 61, duration: 2, shortDescr: 'Easier version of the Toe to Bar exercise, still not too easy', difficulty: '4', alias: [], picPath: ['default'], equipment: true, execModi: ['reps', 'time'], dimensions: [false, true, true, false] }) WITH e MATCH (t:Tag) WHERE t.name IN ['Upper Body', 'Abs', 'Core'] WITH e, t MERGE (e)-[:HAS_TAG]-&gt;(t) WITH count(*) as dummy MERGE (e:Exercise { name: 'Knee Pushups', exercise_id: 60, duration: 1, shortDescr: 'An easier version of Pushups if you want to train to be able to do regular ones soon', difficulty: '2', alias: [], picPath: ['Knee_Pushup_1', 'Knee_Pushup_2'], equipment: false, execModi: ['reps', 'time'], dimensions: [false, false, true, false] }) WITH e MATCH (t:Tag) WHERE t.name IN ['Upper Body', 'Triceps', 'Chest'] WITH e, t MERGE (e)-[:HAS_TAG]-&gt;(t) WITH count(*) as dummy MERGE (e:Exercise { name: 'Knee Plank', exercise_id: 59, duration: 1, shortDescr: 'An easier version of the plank to increase core muscles and body tension', difficulty: '1', alias: [], picPath: ['Knee_plank'], equipment: false, execModi: ['time'], dimensions: [false, false, true, false] }) WITH e MATCH (t:Tag) WHERE t.name IN ['Abs', 'Core'] WITH e, t MERGE (e)-[:HAS_TAG]-&gt;(t) WITH count(*) as dummy MERGE (e:Exercise { name: 'Kipping Pullups', exercise_id: 58, duration: 2.5, shortDescr: 'Crossfit Pullup that require practice before they can be done properly', difficulty: '3', alias: [], picPath: ['default'], equipment: true, execModi: ['reps', 'time'], dimensions: [false, true, true, false] }) WITH e MATCH (t:Tag) WHERE t.name IN ['Upper Body', 'Biceps', 'Back'] WITH e, t MERGE (e)-[:HAS_TAG]-&gt;(t) WITH count(*) as dummy MERGE (e:Exercise { name: 'Kickback', exercise_id: 57, duration: 1, shortDescr: 'You literally kick back with your leg', difficulty: '3', alias: [], picPath: ['kickback_1', 'kickback_2'], equipment: false, execModi: ['reps', 'time'], dimensions: [false, false, true, false] }) WITH e MATCH (t:Tag) WHERE t.name IN ['Legs'] WITH e, t MERGE (e)-[:HAS_TAG]-&gt;(t) WITH count(*) as dummy MERGE (e:Exercise { name: 'Jumping Pull Up', exercise_id: 56, duration: 3, shortDescr: 'An easier version of the regular pullup to build up the strength to do the regular ones', difficulty: '3', alias: [], picPath: ['default'], equipment: true, execModi: ['reps', 'time'], dimensions: [false, true, false, false] }) WITH e MATCH (t:Tag) WHERE t.name IN ['Upper Body', 'Biceps', 'Back'] WITH e, t MERGE (e)-[:HAS_TAG]-&gt;(t) WITH count(*) as dummy MERGE (e:Exercise { name: 'Jumping Mountain Climbers', exercise_id: 55, duration: 2.5, shortDescr: 'A more demanding variation of the classic mountain climbers. Don`t underestimate them!', difficulty: '3', alias: [], picPath: ['Jumping_Mountain_climbers_1', 'Jumping_Mountain_climbers_2', 'Jumping_Mountain_climbers_3'], equipment: false, execModi: ['reps', 'time'], dimensions: [false, true, false, true] }) WITH e MATCH (t:Tag) WHERE t.name IN ['Upper Body', 'Triceps', 'Chest'] WITH e, t MERGE (e)-[:HAS_TAG]-&gt;(t) WITH count(*) as dummy MERGE (e:Exercise { name: 'Jumping Jacks', exercise_id: 54, duration: 0.5, shortDescr: 'The classic exercise you probably used to do in elementary school', difficulty: '2', alias: [], picPath: ['default'], equipment: false, execModi: ['reps', 'time'], dimensions: [false, true, false, true] }) WITH e MATCH (t:Tag) WHERE t.name IN ['Legs', 'Thighs', 'Calves'] WITH e, t MERGE (e)-[:HAS_TAG]-&gt;(t) WITH count(*) as dummy MERGE (e:Exercise { name: 'Jump ups', exercise_id: 53, duration: 1.5, shortDescr: 'Jump on someting elevated! Increases your muscular strength', difficulty: '2', alias: [], picPath: ['jump_ups_1', 'jump_ups_2', 'jump_ups_3', 'jump_ups_4'], equipment: false, execModi: ['reps', 'time'], dimensions: [false, true, false, true] }) WITH e MATCH (t:Tag) WHERE t.name IN ['Legs', 'Thighs'] WITH e, t MERGE (e)-[:HAS_TAG]-&gt;(t) WITH count(*) as dummy MERGE (e:Exercise { name: 'Jump overs', exercise_id: 52, duration: 1.5, shortDescr: 'Jump over something elevated to boost muscular strength in your legs', difficulty: '3', alias: [], picPath: ['jump_over_1', 'jump_over_2'], equipment: false, execModi: ['reps', 'time'], dimensions: [false, true, false, true] }) WITH e MATCH (t:Tag) WHERE t.name IN ['Legs', 'Thighs'] WITH e, t MERGE (e)-[:HAS_TAG]-&gt;(t) WITH count(*) as dummy MERGE (e:Exercise { name: 'Jump', exercise_id: 51, duration: 1.5, shortDescr: 'Jump. Not as high as for the high jump but still high. Maybe just do the high jump instead!', difficulty: '2', alias: ['Tuck Jump'], picPath: ['jump'], equipment: false, execModi: ['reps', 'time'], dimensions: [false, true, false, true] }) WITH e MATCH (t:Tag) WHERE t.name IN ['Legs', 'Thighs', 'Calves'] WITH e, t MERGE (e)-[:HAS_TAG]-&gt;(t) WITH count(*) as dummy MERGE (e:Exercise { name: 'Ice Skaters', exercise_id: 50, duration: 1, shortDescr: 'Very simple legs exercise that admittedly looks funny', difficulty: '1', alias: [], picPath: ['Ice_skaters_1', 'Ice_skaters_2'], equipment: false, execModi: ['reps', 'time'], dimensions: [false, false, true, true] }) WITH e MATCH (t:Tag) WHERE t.name IN ['Legs', 'Thighs'] WITH e, t MERGE (e)-[:HAS_TAG]-&gt;(t) WITH count(*) as dummy MERGE (e:Exercise { name: 'Hollow Rock', exercise_id: 49, duration: 1, shortDescr: 'This exercise demands everything from your body tension!', difficulty: '5', alias: [], picPath: ['hollow_rock'], equipment: false, execModi: ['time'], dimensions: [false, false, true, true] }) WITH e MATCH (t:Tag) WHERE t.name IN ['Abs', 'Core'] WITH e, t MERGE (e)-[:HAS_TAG]-&gt;(t) WITH count(*) as dummy MERGE (e:Exercise { name: 'Hips Raise Crunch', exercise_id: 48, duration: 3.5, shortDescr: 'Highly effective and unusual abs exercise', difficulty: '4', alias: [], picPath: ['hips_raise_crunch_1', 'hips_raise_crunch_2', 'hips_raise_crunch_3'], equipment: false, execModi: ['reps', 'time'], dimensions: [false, false, true, false] }) WITH e MATCH (t:Tag) WHERE t.name IN ['Core', 'Abs'] WITH e, t MERGE (e)-[:HAS_TAG]-&gt;(t) WITH count(*) as dummy MERGE (e:Exercise { name: 'Hips Lift Bridge', exercise_id: 47, duration: 1.5, shortDescr: 'Dynamic version of the Hips Bridge. Works your body tension, abs and back', difficulty: '4', alias: [], picPath: ['default'], equipment: false, execModi: ['reps', 'time'], dimensions: [false, false, true, false] }) WITH e MATCH (t:Tag) WHERE t.name IN ['Abs', 'Core'] WITH e, t MERGE (e)-[:HAS_TAG]-&gt;(t) WITH count(*) as dummy MERGE (e:Exercise { name: 'Hips Bridge', exercise_id: 46, duration: 1, shortDescr: 'Static exercises that works your body tension, abs and back.', difficulty: '3', alias: [], picPath: ['Hips_bridge'], equipment: false, execModi: ['time'], dimensions: [false, false, true, false] }) WITH e MATCH (t:Tag) WHERE t.name IN ['Abs', 'Legs', 'Core'] WITH e, t MERGE (e)-[:HAS_TAG]-&gt;(t) WITH count(*) as dummy MERGE (e:Exercise { name: 'Highkicks', exercise_id: 45, duration: 1, shortDescr: 'Increases your flexibility and works your butt', difficulty: '1', alias: [], picPath: ['default'], equipment: false, execModi: ['reps', 'time'], dimensions: [true, true, false, false] }) WITH e MATCH (t:Tag) WHERE t.name IN ['Legs'] WITH e, t MERGE (e)-[:HAS_TAG]-&gt;(t) WITH count(*) as dummy MERGE (e:Exercise { name: 'High Squat Toe Tip', exercise_id: 44, duration: 0.5, shortDescr: 'Squats and calf raises combined!', difficulty: '2', alias: [], picPath: ['High_squat_toe_tip_1', 'High_squat_toe_tip_2'], equipment: false, execModi: ['reps', 'time'], dimensions: [false, false, true, false] }) WITH e MATCH (t:Tag) WHERE t.name IN ['Legs', 'Thighs', 'Calves'] WITH e, t MERGE (e)-[:HAS_TAG]-&gt;(t) WITH count(*) as dummy MERGE (e:Exercise { name: 'High Jump', exercise_id: 43, duration: 2, shortDescr: 'It`s just very high jumps that happen to be very exhausting', difficulty: '3', alias: [], picPath: ['high_jump'], equipment: false, execModi: ['reps', 'time'], dimensions: [false, true, false, true] }) WITH e MATCH (t:Tag) WHERE t.name IN ['Legs', 'Thighs', 'Calves'] WITH e, t MERGE (e)-[:HAS_TAG]-&gt;(t) WITH count(*) as dummy MERGE (e:Exercise { name: 'Heisman Shuffle', exercise_id: 42, duration: 0.5, shortDescr: 'Looks easy, is easy. And tough for your legs!', difficulty: '4', alias: [], picPath: ['heisman_shuffle_1', 'heisman_shuffle_2'], equipment: false, execModi: ['reps', 'time'], dimensions: [false, true, true, false] }) WITH e MATCH (t:Tag) WHERE t.name IN ['Legs', 'Thighs'] WITH e, t MERGE (e)-[:HAS_TAG]-&gt;(t) WITH count(*) as dummy MERGE (e:Exercise { name: 'Handstand Pushups', exercise_id: 41, duration: 2, shortDescr: 'Advanced exercise that required lots of coordination and strength in shoulder and triceps', difficulty: '5', alias: [], picPath: ['handstand_pushups_1', 'handstand_pushups_2'], equipment: true, execModi: ['reps', 'time'], dimensions: [false, true, false, true] }) WITH e MATCH (t:Tag) WHERE t.name IN ['Upper Body', 'Triceps', 'Chest'] WITH e, t MERGE (e)-[:HAS_TAG]-&gt;(t) WITH count(*) as dummy MERGE (e:Exercise { name: 'Handstand', exercise_id: 40, duration: 3, shortDescr: 'Handstand. And suddenly your world is upside down', difficulty: '4', alias: [], picPath: ['handstand'], equipment: false, execModi: ['reps', 'time', 'distance'], dimensions: [false, false, true, true] }) WITH e MATCH (t:Tag) WHERE t.name IN ['Upper Body'] WITH e, t MERGE (e)-[:HAS_TAG]-&gt;(t) WITH count(*) as dummy MERGE (e:Exercise { name: 'Forward Lunges', exercise_id: 39, duration: 2, shortDescr: 'Very effective legs exercise, focusing on thighs', difficulty: '3', alias: [], picPath: ['lunge_1', 'lunge_2'], equipment: false, execModi: ['reps', 'time', 'distance'], dimensions: [false, false, true, false] }) WITH e MATCH (t:Tag) WHERE t.name IN ['Legs', 'Thighs'] WITH e, t MERGE (e)-[:HAS_TAG]-&gt;(t) WITH count(*) as dummy MERGE (e:Exercise { name: 'Jumping Lunges', exercise_id: 38, duration: 1.5, shortDescr: 'A more demanding variation of the regular forward lunges', difficulty: '4', alias: [], picPath: ['default'], equipment: false, execModi: ['reps', 'time'], dimensions: [false, true, false, true] }) WITH e MATCH (t:Tag) WHERE t.name IN ['Legs', 'Thighs'] WITH e, t MERGE (e)-[:HAS_TAG]-&gt;(t) WITH count(*) as dummy MERGE (e:Exercise { name: 'Flutter Kicks', exercise_id: 37, duration: 0.5, shortDescr: 'Abs exercise that is working your abs throughout the whole time', difficulty: '3', alias: [], picPath: ['flutter_kicks_1', 'flutter_kicks_2'], equipment: false, execModi: ['reps', 'time'], dimensions: [false, false, true, false] }) WITH e MATCH (t:Tag) WHERE t.name IN ['Abs', 'Core'] WITH e, t MERGE (e)-[:HAS_TAG]-&gt;(t) WITH count(*) as dummy MERGE (e:Exercise { name: 'Fire Hydrant', exercise_id: 36, duration: 0.5, shortDescr: 'Very simple butt exercise that also stretches', difficulty: '2', alias: [], picPath: ['fire_hydrant_1', 'fire_hydrant_2'], equipment: false, execModi: ['reps', 'time'], dimensions: [true, false, true, false] }) WITH e MATCH (t:Tag) WHERE t.name IN ['Legs', 'Hip'] WITH e, t MERGE (e)-[:HAS_TAG]-&gt;(t) WITH count(*) as dummy MERGE (e:Exercise { name: 'Elevated Mountain Climbers', exercise_id: 35, duration: 2, shortDescr: 'Demands a bit more strength but less cardio compared to the regular Mt. Climbers.', difficulty: '4', alias: [], picPath: ['default'], equipment: true, execModi: ['reps', 'time'], dimensions: [false, false, true, true] }) WITH e MATCH (t:Tag) WHERE t.name IN ['Legs', 'Thighs'] WITH e, t MERGE (e)-[:HAS_TAG]-&gt;(t) WITH count(*) as dummy MERGE (e:Exercise { name: 'Elevated Lunges', exercise_id: 34, duration: 1.5, shortDescr: 'These lunges are more intense than the regular ones. Elevation needed!', difficulty: '4', alias: [], picPath: ['default'], equipment: true, execModi: ['reps', 'time'], dimensions: [false, true, true, false] }) WITH e MATCH (t:Tag) WHERE t.name IN ['Legs', 'Thighs'] WITH e, t MERGE (e)-[:HAS_TAG]-&gt;(t) WITH count(*) as dummy MERGE (e:Exercise { name: 'Easy Burpee', exercise_id: 33, duration: 3, shortDescr: 'An easier version of the regular Burpee', difficulty: '3', alias: [], picPath: ['woman_burpee_1', 'woman_burpee_2', 'woman_burpee_3', 'woman_burpee_4'], equipment: false, execModi: ['reps', 'time'], dimensions: [false, false, true, true] }) WITH e MATCH (t:Tag) WHERE t.name IN ['Upper Body', 'Chest', 'Legs'] WITH e, t MERGE (e)-[:HAS_TAG]-&gt;(t) WITH count(*) as dummy MERGE (e:Exercise { name: 'Dynamic Step Ups', exercise_id: 32, duration: 0.5, shortDescr: 'Exercise that adds more to the cardio dimension as the normal step ups', difficulty: '3', alias: [], picPath: ['default'], equipment: true, execModi: ['reps', 'time'], dimensions: [false, false, true, true] }) WITH e MATCH (t:Tag) WHERE t.name IN ['Legs', 'Thighs'] WITH e, t MERGE (e)-[:HAS_TAG]-&gt;(t) WITH count(*) as dummy MERGE (e:Exercise { name: 'Dog Bird II', exercise_id: 31, duration: 2, shortDescr: 'A dynamic version of the static Dog Bird exercise', difficulty: '3', alias: [], picPath: ['default'], equipment: false, execModi: ['reps', 'time'], dimensions: [false, false, true, false] }) WITH e MATCH (t:Tag) WHERE t.name IN ['Core'] WITH e, t MERGE (e)-[:HAS_TAG]-&gt;(t) WITH count(*) as dummy MERGE (e:Exercise { name: 'Dog Bird', exercise_id: 30, duration: 1, shortDescr: 'A static exercise that requires body tension and balance', difficulty: '1', alias: [], picPath: ['Dog_bird'], equipment: false, execModi: ['time'], dimensions: [false, false, true, false] }) WITH e MATCH (t:Tag) WHERE t.name IN ['Core'] WITH e, t MERGE (e)-[:HAS_TAG]-&gt;(t) WITH count(*) as dummy MERGE (e:Exercise { name: 'Diamond Pushup', exercise_id: 29, duration: 1.5, shortDescr: 'Demanding Pushup variation that works your inner chest.', difficulty: '5', alias: [], picPath: ['diamond_pushup_1', 'diamond_pushup_2'], equipment: false, execModi: ['reps', 'time'], dimensions: [false, true, true, false] }) WITH e MATCH (t:Tag) WHERE t.name IN ['Upper Body', 'Triceps', 'Chest'] WITH e, t MERGE (e)-[:HAS_TAG]-&gt;(t) WITH count(*) as dummy  </v>
      </c>
    </row>
    <row r="89" spans="1:10">
      <c r="A89" t="s">
        <v>1</v>
      </c>
      <c r="B89" t="s">
        <v>2</v>
      </c>
      <c r="C89" t="str">
        <f>"name: '"&amp;ExerciseDB!B69&amp;"', exercise_id: "&amp;ExerciseDB!A69&amp;", duration: "&amp;IF(ExerciseDB!E69&lt;&gt;"",ExerciseDB!E69,0)&amp;", shortDescr: '"&amp;IF(ExerciseDB!C69&lt;&gt;"",ExerciseDB!C69,"")&amp;"', difficulty: '"&amp;IF(ExerciseDB!L69&lt;&gt;"",ExerciseDB!L69,"")&amp;"', alias: ["&amp;IF(ExerciseDB!M69&lt;&gt;"","'"&amp;ExerciseDB!M69&amp;"'","")&amp;IF(ExerciseDB!N69&lt;&gt;"",", '"&amp;ExerciseDB!N69&amp;"'","")&amp;IF(ExerciseDB!O69&lt;&gt;"",", '"&amp;ExerciseDB!O69&amp;"'","")&amp;"], picPath: ['"&amp;ExerciseDB!T69&amp;"], equipment: "&amp;IF(ExerciseDB!F69&lt;&gt;"",ExerciseDB!F69,"false")&amp;", execModi: ['"&amp;IF(ExerciseDB!H69&lt;&gt;"",ExerciseDB!H69,"")&amp;"], dimensions: ["&amp;IF(ExerciseDB!G69&lt;&gt;"",ExerciseDB!G69,"false, false, false, false")&amp;"]"</f>
        <v>name: 'Lunge Kickback', exercise_id: 68, duration: 2.5, shortDescr: 'This lunge variation will be a lot faster than regular lunges', difficulty: '3', alias: [], picPath: ['lunge_kickback_1', 'lunge_kickback_2'], equipment: false, execModi: ['reps', 'time'], dimensions: [false, true, true, false]</v>
      </c>
      <c r="D89" t="str">
        <f>IF(COUNTA(ExerciseDB!Q69:S69)&lt;&gt;0,"WITH (e) ","")&amp;IF(COUNTA(ExerciseDB!Q69:S69)&lt;&gt;0,"MATCH (e2:Exercise) WHERE e2.name IN ["&amp;IF(ExerciseDB!Q69&lt;&gt;"","'"&amp;ExerciseDB!Q69&amp;"'","")&amp;IF(ExerciseDB!R69&lt;&gt;"",", '"&amp;ExerciseDB!R69&amp;"'","")&amp;IF(ExerciseDB!S69&lt;&gt;"",", '"&amp;ExerciseDB!S69&amp;"'","")&amp;"] ","")&amp;IF(COUNTA(ExerciseDB!Q69:S69)&lt;&gt;0,"MERGE (e)-[:SIMILAR]-&gt;(e2) ","")</f>
        <v/>
      </c>
      <c r="F89" t="str">
        <f>IF(COUNTA(ExerciseDB!I69:K69)&lt;&gt;0,"WITH e MATCH (t:Tag) WHERE ","")</f>
        <v xml:space="preserve">WITH e MATCH (t:Tag) WHERE </v>
      </c>
      <c r="G89" t="str">
        <f>IF(COUNTA(ExerciseDB!I69:K69)&lt;&gt;0,"t.name IN ["&amp;IF(ExerciseDB!I69&lt;&gt;"","'"&amp;ExerciseDB!I69&amp;"'","")&amp;IF(ExerciseDB!J69&lt;&gt;"",", '"&amp;ExerciseDB!J69&amp;"'","")&amp;IF(ExerciseDB!K69&lt;&gt;"",", '"&amp;ExerciseDB!K69&amp;"'","")&amp;"]","")</f>
        <v>t.name IN ['Legs', 'Thighs']</v>
      </c>
      <c r="H89" t="s">
        <v>159</v>
      </c>
      <c r="I89" t="str">
        <f>A89&amp;" ("&amp;B89&amp;" { "&amp;C89&amp;" }) "&amp;D89&amp;E89&amp;F89&amp;G89&amp;H89&amp;" WITH count(*) as dummy "</f>
        <v xml:space="preserve">MERGE (e:Exercise { name: 'Lunge Kickback', exercise_id: 68, duration: 2.5, shortDescr: 'This lunge variation will be a lot faster than regular lunges', difficulty: '3', alias: [], picPath: ['lunge_kickback_1', 'lunge_kickback_2'], equipment: false, execModi: ['reps', 'time'], dimensions: [false, true, true, false] }) WITH e MATCH (t:Tag) WHERE t.name IN ['Legs', 'Thighs'] WITH e, t MERGE (e)-[:HAS_TAG]-&gt;(t) WITH count(*) as dummy </v>
      </c>
      <c r="J89" t="s">
        <v>154</v>
      </c>
    </row>
    <row r="90" spans="1:10" s="13" customFormat="1">
      <c r="A90" s="13" t="s">
        <v>1</v>
      </c>
      <c r="B90" s="13" t="s">
        <v>2</v>
      </c>
      <c r="C90" s="13" t="str">
        <f>"name: '"&amp;ExerciseDB!B70&amp;"', exercise_id: "&amp;ExerciseDB!A70&amp;", duration: "&amp;IF(ExerciseDB!E70&lt;&gt;"",ExerciseDB!E70,0)&amp;", shortDescr: '"&amp;IF(ExerciseDB!C70&lt;&gt;"",ExerciseDB!C70,"")&amp;"', difficulty: '"&amp;IF(ExerciseDB!L70&lt;&gt;"",ExerciseDB!L70,"")&amp;"', alias: ["&amp;IF(ExerciseDB!M70&lt;&gt;"","'"&amp;ExerciseDB!M70&amp;"'","")&amp;IF(ExerciseDB!N70&lt;&gt;"",", '"&amp;ExerciseDB!N70&amp;"'","")&amp;IF(ExerciseDB!O70&lt;&gt;"",", '"&amp;ExerciseDB!O70&amp;"'","")&amp;"], picPath: ['"&amp;ExerciseDB!T70&amp;"], equipment: "&amp;IF(ExerciseDB!F70&lt;&gt;"",ExerciseDB!F70,"false")&amp;", execModi: ['"&amp;IF(ExerciseDB!H70&lt;&gt;"",ExerciseDB!H70,"")&amp;"], dimensions: ["&amp;IF(ExerciseDB!G70&lt;&gt;"",ExerciseDB!G70,"false, false, false, false")&amp;"]"</f>
        <v>name: 'Lunge Walk', exercise_id: 69, duration: 2, shortDescr: 'A variation for distance for the regular lunges', difficulty: '4', alias: [], picPath: ['lunge_1', 'lunge_2'], equipment: false, execModi: ['reps', 'time', 'distance'], dimensions: [false, false, true, true]</v>
      </c>
      <c r="D90" s="13" t="str">
        <f>IF(COUNTA(ExerciseDB!Q70:S70)&lt;&gt;0,"WITH (e) ","")&amp;IF(COUNTA(ExerciseDB!Q70:S70)&lt;&gt;0,"MATCH (e2:Exercise) WHERE e2.name IN ["&amp;IF(ExerciseDB!Q70&lt;&gt;"","'"&amp;ExerciseDB!Q70&amp;"'","")&amp;IF(ExerciseDB!R70&lt;&gt;"",", '"&amp;ExerciseDB!R70&amp;"'","")&amp;IF(ExerciseDB!S70&lt;&gt;"",", '"&amp;ExerciseDB!S70&amp;"'","")&amp;"] ","")&amp;IF(COUNTA(ExerciseDB!Q70:S70)&lt;&gt;0,"MERGE (e)-[:SIMILAR]-&gt;(e2) ","")</f>
        <v/>
      </c>
      <c r="F90" s="13" t="str">
        <f>IF(COUNTA(ExerciseDB!I70:K70)&lt;&gt;0,"WITH e MATCH (t:Tag) WHERE ","")</f>
        <v xml:space="preserve">WITH e MATCH (t:Tag) WHERE </v>
      </c>
      <c r="G90" s="13" t="str">
        <f>IF(COUNTA(ExerciseDB!I70:K70)&lt;&gt;0,"t.name IN ["&amp;IF(ExerciseDB!I70&lt;&gt;"","'"&amp;ExerciseDB!I70&amp;"'","")&amp;IF(ExerciseDB!J70&lt;&gt;"",", '"&amp;ExerciseDB!J70&amp;"'","")&amp;IF(ExerciseDB!K70&lt;&gt;"",", '"&amp;ExerciseDB!K70&amp;"'","")&amp;"]","")</f>
        <v>t.name IN ['Legs', 'Thighs']</v>
      </c>
      <c r="H90" s="13" t="s">
        <v>159</v>
      </c>
      <c r="I90" s="13" t="str">
        <f>A90&amp;" ("&amp;B90&amp;" { "&amp;C90&amp;" }) "&amp;D90&amp;E90&amp;F90&amp;G90&amp;H90&amp;" WITH count(*) as dummy "</f>
        <v xml:space="preserve">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c r="J90" s="13" t="str">
        <f>CONCATENATE(I90,J89)</f>
        <v xml:space="preserve">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91" spans="1:10">
      <c r="A91" t="s">
        <v>1</v>
      </c>
      <c r="B91" t="s">
        <v>2</v>
      </c>
      <c r="C91" t="str">
        <f>"name: '"&amp;ExerciseDB!B71&amp;"', exercise_id: "&amp;ExerciseDB!A71&amp;", duration: "&amp;IF(ExerciseDB!E71&lt;&gt;"",ExerciseDB!E71,0)&amp;", shortDescr: '"&amp;IF(ExerciseDB!C71&lt;&gt;"",ExerciseDB!C71,"")&amp;"', difficulty: '"&amp;IF(ExerciseDB!L71&lt;&gt;"",ExerciseDB!L71,"")&amp;"', alias: ["&amp;IF(ExerciseDB!M71&lt;&gt;"","'"&amp;ExerciseDB!M71&amp;"'","")&amp;IF(ExerciseDB!N71&lt;&gt;"",", '"&amp;ExerciseDB!N71&amp;"'","")&amp;IF(ExerciseDB!O71&lt;&gt;"",", '"&amp;ExerciseDB!O71&amp;"'","")&amp;"], picPath: ['"&amp;ExerciseDB!T71&amp;"], equipment: "&amp;IF(ExerciseDB!F71&lt;&gt;"",ExerciseDB!F71,"false")&amp;", execModi: ['"&amp;IF(ExerciseDB!H71&lt;&gt;"",ExerciseDB!H71,"")&amp;"], dimensions: ["&amp;IF(ExerciseDB!G71&lt;&gt;"",ExerciseDB!G71,"false, false, false, false")&amp;"]"</f>
        <v>name: 'Mountain Climbers', exercise_id: 70, duration: 1, shortDescr: 'Pretty demanding exercise both cardio and muscular endurance wise', difficulty: '3', alias: ['Climbers'], picPath: ['mountain_climbers_1', 'mountain_climbers_2'], equipment: false, execModi: ['reps', 'time'], dimensions: [false, false, true, true]</v>
      </c>
      <c r="D91" t="str">
        <f>IF(COUNTA(ExerciseDB!Q71:S71)&lt;&gt;0,"WITH (e) ","")&amp;IF(COUNTA(ExerciseDB!Q71:S71)&lt;&gt;0,"MATCH (e2:Exercise) WHERE e2.name IN ["&amp;IF(ExerciseDB!Q71&lt;&gt;"","'"&amp;ExerciseDB!Q71&amp;"'","")&amp;IF(ExerciseDB!R71&lt;&gt;"",", '"&amp;ExerciseDB!R71&amp;"'","")&amp;IF(ExerciseDB!S71&lt;&gt;"",", '"&amp;ExerciseDB!S71&amp;"'","")&amp;"] ","")&amp;IF(COUNTA(ExerciseDB!Q71:S71)&lt;&gt;0,"MERGE (e)-[:SIMILAR]-&gt;(e2) ","")</f>
        <v/>
      </c>
      <c r="F91" t="str">
        <f>IF(COUNTA(ExerciseDB!I71:K71)&lt;&gt;0,"WITH e MATCH (t:Tag) WHERE ","")</f>
        <v xml:space="preserve">WITH e MATCH (t:Tag) WHERE </v>
      </c>
      <c r="G91" t="str">
        <f>IF(COUNTA(ExerciseDB!I71:K71)&lt;&gt;0,"t.name IN ["&amp;IF(ExerciseDB!I71&lt;&gt;"","'"&amp;ExerciseDB!I71&amp;"'","")&amp;IF(ExerciseDB!J71&lt;&gt;"",", '"&amp;ExerciseDB!J71&amp;"'","")&amp;IF(ExerciseDB!K71&lt;&gt;"",", '"&amp;ExerciseDB!K71&amp;"'","")&amp;"]","")</f>
        <v>t.name IN ['Abs', 'Side Abs', 'Core']</v>
      </c>
      <c r="H91" t="s">
        <v>159</v>
      </c>
      <c r="I91" t="str">
        <f t="shared" ref="I91:I144" si="4">A91&amp;" ("&amp;B91&amp;" { "&amp;C91&amp;" }) "&amp;D91&amp;E91&amp;F91&amp;G91&amp;H91&amp;" WITH count(*) as dummy "</f>
        <v xml:space="preserve">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v>
      </c>
      <c r="J91" s="5" t="str">
        <f t="shared" ref="J91:J144" si="5">CONCATENATE(I91,J90)</f>
        <v xml:space="preserve">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92" spans="1:10">
      <c r="A92" t="s">
        <v>1</v>
      </c>
      <c r="B92" t="s">
        <v>2</v>
      </c>
      <c r="C92" t="str">
        <f>"name: '"&amp;ExerciseDB!B72&amp;"', exercise_id: "&amp;ExerciseDB!A72&amp;", duration: "&amp;IF(ExerciseDB!E72&lt;&gt;"",ExerciseDB!E72,0)&amp;", shortDescr: '"&amp;IF(ExerciseDB!C72&lt;&gt;"",ExerciseDB!C72,"")&amp;"', difficulty: '"&amp;IF(ExerciseDB!L72&lt;&gt;"",ExerciseDB!L72,"")&amp;"', alias: ["&amp;IF(ExerciseDB!M72&lt;&gt;"","'"&amp;ExerciseDB!M72&amp;"'","")&amp;IF(ExerciseDB!N72&lt;&gt;"",", '"&amp;ExerciseDB!N72&amp;"'","")&amp;IF(ExerciseDB!O72&lt;&gt;"",", '"&amp;ExerciseDB!O72&amp;"'","")&amp;"], picPath: ['"&amp;ExerciseDB!T72&amp;"], equipment: "&amp;IF(ExerciseDB!F72&lt;&gt;"",ExerciseDB!F72,"false")&amp;", execModi: ['"&amp;IF(ExerciseDB!H72&lt;&gt;"",ExerciseDB!H72,"")&amp;"], dimensions: ["&amp;IF(ExerciseDB!G72&lt;&gt;"",ExerciseDB!G72,"false, false, false, false")&amp;"]"</f>
        <v>name: 'Muscle Up', exercise_id: 71, duration: 3, shortDescr: 'Most challenging pullup variation that requires much training and experience ', difficulty: '5', alias: [], picPath: ['default'], equipment: true, execModi: ['reps', 'time'], dimensions: [false, true, false, false]</v>
      </c>
      <c r="D92" t="str">
        <f>IF(COUNTA(ExerciseDB!Q72:S72)&lt;&gt;0,"WITH (e) ","")&amp;IF(COUNTA(ExerciseDB!Q72:S72)&lt;&gt;0,"MATCH (e2:Exercise) WHERE e2.name IN ["&amp;IF(ExerciseDB!Q72&lt;&gt;"","'"&amp;ExerciseDB!Q72&amp;"'","")&amp;IF(ExerciseDB!R72&lt;&gt;"",", '"&amp;ExerciseDB!R72&amp;"'","")&amp;IF(ExerciseDB!S72&lt;&gt;"",", '"&amp;ExerciseDB!S72&amp;"'","")&amp;"] ","")&amp;IF(COUNTA(ExerciseDB!Q72:S72)&lt;&gt;0,"MERGE (e)-[:SIMILAR]-&gt;(e2) ","")</f>
        <v/>
      </c>
      <c r="F92" t="str">
        <f>IF(COUNTA(ExerciseDB!I72:K72)&lt;&gt;0,"WITH e MATCH (t:Tag) WHERE ","")</f>
        <v xml:space="preserve">WITH e MATCH (t:Tag) WHERE </v>
      </c>
      <c r="G92" t="str">
        <f>IF(COUNTA(ExerciseDB!I72:K72)&lt;&gt;0,"t.name IN ["&amp;IF(ExerciseDB!I72&lt;&gt;"","'"&amp;ExerciseDB!I72&amp;"'","")&amp;IF(ExerciseDB!J72&lt;&gt;"",", '"&amp;ExerciseDB!J72&amp;"'","")&amp;IF(ExerciseDB!K72&lt;&gt;"",", '"&amp;ExerciseDB!K72&amp;"'","")&amp;"]","")</f>
        <v>t.name IN ['Upper Body', 'Biceps', 'Back']</v>
      </c>
      <c r="H92" t="s">
        <v>159</v>
      </c>
      <c r="I92" t="str">
        <f t="shared" si="4"/>
        <v xml:space="preserve">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v>
      </c>
      <c r="J92" s="5" t="str">
        <f t="shared" si="5"/>
        <v xml:space="preserve">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93" spans="1:10">
      <c r="A93" t="s">
        <v>1</v>
      </c>
      <c r="B93" t="s">
        <v>2</v>
      </c>
      <c r="C93" t="str">
        <f>"name: '"&amp;ExerciseDB!B73&amp;"', exercise_id: "&amp;ExerciseDB!A73&amp;", duration: "&amp;IF(ExerciseDB!E73&lt;&gt;"",ExerciseDB!E73,0)&amp;", shortDescr: '"&amp;IF(ExerciseDB!C73&lt;&gt;"",ExerciseDB!C73,"")&amp;"', difficulty: '"&amp;IF(ExerciseDB!L73&lt;&gt;"",ExerciseDB!L73,"")&amp;"', alias: ["&amp;IF(ExerciseDB!M73&lt;&gt;"","'"&amp;ExerciseDB!M73&amp;"'","")&amp;IF(ExerciseDB!N73&lt;&gt;"",", '"&amp;ExerciseDB!N73&amp;"'","")&amp;IF(ExerciseDB!O73&lt;&gt;"",", '"&amp;ExerciseDB!O73&amp;"'","")&amp;"], picPath: ['"&amp;ExerciseDB!T73&amp;"], equipment: "&amp;IF(ExerciseDB!F73&lt;&gt;"",ExerciseDB!F73,"false")&amp;", execModi: ['"&amp;IF(ExerciseDB!H73&lt;&gt;"",ExerciseDB!H73,"")&amp;"], dimensions: ["&amp;IF(ExerciseDB!G73&lt;&gt;"",ExerciseDB!G73,"false, false, false, false")&amp;"]"</f>
        <v>name: 'Narrow Pullup', exercise_id: 72, duration: 3, shortDescr: 'Chinup variation with closer grip, works more on the shoulders and biceps', difficulty: '4', alias: [], picPath: ['default'], equipment: true, execModi: ['reps', 'time'], dimensions: [false, true, false, false]</v>
      </c>
      <c r="D93" t="str">
        <f>IF(COUNTA(ExerciseDB!Q73:S73)&lt;&gt;0,"WITH (e) ","")&amp;IF(COUNTA(ExerciseDB!Q73:S73)&lt;&gt;0,"MATCH (e2:Exercise) WHERE e2.name IN ["&amp;IF(ExerciseDB!Q73&lt;&gt;"","'"&amp;ExerciseDB!Q73&amp;"'","")&amp;IF(ExerciseDB!R73&lt;&gt;"",", '"&amp;ExerciseDB!R73&amp;"'","")&amp;IF(ExerciseDB!S73&lt;&gt;"",", '"&amp;ExerciseDB!S73&amp;"'","")&amp;"] ","")&amp;IF(COUNTA(ExerciseDB!Q73:S73)&lt;&gt;0,"MERGE (e)-[:SIMILAR]-&gt;(e2) ","")</f>
        <v/>
      </c>
      <c r="F93" t="str">
        <f>IF(COUNTA(ExerciseDB!I73:K73)&lt;&gt;0,"WITH e MATCH (t:Tag) WHERE ","")</f>
        <v xml:space="preserve">WITH e MATCH (t:Tag) WHERE </v>
      </c>
      <c r="G93" t="str">
        <f>IF(COUNTA(ExerciseDB!I73:K73)&lt;&gt;0,"t.name IN ["&amp;IF(ExerciseDB!I73&lt;&gt;"","'"&amp;ExerciseDB!I73&amp;"'","")&amp;IF(ExerciseDB!J73&lt;&gt;"",", '"&amp;ExerciseDB!J73&amp;"'","")&amp;IF(ExerciseDB!K73&lt;&gt;"",", '"&amp;ExerciseDB!K73&amp;"'","")&amp;"]","")</f>
        <v>t.name IN ['Upper Body', 'Biceps', 'Back']</v>
      </c>
      <c r="H93" t="s">
        <v>159</v>
      </c>
      <c r="I93" t="str">
        <f t="shared" si="4"/>
        <v xml:space="preserve">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v>
      </c>
      <c r="J93" s="5" t="str">
        <f t="shared" si="5"/>
        <v xml:space="preserve">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94" spans="1:10">
      <c r="A94" t="s">
        <v>1</v>
      </c>
      <c r="B94" t="s">
        <v>2</v>
      </c>
      <c r="C94" t="str">
        <f>"name: '"&amp;ExerciseDB!B74&amp;"', exercise_id: "&amp;ExerciseDB!A74&amp;", duration: "&amp;IF(ExerciseDB!E74&lt;&gt;"",ExerciseDB!E74,0)&amp;", shortDescr: '"&amp;IF(ExerciseDB!C74&lt;&gt;"",ExerciseDB!C74,"")&amp;"', difficulty: '"&amp;IF(ExerciseDB!L74&lt;&gt;"",ExerciseDB!L74,"")&amp;"', alias: ["&amp;IF(ExerciseDB!M74&lt;&gt;"","'"&amp;ExerciseDB!M74&amp;"'","")&amp;IF(ExerciseDB!N74&lt;&gt;"",", '"&amp;ExerciseDB!N74&amp;"'","")&amp;IF(ExerciseDB!O74&lt;&gt;"",", '"&amp;ExerciseDB!O74&amp;"'","")&amp;"], picPath: ['"&amp;ExerciseDB!T74&amp;"], equipment: "&amp;IF(ExerciseDB!F74&lt;&gt;"",ExerciseDB!F74,"false")&amp;", execModi: ['"&amp;IF(ExerciseDB!H74&lt;&gt;"",ExerciseDB!H74,"")&amp;"], dimensions: ["&amp;IF(ExerciseDB!G74&lt;&gt;"",ExerciseDB!G74,"false, false, false, false")&amp;"]"</f>
        <v>name: 'Narrow Pushups', exercise_id: 73, duration: 1.5, shortDescr: 'Pushup variation that works your triceps more', difficulty: '4', alias: ['Close Hand Pushup'], picPath: ['narrow_pushup_1', 'narrow_pushup_2'], equipment: false, execModi: ['reps', 'time'], dimensions: [false, true, true, false]</v>
      </c>
      <c r="D94" t="str">
        <f>IF(COUNTA(ExerciseDB!Q74:S74)&lt;&gt;0,"WITH (e) ","")&amp;IF(COUNTA(ExerciseDB!Q74:S74)&lt;&gt;0,"MATCH (e2:Exercise) WHERE e2.name IN ["&amp;IF(ExerciseDB!Q74&lt;&gt;"","'"&amp;ExerciseDB!Q74&amp;"'","")&amp;IF(ExerciseDB!R74&lt;&gt;"",", '"&amp;ExerciseDB!R74&amp;"'","")&amp;IF(ExerciseDB!S74&lt;&gt;"",", '"&amp;ExerciseDB!S74&amp;"'","")&amp;"] ","")&amp;IF(COUNTA(ExerciseDB!Q74:S74)&lt;&gt;0,"MERGE (e)-[:SIMILAR]-&gt;(e2) ","")</f>
        <v/>
      </c>
      <c r="F94" t="str">
        <f>IF(COUNTA(ExerciseDB!I74:K74)&lt;&gt;0,"WITH e MATCH (t:Tag) WHERE ","")</f>
        <v xml:space="preserve">WITH e MATCH (t:Tag) WHERE </v>
      </c>
      <c r="G94" t="str">
        <f>IF(COUNTA(ExerciseDB!I74:K74)&lt;&gt;0,"t.name IN ["&amp;IF(ExerciseDB!I74&lt;&gt;"","'"&amp;ExerciseDB!I74&amp;"'","")&amp;IF(ExerciseDB!J74&lt;&gt;"",", '"&amp;ExerciseDB!J74&amp;"'","")&amp;IF(ExerciseDB!K74&lt;&gt;"",", '"&amp;ExerciseDB!K74&amp;"'","")&amp;"]","")</f>
        <v>t.name IN ['Upper Body']</v>
      </c>
      <c r="H94" t="s">
        <v>159</v>
      </c>
      <c r="I94" t="str">
        <f t="shared" si="4"/>
        <v xml:space="preserve">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v>
      </c>
      <c r="J94" s="5" t="str">
        <f t="shared" si="5"/>
        <v xml:space="preserve">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95" spans="1:10">
      <c r="A95" t="s">
        <v>1</v>
      </c>
      <c r="B95" t="s">
        <v>2</v>
      </c>
      <c r="C95" t="str">
        <f>"name: '"&amp;ExerciseDB!B75&amp;"', exercise_id: "&amp;ExerciseDB!A75&amp;", duration: "&amp;IF(ExerciseDB!E75&lt;&gt;"",ExerciseDB!E75,0)&amp;", shortDescr: '"&amp;IF(ExerciseDB!C75&lt;&gt;"",ExerciseDB!C75,"")&amp;"', difficulty: '"&amp;IF(ExerciseDB!L75&lt;&gt;"",ExerciseDB!L75,"")&amp;"', alias: ["&amp;IF(ExerciseDB!M75&lt;&gt;"","'"&amp;ExerciseDB!M75&amp;"'","")&amp;IF(ExerciseDB!N75&lt;&gt;"",", '"&amp;ExerciseDB!N75&amp;"'","")&amp;IF(ExerciseDB!O75&lt;&gt;"",", '"&amp;ExerciseDB!O75&amp;"'","")&amp;"], picPath: ['"&amp;ExerciseDB!T75&amp;"], equipment: "&amp;IF(ExerciseDB!F75&lt;&gt;"",ExerciseDB!F75,"false")&amp;", execModi: ['"&amp;IF(ExerciseDB!H75&lt;&gt;"",ExerciseDB!H75,"")&amp;"], dimensions: ["&amp;IF(ExerciseDB!G75&lt;&gt;"",ExerciseDB!G75,"false, false, false, false")&amp;"]"</f>
        <v>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v>
      </c>
      <c r="D95" t="str">
        <f>IF(COUNTA(ExerciseDB!Q75:S75)&lt;&gt;0,"WITH (e) ","")&amp;IF(COUNTA(ExerciseDB!Q75:S75)&lt;&gt;0,"MATCH (e2:Exercise) WHERE e2.name IN ["&amp;IF(ExerciseDB!Q75&lt;&gt;"","'"&amp;ExerciseDB!Q75&amp;"'","")&amp;IF(ExerciseDB!R75&lt;&gt;"",", '"&amp;ExerciseDB!R75&amp;"'","")&amp;IF(ExerciseDB!S75&lt;&gt;"",", '"&amp;ExerciseDB!S75&amp;"'","")&amp;"] ","")&amp;IF(COUNTA(ExerciseDB!Q75:S75)&lt;&gt;0,"MERGE (e)-[:SIMILAR]-&gt;(e2) ","")</f>
        <v/>
      </c>
      <c r="F95" t="str">
        <f>IF(COUNTA(ExerciseDB!I75:K75)&lt;&gt;0,"WITH e MATCH (t:Tag) WHERE ","")</f>
        <v xml:space="preserve">WITH e MATCH (t:Tag) WHERE </v>
      </c>
      <c r="G95" t="str">
        <f>IF(COUNTA(ExerciseDB!I75:K75)&lt;&gt;0,"t.name IN ["&amp;IF(ExerciseDB!I75&lt;&gt;"","'"&amp;ExerciseDB!I75&amp;"'","")&amp;IF(ExerciseDB!J75&lt;&gt;"",", '"&amp;ExerciseDB!J75&amp;"'","")&amp;IF(ExerciseDB!K75&lt;&gt;"",", '"&amp;ExerciseDB!K75&amp;"'","")&amp;"]","")</f>
        <v>t.name IN ['Legs', 'Thighs']</v>
      </c>
      <c r="H95" t="s">
        <v>159</v>
      </c>
      <c r="I95" t="str">
        <f t="shared" si="4"/>
        <v xml:space="preserve">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v>
      </c>
      <c r="J95" s="5" t="str">
        <f t="shared" si="5"/>
        <v xml:space="preserve">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96" spans="1:10">
      <c r="A96" t="s">
        <v>1</v>
      </c>
      <c r="B96" t="s">
        <v>2</v>
      </c>
      <c r="C96" t="str">
        <f>"name: '"&amp;ExerciseDB!B76&amp;"', exercise_id: "&amp;ExerciseDB!A76&amp;", duration: "&amp;IF(ExerciseDB!E76&lt;&gt;"",ExerciseDB!E76,0)&amp;", shortDescr: '"&amp;IF(ExerciseDB!C76&lt;&gt;"",ExerciseDB!C76,"")&amp;"', difficulty: '"&amp;IF(ExerciseDB!L76&lt;&gt;"",ExerciseDB!L76,"")&amp;"', alias: ["&amp;IF(ExerciseDB!M76&lt;&gt;"","'"&amp;ExerciseDB!M76&amp;"'","")&amp;IF(ExerciseDB!N76&lt;&gt;"",", '"&amp;ExerciseDB!N76&amp;"'","")&amp;IF(ExerciseDB!O76&lt;&gt;"",", '"&amp;ExerciseDB!O76&amp;"'","")&amp;"], picPath: ['"&amp;ExerciseDB!T76&amp;"], equipment: "&amp;IF(ExerciseDB!F76&lt;&gt;"",ExerciseDB!F76,"false")&amp;", execModi: ['"&amp;IF(ExerciseDB!H76&lt;&gt;"",ExerciseDB!H76,"")&amp;"], dimensions: ["&amp;IF(ExerciseDB!G76&lt;&gt;"",ExerciseDB!G76,"false, false, false, false")&amp;"]"</f>
        <v>name: 'One Hand Pushup', exercise_id: 75, duration: 2.5, shortDescr: 'Skillwise and strength wise very difficult pushup variation', difficulty: '5', alias: [], picPath: ['one_hand_pushup_1', 'one_hand_pushup_2'], equipment: false, execModi: ['reps', 'time'], dimensions: [false, true, false, false]</v>
      </c>
      <c r="D96" t="str">
        <f>IF(COUNTA(ExerciseDB!Q76:S76)&lt;&gt;0,"WITH (e) ","")&amp;IF(COUNTA(ExerciseDB!Q76:S76)&lt;&gt;0,"MATCH (e2:Exercise) WHERE e2.name IN ["&amp;IF(ExerciseDB!Q76&lt;&gt;"","'"&amp;ExerciseDB!Q76&amp;"'","")&amp;IF(ExerciseDB!R76&lt;&gt;"",", '"&amp;ExerciseDB!R76&amp;"'","")&amp;IF(ExerciseDB!S76&lt;&gt;"",", '"&amp;ExerciseDB!S76&amp;"'","")&amp;"] ","")&amp;IF(COUNTA(ExerciseDB!Q76:S76)&lt;&gt;0,"MERGE (e)-[:SIMILAR]-&gt;(e2) ","")</f>
        <v/>
      </c>
      <c r="F96" t="str">
        <f>IF(COUNTA(ExerciseDB!I76:K76)&lt;&gt;0,"WITH e MATCH (t:Tag) WHERE ","")</f>
        <v xml:space="preserve">WITH e MATCH (t:Tag) WHERE </v>
      </c>
      <c r="G96" t="str">
        <f>IF(COUNTA(ExerciseDB!I76:K76)&lt;&gt;0,"t.name IN ["&amp;IF(ExerciseDB!I76&lt;&gt;"","'"&amp;ExerciseDB!I76&amp;"'","")&amp;IF(ExerciseDB!J76&lt;&gt;"",", '"&amp;ExerciseDB!J76&amp;"'","")&amp;IF(ExerciseDB!K76&lt;&gt;"",", '"&amp;ExerciseDB!K76&amp;"'","")&amp;"]","")</f>
        <v>t.name IN ['Upper Body']</v>
      </c>
      <c r="H96" t="s">
        <v>159</v>
      </c>
      <c r="I96" t="str">
        <f t="shared" si="4"/>
        <v xml:space="preserve">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v>
      </c>
      <c r="J96" s="5" t="str">
        <f t="shared" si="5"/>
        <v xml:space="preserve">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97" spans="1:10">
      <c r="A97" t="s">
        <v>1</v>
      </c>
      <c r="B97" t="s">
        <v>2</v>
      </c>
      <c r="C97" t="str">
        <f>"name: '"&amp;ExerciseDB!B77&amp;"', exercise_id: "&amp;ExerciseDB!A77&amp;", duration: "&amp;IF(ExerciseDB!E77&lt;&gt;"",ExerciseDB!E77,0)&amp;", shortDescr: '"&amp;IF(ExerciseDB!C77&lt;&gt;"",ExerciseDB!C77,"")&amp;"', difficulty: '"&amp;IF(ExerciseDB!L77&lt;&gt;"",ExerciseDB!L77,"")&amp;"', alias: ["&amp;IF(ExerciseDB!M77&lt;&gt;"","'"&amp;ExerciseDB!M77&amp;"'","")&amp;IF(ExerciseDB!N77&lt;&gt;"",", '"&amp;ExerciseDB!N77&amp;"'","")&amp;IF(ExerciseDB!O77&lt;&gt;"",", '"&amp;ExerciseDB!O77&amp;"'","")&amp;"], picPath: ['"&amp;ExerciseDB!T77&amp;"], equipment: "&amp;IF(ExerciseDB!F77&lt;&gt;"",ExerciseDB!F77,"false")&amp;", execModi: ['"&amp;IF(ExerciseDB!H77&lt;&gt;"",ExerciseDB!H77,"")&amp;"], dimensions: ["&amp;IF(ExerciseDB!G77&lt;&gt;"",ExerciseDB!G77,"false, false, false, false")&amp;"]"</f>
        <v>name: 'One Leg Hips Lift Bridge', exercise_id: 76, duration: 2, shortDescr: 'Challenging exercise for both abs and thighs', difficulty: '5', alias: [], picPath: ['default'], equipment: false, execModi: ['reps', 'time'], dimensions: [false, false, true, false]</v>
      </c>
      <c r="D97" t="str">
        <f>IF(COUNTA(ExerciseDB!Q77:S77)&lt;&gt;0,"WITH (e) ","")&amp;IF(COUNTA(ExerciseDB!Q77:S77)&lt;&gt;0,"MATCH (e2:Exercise) WHERE e2.name IN ["&amp;IF(ExerciseDB!Q77&lt;&gt;"","'"&amp;ExerciseDB!Q77&amp;"'","")&amp;IF(ExerciseDB!R77&lt;&gt;"",", '"&amp;ExerciseDB!R77&amp;"'","")&amp;IF(ExerciseDB!S77&lt;&gt;"",", '"&amp;ExerciseDB!S77&amp;"'","")&amp;"] ","")&amp;IF(COUNTA(ExerciseDB!Q77:S77)&lt;&gt;0,"MERGE (e)-[:SIMILAR]-&gt;(e2) ","")</f>
        <v/>
      </c>
      <c r="F97" t="str">
        <f>IF(COUNTA(ExerciseDB!I77:K77)&lt;&gt;0,"WITH e MATCH (t:Tag) WHERE ","")</f>
        <v xml:space="preserve">WITH e MATCH (t:Tag) WHERE </v>
      </c>
      <c r="G97" t="str">
        <f>IF(COUNTA(ExerciseDB!I77:K77)&lt;&gt;0,"t.name IN ["&amp;IF(ExerciseDB!I77&lt;&gt;"","'"&amp;ExerciseDB!I77&amp;"'","")&amp;IF(ExerciseDB!J77&lt;&gt;"",", '"&amp;ExerciseDB!J77&amp;"'","")&amp;IF(ExerciseDB!K77&lt;&gt;"",", '"&amp;ExerciseDB!K77&amp;"'","")&amp;"]","")</f>
        <v>t.name IN ['Abs', 'Legs']</v>
      </c>
      <c r="H97" t="s">
        <v>159</v>
      </c>
      <c r="I97" t="str">
        <f t="shared" si="4"/>
        <v xml:space="preserve">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v>
      </c>
      <c r="J97" s="5" t="str">
        <f t="shared" si="5"/>
        <v xml:space="preserve">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98" spans="1:10">
      <c r="A98" t="s">
        <v>1</v>
      </c>
      <c r="B98" t="s">
        <v>2</v>
      </c>
      <c r="C98" t="str">
        <f>"name: '"&amp;ExerciseDB!B78&amp;"', exercise_id: "&amp;ExerciseDB!A78&amp;", duration: "&amp;IF(ExerciseDB!E78&lt;&gt;"",ExerciseDB!E78,0)&amp;", shortDescr: '"&amp;IF(ExerciseDB!C78&lt;&gt;"",ExerciseDB!C78,"")&amp;"', difficulty: '"&amp;IF(ExerciseDB!L78&lt;&gt;"",ExerciseDB!L78,"")&amp;"', alias: ["&amp;IF(ExerciseDB!M78&lt;&gt;"","'"&amp;ExerciseDB!M78&amp;"'","")&amp;IF(ExerciseDB!N78&lt;&gt;"",", '"&amp;ExerciseDB!N78&amp;"'","")&amp;IF(ExerciseDB!O78&lt;&gt;"",", '"&amp;ExerciseDB!O78&amp;"'","")&amp;"], picPath: ['"&amp;ExerciseDB!T78&amp;"], equipment: "&amp;IF(ExerciseDB!F78&lt;&gt;"",ExerciseDB!F78,"false")&amp;", execModi: ['"&amp;IF(ExerciseDB!H78&lt;&gt;"",ExerciseDB!H78,"")&amp;"], dimensions: ["&amp;IF(ExerciseDB!G78&lt;&gt;"",ExerciseDB!G78,"false, false, false, false")&amp;"]"</f>
        <v>name: 'One Leg Jump Over', exercise_id: 77, duration: 2, shortDescr: 'Jump over something elevated with one leg to boost muscular strength', difficulty: '5', alias: [], picPath: ['one_leg_jump_over_1', 'one_leg_jump_over_2'], equipment: true, execModi: ['reps', 'time'], dimensions: [false, true, false, true]</v>
      </c>
      <c r="D98" t="str">
        <f>IF(COUNTA(ExerciseDB!Q78:S78)&lt;&gt;0,"WITH (e) ","")&amp;IF(COUNTA(ExerciseDB!Q78:S78)&lt;&gt;0,"MATCH (e2:Exercise) WHERE e2.name IN ["&amp;IF(ExerciseDB!Q78&lt;&gt;"","'"&amp;ExerciseDB!Q78&amp;"'","")&amp;IF(ExerciseDB!R78&lt;&gt;"",", '"&amp;ExerciseDB!R78&amp;"'","")&amp;IF(ExerciseDB!S78&lt;&gt;"",", '"&amp;ExerciseDB!S78&amp;"'","")&amp;"] ","")&amp;IF(COUNTA(ExerciseDB!Q78:S78)&lt;&gt;0,"MERGE (e)-[:SIMILAR]-&gt;(e2) ","")</f>
        <v/>
      </c>
      <c r="F98" t="str">
        <f>IF(COUNTA(ExerciseDB!I78:K78)&lt;&gt;0,"WITH e MATCH (t:Tag) WHERE ","")</f>
        <v xml:space="preserve">WITH e MATCH (t:Tag) WHERE </v>
      </c>
      <c r="G98" t="str">
        <f>IF(COUNTA(ExerciseDB!I78:K78)&lt;&gt;0,"t.name IN ["&amp;IF(ExerciseDB!I78&lt;&gt;"","'"&amp;ExerciseDB!I78&amp;"'","")&amp;IF(ExerciseDB!J78&lt;&gt;"",", '"&amp;ExerciseDB!J78&amp;"'","")&amp;IF(ExerciseDB!K78&lt;&gt;"",", '"&amp;ExerciseDB!K78&amp;"'","")&amp;"]","")</f>
        <v>t.name IN ['Legs']</v>
      </c>
      <c r="H98" t="s">
        <v>159</v>
      </c>
      <c r="I98" t="str">
        <f t="shared" si="4"/>
        <v xml:space="preserve">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v>
      </c>
      <c r="J98" s="5" t="str">
        <f t="shared" si="5"/>
        <v xml:space="preserve">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99" spans="1:10">
      <c r="A99" t="s">
        <v>1</v>
      </c>
      <c r="B99" t="s">
        <v>2</v>
      </c>
      <c r="C99" t="str">
        <f>"name: '"&amp;ExerciseDB!B79&amp;"', exercise_id: "&amp;ExerciseDB!A79&amp;", duration: "&amp;IF(ExerciseDB!E79&lt;&gt;"",ExerciseDB!E79,0)&amp;", shortDescr: '"&amp;IF(ExerciseDB!C79&lt;&gt;"",ExerciseDB!C79,"")&amp;"', difficulty: '"&amp;IF(ExerciseDB!L79&lt;&gt;"",ExerciseDB!L79,"")&amp;"', alias: ["&amp;IF(ExerciseDB!M79&lt;&gt;"","'"&amp;ExerciseDB!M79&amp;"'","")&amp;IF(ExerciseDB!N79&lt;&gt;"",", '"&amp;ExerciseDB!N79&amp;"'","")&amp;IF(ExerciseDB!O79&lt;&gt;"",", '"&amp;ExerciseDB!O79&amp;"'","")&amp;"], picPath: ['"&amp;ExerciseDB!T79&amp;"], equipment: "&amp;IF(ExerciseDB!F79&lt;&gt;"",ExerciseDB!F79,"false")&amp;", execModi: ['"&amp;IF(ExerciseDB!H79&lt;&gt;"",ExerciseDB!H79,"")&amp;"], dimensions: ["&amp;IF(ExerciseDB!G79&lt;&gt;"",ExerciseDB!G79,"false, false, false, false")&amp;"]"</f>
        <v>name: 'One Leg Pushup', exercise_id: 78, duration: 1.5, shortDescr: 'Pushup variation that puts more force on your arms and triceps', difficulty: '4', alias: [], picPath: ['one_leg_pushup_1', 'one_leg_pushup_2'], equipment: false, execModi: ['reps', 'time'], dimensions: [false, true, false, false]</v>
      </c>
      <c r="D99" t="str">
        <f>IF(COUNTA(ExerciseDB!Q79:S79)&lt;&gt;0,"WITH (e) ","")&amp;IF(COUNTA(ExerciseDB!Q79:S79)&lt;&gt;0,"MATCH (e2:Exercise) WHERE e2.name IN ["&amp;IF(ExerciseDB!Q79&lt;&gt;"","'"&amp;ExerciseDB!Q79&amp;"'","")&amp;IF(ExerciseDB!R79&lt;&gt;"",", '"&amp;ExerciseDB!R79&amp;"'","")&amp;IF(ExerciseDB!S79&lt;&gt;"",", '"&amp;ExerciseDB!S79&amp;"'","")&amp;"] ","")&amp;IF(COUNTA(ExerciseDB!Q79:S79)&lt;&gt;0,"MERGE (e)-[:SIMILAR]-&gt;(e2) ","")</f>
        <v/>
      </c>
      <c r="F99" t="str">
        <f>IF(COUNTA(ExerciseDB!I79:K79)&lt;&gt;0,"WITH e MATCH (t:Tag) WHERE ","")</f>
        <v xml:space="preserve">WITH e MATCH (t:Tag) WHERE </v>
      </c>
      <c r="G99" t="str">
        <f>IF(COUNTA(ExerciseDB!I79:K79)&lt;&gt;0,"t.name IN ["&amp;IF(ExerciseDB!I79&lt;&gt;"","'"&amp;ExerciseDB!I79&amp;"'","")&amp;IF(ExerciseDB!J79&lt;&gt;"",", '"&amp;ExerciseDB!J79&amp;"'","")&amp;IF(ExerciseDB!K79&lt;&gt;"",", '"&amp;ExerciseDB!K79&amp;"'","")&amp;"]","")</f>
        <v>t.name IN ['Upper Body']</v>
      </c>
      <c r="H99" t="s">
        <v>159</v>
      </c>
      <c r="I99" t="str">
        <f t="shared" si="4"/>
        <v xml:space="preserve">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v>
      </c>
      <c r="J99" s="5" t="str">
        <f t="shared" si="5"/>
        <v xml:space="preserve">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00" spans="1:10">
      <c r="A100" t="s">
        <v>1</v>
      </c>
      <c r="B100" t="s">
        <v>2</v>
      </c>
      <c r="C100" t="str">
        <f>"name: '"&amp;ExerciseDB!B80&amp;"', exercise_id: "&amp;ExerciseDB!A80&amp;", duration: "&amp;IF(ExerciseDB!E80&lt;&gt;"",ExerciseDB!E80,0)&amp;", shortDescr: '"&amp;IF(ExerciseDB!C80&lt;&gt;"",ExerciseDB!C80,"")&amp;"', difficulty: '"&amp;IF(ExerciseDB!L80&lt;&gt;"",ExerciseDB!L80,"")&amp;"', alias: ["&amp;IF(ExerciseDB!M80&lt;&gt;"","'"&amp;ExerciseDB!M80&amp;"'","")&amp;IF(ExerciseDB!N80&lt;&gt;"",", '"&amp;ExerciseDB!N80&amp;"'","")&amp;IF(ExerciseDB!O80&lt;&gt;"",", '"&amp;ExerciseDB!O80&amp;"'","")&amp;"], picPath: ['"&amp;ExerciseDB!T80&amp;"], equipment: "&amp;IF(ExerciseDB!F80&lt;&gt;"",ExerciseDB!F80,"false")&amp;", execModi: ['"&amp;IF(ExerciseDB!H80&lt;&gt;"",ExerciseDB!H80,"")&amp;"], dimensions: ["&amp;IF(ExerciseDB!G80&lt;&gt;"",ExerciseDB!G80,"false, false, false, false")&amp;"]"</f>
        <v>name: 'Pistol', exercise_id: 79, duration: 2, shortDescr: 'Advanced exercise for the legs that requires a lot of training and experience', difficulty: '5', alias: [], picPath: ['Pistol_1', 'Pistol_2'], equipment: false, execModi: ['reps', 'time'], dimensions: [false, true, false, false]</v>
      </c>
      <c r="D100" t="str">
        <f>IF(COUNTA(ExerciseDB!Q80:S80)&lt;&gt;0,"WITH (e) ","")&amp;IF(COUNTA(ExerciseDB!Q80:S80)&lt;&gt;0,"MATCH (e2:Exercise) WHERE e2.name IN ["&amp;IF(ExerciseDB!Q80&lt;&gt;"","'"&amp;ExerciseDB!Q80&amp;"'","")&amp;IF(ExerciseDB!R80&lt;&gt;"",", '"&amp;ExerciseDB!R80&amp;"'","")&amp;IF(ExerciseDB!S80&lt;&gt;"",", '"&amp;ExerciseDB!S80&amp;"'","")&amp;"] ","")&amp;IF(COUNTA(ExerciseDB!Q80:S80)&lt;&gt;0,"MERGE (e)-[:SIMILAR]-&gt;(e2) ","")</f>
        <v/>
      </c>
      <c r="F100" t="str">
        <f>IF(COUNTA(ExerciseDB!I80:K80)&lt;&gt;0,"WITH e MATCH (t:Tag) WHERE ","")</f>
        <v xml:space="preserve">WITH e MATCH (t:Tag) WHERE </v>
      </c>
      <c r="G100" t="str">
        <f>IF(COUNTA(ExerciseDB!I80:K80)&lt;&gt;0,"t.name IN ["&amp;IF(ExerciseDB!I80&lt;&gt;"","'"&amp;ExerciseDB!I80&amp;"'","")&amp;IF(ExerciseDB!J80&lt;&gt;"",", '"&amp;ExerciseDB!J80&amp;"'","")&amp;IF(ExerciseDB!K80&lt;&gt;"",", '"&amp;ExerciseDB!K80&amp;"'","")&amp;"]","")</f>
        <v>t.name IN ['Legs', 'Thighs']</v>
      </c>
      <c r="H100" t="s">
        <v>159</v>
      </c>
      <c r="I100" t="str">
        <f t="shared" si="4"/>
        <v xml:space="preserve">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v>
      </c>
      <c r="J100" s="5" t="str">
        <f t="shared" si="5"/>
        <v xml:space="preserve">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01" spans="1:10">
      <c r="A101" t="s">
        <v>1</v>
      </c>
      <c r="B101" t="s">
        <v>2</v>
      </c>
      <c r="C101" t="str">
        <f>"name: '"&amp;ExerciseDB!B81&amp;"', exercise_id: "&amp;ExerciseDB!A81&amp;", duration: "&amp;IF(ExerciseDB!E81&lt;&gt;"",ExerciseDB!E81,0)&amp;", shortDescr: '"&amp;IF(ExerciseDB!C81&lt;&gt;"",ExerciseDB!C81,"")&amp;"', difficulty: '"&amp;IF(ExerciseDB!L81&lt;&gt;"",ExerciseDB!L81,"")&amp;"', alias: ["&amp;IF(ExerciseDB!M81&lt;&gt;"","'"&amp;ExerciseDB!M81&amp;"'","")&amp;IF(ExerciseDB!N81&lt;&gt;"",", '"&amp;ExerciseDB!N81&amp;"'","")&amp;IF(ExerciseDB!O81&lt;&gt;"",", '"&amp;ExerciseDB!O81&amp;"'","")&amp;"], picPath: ['"&amp;ExerciseDB!T81&amp;"], equipment: "&amp;IF(ExerciseDB!F81&lt;&gt;"",ExerciseDB!F81,"false")&amp;", execModi: ['"&amp;IF(ExerciseDB!H81&lt;&gt;"",ExerciseDB!H81,"")&amp;"], dimensions: ["&amp;IF(ExerciseDB!G81&lt;&gt;"",ExerciseDB!G81,"false, false, false, false")&amp;"]"</f>
        <v>name: 'Plank', exercise_id: 80, duration: 1, shortDescr: 'Basic exercise for core strength and body tension', difficulty: '3', alias: [], picPath: ['plank'], equipment: false, execModi: ['time'], dimensions: [false, false, true, false]</v>
      </c>
      <c r="D101" t="str">
        <f>IF(COUNTA(ExerciseDB!Q81:S81)&lt;&gt;0,"WITH (e) ","")&amp;IF(COUNTA(ExerciseDB!Q81:S81)&lt;&gt;0,"MATCH (e2:Exercise) WHERE e2.name IN ["&amp;IF(ExerciseDB!Q81&lt;&gt;"","'"&amp;ExerciseDB!Q81&amp;"'","")&amp;IF(ExerciseDB!R81&lt;&gt;"",", '"&amp;ExerciseDB!R81&amp;"'","")&amp;IF(ExerciseDB!S81&lt;&gt;"",", '"&amp;ExerciseDB!S81&amp;"'","")&amp;"] ","")&amp;IF(COUNTA(ExerciseDB!Q81:S81)&lt;&gt;0,"MERGE (e)-[:SIMILAR]-&gt;(e2) ","")</f>
        <v/>
      </c>
      <c r="F101" t="str">
        <f>IF(COUNTA(ExerciseDB!I81:K81)&lt;&gt;0,"WITH e MATCH (t:Tag) WHERE ","")</f>
        <v xml:space="preserve">WITH e MATCH (t:Tag) WHERE </v>
      </c>
      <c r="G101" t="str">
        <f>IF(COUNTA(ExerciseDB!I81:K81)&lt;&gt;0,"t.name IN ["&amp;IF(ExerciseDB!I81&lt;&gt;"","'"&amp;ExerciseDB!I81&amp;"'","")&amp;IF(ExerciseDB!J81&lt;&gt;"",", '"&amp;ExerciseDB!J81&amp;"'","")&amp;IF(ExerciseDB!K81&lt;&gt;"",", '"&amp;ExerciseDB!K81&amp;"'","")&amp;"]","")</f>
        <v>t.name IN ['Core']</v>
      </c>
      <c r="H101" t="s">
        <v>159</v>
      </c>
      <c r="I101" t="str">
        <f t="shared" si="4"/>
        <v xml:space="preserve">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v>
      </c>
      <c r="J101" s="5" t="str">
        <f t="shared" si="5"/>
        <v xml:space="preserve">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02" spans="1:10">
      <c r="A102" t="s">
        <v>1</v>
      </c>
      <c r="B102" t="s">
        <v>2</v>
      </c>
      <c r="C102" t="str">
        <f>"name: '"&amp;ExerciseDB!B82&amp;"', exercise_id: "&amp;ExerciseDB!A82&amp;", duration: "&amp;IF(ExerciseDB!E82&lt;&gt;"",ExerciseDB!E82,0)&amp;", shortDescr: '"&amp;IF(ExerciseDB!C82&lt;&gt;"",ExerciseDB!C82,"")&amp;"', difficulty: '"&amp;IF(ExerciseDB!L82&lt;&gt;"",ExerciseDB!L82,"")&amp;"', alias: ["&amp;IF(ExerciseDB!M82&lt;&gt;"","'"&amp;ExerciseDB!M82&amp;"'","")&amp;IF(ExerciseDB!N82&lt;&gt;"",", '"&amp;ExerciseDB!N82&amp;"'","")&amp;IF(ExerciseDB!O82&lt;&gt;"",", '"&amp;ExerciseDB!O82&amp;"'","")&amp;"], picPath: ['"&amp;ExerciseDB!T82&amp;"], equipment: "&amp;IF(ExerciseDB!F82&lt;&gt;"",ExerciseDB!F82,"false")&amp;", execModi: ['"&amp;IF(ExerciseDB!H82&lt;&gt;"",ExerciseDB!H82,"")&amp;"], dimensions: ["&amp;IF(ExerciseDB!G82&lt;&gt;"",ExerciseDB!G82,"false, false, false, false")&amp;"]"</f>
        <v>name: 'Plow Squats', exercise_id: 81, duration: 3.5, shortDescr: 'This exercise is a bit more acrobatic and admittedly looks funny', difficulty: '4', alias: [], picPath: ['default'], equipment: false, execModi: ['reps', 'time'], dimensions: [false, false, true, false]</v>
      </c>
      <c r="D102" t="str">
        <f>IF(COUNTA(ExerciseDB!Q82:S82)&lt;&gt;0,"WITH (e) ","")&amp;IF(COUNTA(ExerciseDB!Q82:S82)&lt;&gt;0,"MATCH (e2:Exercise) WHERE e2.name IN ["&amp;IF(ExerciseDB!Q82&lt;&gt;"","'"&amp;ExerciseDB!Q82&amp;"'","")&amp;IF(ExerciseDB!R82&lt;&gt;"",", '"&amp;ExerciseDB!R82&amp;"'","")&amp;IF(ExerciseDB!S82&lt;&gt;"",", '"&amp;ExerciseDB!S82&amp;"'","")&amp;"] ","")&amp;IF(COUNTA(ExerciseDB!Q82:S82)&lt;&gt;0,"MERGE (e)-[:SIMILAR]-&gt;(e2) ","")</f>
        <v/>
      </c>
      <c r="F102" t="str">
        <f>IF(COUNTA(ExerciseDB!I82:K82)&lt;&gt;0,"WITH e MATCH (t:Tag) WHERE ","")</f>
        <v xml:space="preserve">WITH e MATCH (t:Tag) WHERE </v>
      </c>
      <c r="G102" t="str">
        <f>IF(COUNTA(ExerciseDB!I82:K82)&lt;&gt;0,"t.name IN ["&amp;IF(ExerciseDB!I82&lt;&gt;"","'"&amp;ExerciseDB!I82&amp;"'","")&amp;IF(ExerciseDB!J82&lt;&gt;"",", '"&amp;ExerciseDB!J82&amp;"'","")&amp;IF(ExerciseDB!K82&lt;&gt;"",", '"&amp;ExerciseDB!K82&amp;"'","")&amp;"]","")</f>
        <v>t.name IN ['Core', 'Abs']</v>
      </c>
      <c r="H102" t="s">
        <v>159</v>
      </c>
      <c r="I102" t="str">
        <f t="shared" si="4"/>
        <v xml:space="preserve">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v>
      </c>
      <c r="J102" s="5" t="str">
        <f t="shared" si="5"/>
        <v xml:space="preserve">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03" spans="1:10">
      <c r="A103" t="s">
        <v>1</v>
      </c>
      <c r="B103" t="s">
        <v>2</v>
      </c>
      <c r="C103" t="str">
        <f>"name: '"&amp;ExerciseDB!B83&amp;"', exercise_id: "&amp;ExerciseDB!A83&amp;", duration: "&amp;IF(ExerciseDB!E83&lt;&gt;"",ExerciseDB!E83,0)&amp;", shortDescr: '"&amp;IF(ExerciseDB!C83&lt;&gt;"",ExerciseDB!C83,"")&amp;"', difficulty: '"&amp;IF(ExerciseDB!L83&lt;&gt;"",ExerciseDB!L83,"")&amp;"', alias: ["&amp;IF(ExerciseDB!M83&lt;&gt;"","'"&amp;ExerciseDB!M83&amp;"'","")&amp;IF(ExerciseDB!N83&lt;&gt;"",", '"&amp;ExerciseDB!N83&amp;"'","")&amp;IF(ExerciseDB!O83&lt;&gt;"",", '"&amp;ExerciseDB!O83&amp;"'","")&amp;"], picPath: ['"&amp;ExerciseDB!T83&amp;"], equipment: "&amp;IF(ExerciseDB!F83&lt;&gt;"",ExerciseDB!F83,"false")&amp;", execModi: ['"&amp;IF(ExerciseDB!H83&lt;&gt;"",ExerciseDB!H83,"")&amp;"], dimensions: ["&amp;IF(ExerciseDB!G83&lt;&gt;"",ExerciseDB!G83,"false, false, false, false")&amp;"]"</f>
        <v>name: 'Positive Pushups', exercise_id: 82, duration: 1, shortDescr: 'Easier pushup variation', difficulty: '2', alias: [], picPath: ['positive_pushups_1', 'positive_pushups_2'], equipment: true, execModi: ['reps', 'time'], dimensions: [false, false, true, false]</v>
      </c>
      <c r="D103" t="str">
        <f>IF(COUNTA(ExerciseDB!Q83:S83)&lt;&gt;0,"WITH (e) ","")&amp;IF(COUNTA(ExerciseDB!Q83:S83)&lt;&gt;0,"MATCH (e2:Exercise) WHERE e2.name IN ["&amp;IF(ExerciseDB!Q83&lt;&gt;"","'"&amp;ExerciseDB!Q83&amp;"'","")&amp;IF(ExerciseDB!R83&lt;&gt;"",", '"&amp;ExerciseDB!R83&amp;"'","")&amp;IF(ExerciseDB!S83&lt;&gt;"",", '"&amp;ExerciseDB!S83&amp;"'","")&amp;"] ","")&amp;IF(COUNTA(ExerciseDB!Q83:S83)&lt;&gt;0,"MERGE (e)-[:SIMILAR]-&gt;(e2) ","")</f>
        <v/>
      </c>
      <c r="F103" t="str">
        <f>IF(COUNTA(ExerciseDB!I83:K83)&lt;&gt;0,"WITH e MATCH (t:Tag) WHERE ","")</f>
        <v xml:space="preserve">WITH e MATCH (t:Tag) WHERE </v>
      </c>
      <c r="G103" t="str">
        <f>IF(COUNTA(ExerciseDB!I83:K83)&lt;&gt;0,"t.name IN ["&amp;IF(ExerciseDB!I83&lt;&gt;"","'"&amp;ExerciseDB!I83&amp;"'","")&amp;IF(ExerciseDB!J83&lt;&gt;"",", '"&amp;ExerciseDB!J83&amp;"'","")&amp;IF(ExerciseDB!K83&lt;&gt;"",", '"&amp;ExerciseDB!K83&amp;"'","")&amp;"]","")</f>
        <v>t.name IN ['Upper Body', 'Triceps', 'Back']</v>
      </c>
      <c r="H103" t="s">
        <v>159</v>
      </c>
      <c r="I103" t="str">
        <f t="shared" si="4"/>
        <v xml:space="preserve">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v>
      </c>
      <c r="J103" s="5" t="str">
        <f t="shared" si="5"/>
        <v xml:space="preserve">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04" spans="1:10">
      <c r="A104" t="s">
        <v>1</v>
      </c>
      <c r="B104" t="s">
        <v>2</v>
      </c>
      <c r="C104" t="str">
        <f>"name: '"&amp;ExerciseDB!B84&amp;"', exercise_id: "&amp;ExerciseDB!A84&amp;", duration: "&amp;IF(ExerciseDB!E84&lt;&gt;"",ExerciseDB!E84,0)&amp;", shortDescr: '"&amp;IF(ExerciseDB!C84&lt;&gt;"",ExerciseDB!C84,"")&amp;"', difficulty: '"&amp;IF(ExerciseDB!L84&lt;&gt;"",ExerciseDB!L84,"")&amp;"', alias: ["&amp;IF(ExerciseDB!M84&lt;&gt;"","'"&amp;ExerciseDB!M84&amp;"'","")&amp;IF(ExerciseDB!N84&lt;&gt;"",", '"&amp;ExerciseDB!N84&amp;"'","")&amp;IF(ExerciseDB!O84&lt;&gt;"",", '"&amp;ExerciseDB!O84&amp;"'","")&amp;"], picPath: ['"&amp;ExerciseDB!T84&amp;"], equipment: "&amp;IF(ExerciseDB!F84&lt;&gt;"",ExerciseDB!F84,"false")&amp;", execModi: ['"&amp;IF(ExerciseDB!H84&lt;&gt;"",ExerciseDB!H84,"")&amp;"], dimensions: ["&amp;IF(ExerciseDB!G84&lt;&gt;"",ExerciseDB!G84,"false, false, false, false")&amp;"]"</f>
        <v>name: 'Prone Walkout', exercise_id: 83, duration: 5, shortDescr: 'You basically walk back and forth with your arms while being in a pushup hold', difficulty: '3', alias: [], picPath: ['prone_walkout'], equipment: false, execModi: ['reps', 'time'], dimensions: [false, false, true, true]</v>
      </c>
      <c r="D104" t="str">
        <f>IF(COUNTA(ExerciseDB!Q84:S84)&lt;&gt;0,"WITH (e) ","")&amp;IF(COUNTA(ExerciseDB!Q84:S84)&lt;&gt;0,"MATCH (e2:Exercise) WHERE e2.name IN ["&amp;IF(ExerciseDB!Q84&lt;&gt;"","'"&amp;ExerciseDB!Q84&amp;"'","")&amp;IF(ExerciseDB!R84&lt;&gt;"",", '"&amp;ExerciseDB!R84&amp;"'","")&amp;IF(ExerciseDB!S84&lt;&gt;"",", '"&amp;ExerciseDB!S84&amp;"'","")&amp;"] ","")&amp;IF(COUNTA(ExerciseDB!Q84:S84)&lt;&gt;0,"MERGE (e)-[:SIMILAR]-&gt;(e2) ","")</f>
        <v/>
      </c>
      <c r="F104" t="str">
        <f>IF(COUNTA(ExerciseDB!I84:K84)&lt;&gt;0,"WITH e MATCH (t:Tag) WHERE ","")</f>
        <v xml:space="preserve">WITH e MATCH (t:Tag) WHERE </v>
      </c>
      <c r="G104" t="str">
        <f>IF(COUNTA(ExerciseDB!I84:K84)&lt;&gt;0,"t.name IN ["&amp;IF(ExerciseDB!I84&lt;&gt;"","'"&amp;ExerciseDB!I84&amp;"'","")&amp;IF(ExerciseDB!J84&lt;&gt;"",", '"&amp;ExerciseDB!J84&amp;"'","")&amp;IF(ExerciseDB!K84&lt;&gt;"",", '"&amp;ExerciseDB!K84&amp;"'","")&amp;"]","")</f>
        <v>t.name IN ['Upper Body', 'Triceps']</v>
      </c>
      <c r="H104" t="s">
        <v>159</v>
      </c>
      <c r="I104" t="str">
        <f t="shared" si="4"/>
        <v xml:space="preserve">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v>
      </c>
      <c r="J104" s="5" t="str">
        <f t="shared" si="5"/>
        <v xml:space="preserve">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05" spans="1:10">
      <c r="A105" t="s">
        <v>1</v>
      </c>
      <c r="B105" t="s">
        <v>2</v>
      </c>
      <c r="C105" t="str">
        <f>"name: '"&amp;ExerciseDB!B85&amp;"', exercise_id: "&amp;ExerciseDB!A85&amp;", duration: "&amp;IF(ExerciseDB!E85&lt;&gt;"",ExerciseDB!E85,0)&amp;", shortDescr: '"&amp;IF(ExerciseDB!C85&lt;&gt;"",ExerciseDB!C85,"")&amp;"', difficulty: '"&amp;IF(ExerciseDB!L85&lt;&gt;"",ExerciseDB!L85,"")&amp;"', alias: ["&amp;IF(ExerciseDB!M85&lt;&gt;"","'"&amp;ExerciseDB!M85&amp;"'","")&amp;IF(ExerciseDB!N85&lt;&gt;"",", '"&amp;ExerciseDB!N85&amp;"'","")&amp;IF(ExerciseDB!O85&lt;&gt;"",", '"&amp;ExerciseDB!O85&amp;"'","")&amp;"], picPath: ['"&amp;ExerciseDB!T85&amp;"], equipment: "&amp;IF(ExerciseDB!F85&lt;&gt;"",ExerciseDB!F85,"false")&amp;", execModi: ['"&amp;IF(ExerciseDB!H85&lt;&gt;"",ExerciseDB!H85,"")&amp;"], dimensions: ["&amp;IF(ExerciseDB!G85&lt;&gt;"",ExerciseDB!G85,"false, false, false, false")&amp;"]"</f>
        <v>name: 'Pullup', exercise_id: 84, duration: 3, shortDescr: 'One classic and highly effective exercise for back and biceps', difficulty: '4', alias: [], picPath: ['default'], equipment: true, execModi: ['reps', 'time'], dimensions: [false, true, false, false]</v>
      </c>
      <c r="D105" t="str">
        <f>IF(COUNTA(ExerciseDB!Q85:S85)&lt;&gt;0,"WITH (e) ","")&amp;IF(COUNTA(ExerciseDB!Q85:S85)&lt;&gt;0,"MATCH (e2:Exercise) WHERE e2.name IN ["&amp;IF(ExerciseDB!Q85&lt;&gt;"","'"&amp;ExerciseDB!Q85&amp;"'","")&amp;IF(ExerciseDB!R85&lt;&gt;"",", '"&amp;ExerciseDB!R85&amp;"'","")&amp;IF(ExerciseDB!S85&lt;&gt;"",", '"&amp;ExerciseDB!S85&amp;"'","")&amp;"] ","")&amp;IF(COUNTA(ExerciseDB!Q85:S85)&lt;&gt;0,"MERGE (e)-[:SIMILAR]-&gt;(e2) ","")</f>
        <v/>
      </c>
      <c r="F105" t="str">
        <f>IF(COUNTA(ExerciseDB!I85:K85)&lt;&gt;0,"WITH e MATCH (t:Tag) WHERE ","")</f>
        <v xml:space="preserve">WITH e MATCH (t:Tag) WHERE </v>
      </c>
      <c r="G105" t="str">
        <f>IF(COUNTA(ExerciseDB!I85:K85)&lt;&gt;0,"t.name IN ["&amp;IF(ExerciseDB!I85&lt;&gt;"","'"&amp;ExerciseDB!I85&amp;"'","")&amp;IF(ExerciseDB!J85&lt;&gt;"",", '"&amp;ExerciseDB!J85&amp;"'","")&amp;IF(ExerciseDB!K85&lt;&gt;"",", '"&amp;ExerciseDB!K85&amp;"'","")&amp;"]","")</f>
        <v>t.name IN ['Upper Body', 'Biceps', 'Back']</v>
      </c>
      <c r="H105" t="s">
        <v>159</v>
      </c>
      <c r="I105" t="str">
        <f t="shared" si="4"/>
        <v xml:space="preserve">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v>
      </c>
      <c r="J105" s="5" t="str">
        <f t="shared" si="5"/>
        <v xml:space="preserve">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06" spans="1:10">
      <c r="A106" t="s">
        <v>1</v>
      </c>
      <c r="B106" t="s">
        <v>2</v>
      </c>
      <c r="C106" t="str">
        <f>"name: '"&amp;ExerciseDB!B86&amp;"', exercise_id: "&amp;ExerciseDB!A86&amp;", duration: "&amp;IF(ExerciseDB!E86&lt;&gt;"",ExerciseDB!E86,0)&amp;", shortDescr: '"&amp;IF(ExerciseDB!C86&lt;&gt;"",ExerciseDB!C86,"")&amp;"', difficulty: '"&amp;IF(ExerciseDB!L86&lt;&gt;"",ExerciseDB!L86,"")&amp;"', alias: ["&amp;IF(ExerciseDB!M86&lt;&gt;"","'"&amp;ExerciseDB!M86&amp;"'","")&amp;IF(ExerciseDB!N86&lt;&gt;"",", '"&amp;ExerciseDB!N86&amp;"'","")&amp;IF(ExerciseDB!O86&lt;&gt;"",", '"&amp;ExerciseDB!O86&amp;"'","")&amp;"], picPath: ['"&amp;ExerciseDB!T86&amp;"], equipment: "&amp;IF(ExerciseDB!F86&lt;&gt;"",ExerciseDB!F86,"false")&amp;", execModi: ['"&amp;IF(ExerciseDB!H86&lt;&gt;"",ExerciseDB!H86,"")&amp;"], dimensions: ["&amp;IF(ExerciseDB!G86&lt;&gt;"",ExerciseDB!G86,"false, false, false, false")&amp;"]"</f>
        <v>name: 'Pushup', exercise_id: 85, duration: 1.5, shortDescr: 'One of the classic upper body exercises, focusing on triceps', difficulty: '3', alias: [], picPath: ['pushup_1', 'pushup_2'], equipment: false, execModi: ['reps', 'time'], dimensions: [false, false, true, false]</v>
      </c>
      <c r="D106" t="str">
        <f>IF(COUNTA(ExerciseDB!Q86:S86)&lt;&gt;0,"WITH (e) ","")&amp;IF(COUNTA(ExerciseDB!Q86:S86)&lt;&gt;0,"MATCH (e2:Exercise) WHERE e2.name IN ["&amp;IF(ExerciseDB!Q86&lt;&gt;"","'"&amp;ExerciseDB!Q86&amp;"'","")&amp;IF(ExerciseDB!R86&lt;&gt;"",", '"&amp;ExerciseDB!R86&amp;"'","")&amp;IF(ExerciseDB!S86&lt;&gt;"",", '"&amp;ExerciseDB!S86&amp;"'","")&amp;"] ","")&amp;IF(COUNTA(ExerciseDB!Q86:S86)&lt;&gt;0,"MERGE (e)-[:SIMILAR]-&gt;(e2) ","")</f>
        <v/>
      </c>
      <c r="F106" t="str">
        <f>IF(COUNTA(ExerciseDB!I86:K86)&lt;&gt;0,"WITH e MATCH (t:Tag) WHERE ","")</f>
        <v xml:space="preserve">WITH e MATCH (t:Tag) WHERE </v>
      </c>
      <c r="G106" t="str">
        <f>IF(COUNTA(ExerciseDB!I86:K86)&lt;&gt;0,"t.name IN ["&amp;IF(ExerciseDB!I86&lt;&gt;"","'"&amp;ExerciseDB!I86&amp;"'","")&amp;IF(ExerciseDB!J86&lt;&gt;"",", '"&amp;ExerciseDB!J86&amp;"'","")&amp;IF(ExerciseDB!K86&lt;&gt;"",", '"&amp;ExerciseDB!K86&amp;"'","")&amp;"]","")</f>
        <v>t.name IN ['Upper Body', 'Triceps', 'Chest']</v>
      </c>
      <c r="H106" t="s">
        <v>159</v>
      </c>
      <c r="I106" t="str">
        <f t="shared" si="4"/>
        <v xml:space="preserve">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v>
      </c>
      <c r="J106" s="5" t="str">
        <f t="shared" si="5"/>
        <v xml:space="preserve">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07" spans="1:10">
      <c r="A107" t="s">
        <v>1</v>
      </c>
      <c r="B107" t="s">
        <v>2</v>
      </c>
      <c r="C107" t="str">
        <f>"name: '"&amp;ExerciseDB!B87&amp;"', exercise_id: "&amp;ExerciseDB!A87&amp;", duration: "&amp;IF(ExerciseDB!E87&lt;&gt;"",ExerciseDB!E87,0)&amp;", shortDescr: '"&amp;IF(ExerciseDB!C87&lt;&gt;"",ExerciseDB!C87,"")&amp;"', difficulty: '"&amp;IF(ExerciseDB!L87&lt;&gt;"",ExerciseDB!L87,"")&amp;"', alias: ["&amp;IF(ExerciseDB!M87&lt;&gt;"","'"&amp;ExerciseDB!M87&amp;"'","")&amp;IF(ExerciseDB!N87&lt;&gt;"",", '"&amp;ExerciseDB!N87&amp;"'","")&amp;IF(ExerciseDB!O87&lt;&gt;"",", '"&amp;ExerciseDB!O87&amp;"'","")&amp;"], picPath: ['"&amp;ExerciseDB!T87&amp;"], equipment: "&amp;IF(ExerciseDB!F87&lt;&gt;"",ExerciseDB!F87,"false")&amp;", execModi: ['"&amp;IF(ExerciseDB!H87&lt;&gt;"",ExerciseDB!H87,"")&amp;"], dimensions: ["&amp;IF(ExerciseDB!G87&lt;&gt;"",ExerciseDB!G87,"false, false, false, false")&amp;"]"</f>
        <v>name: 'Pushup Row', exercise_id: 86, duration: 1, shortDescr: 'This exercise improves balance and body tension', difficulty: '2', alias: [], picPath: ['default'], equipment: false, execModi: ['reps', 'time'], dimensions: [false, false, true, false]</v>
      </c>
      <c r="D107" t="str">
        <f>IF(COUNTA(ExerciseDB!Q87:S87)&lt;&gt;0,"WITH (e) ","")&amp;IF(COUNTA(ExerciseDB!Q87:S87)&lt;&gt;0,"MATCH (e2:Exercise) WHERE e2.name IN ["&amp;IF(ExerciseDB!Q87&lt;&gt;"","'"&amp;ExerciseDB!Q87&amp;"'","")&amp;IF(ExerciseDB!R87&lt;&gt;"",", '"&amp;ExerciseDB!R87&amp;"'","")&amp;IF(ExerciseDB!S87&lt;&gt;"",", '"&amp;ExerciseDB!S87&amp;"'","")&amp;"] ","")&amp;IF(COUNTA(ExerciseDB!Q87:S87)&lt;&gt;0,"MERGE (e)-[:SIMILAR]-&gt;(e2) ","")</f>
        <v/>
      </c>
      <c r="F107" t="str">
        <f>IF(COUNTA(ExerciseDB!I87:K87)&lt;&gt;0,"WITH e MATCH (t:Tag) WHERE ","")</f>
        <v xml:space="preserve">WITH e MATCH (t:Tag) WHERE </v>
      </c>
      <c r="G107" t="str">
        <f>IF(COUNTA(ExerciseDB!I87:K87)&lt;&gt;0,"t.name IN ["&amp;IF(ExerciseDB!I87&lt;&gt;"","'"&amp;ExerciseDB!I87&amp;"'","")&amp;IF(ExerciseDB!J87&lt;&gt;"",", '"&amp;ExerciseDB!J87&amp;"'","")&amp;IF(ExerciseDB!K87&lt;&gt;"",", '"&amp;ExerciseDB!K87&amp;"'","")&amp;"]","")</f>
        <v>t.name IN ['Upper Body']</v>
      </c>
      <c r="H107" t="s">
        <v>159</v>
      </c>
      <c r="I107" t="str">
        <f t="shared" si="4"/>
        <v xml:space="preserve">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v>
      </c>
      <c r="J107" s="5" t="str">
        <f t="shared" si="5"/>
        <v xml:space="preserve">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08" spans="1:10">
      <c r="A108" t="s">
        <v>1</v>
      </c>
      <c r="B108" t="s">
        <v>2</v>
      </c>
      <c r="C108" t="str">
        <f>"name: '"&amp;ExerciseDB!B88&amp;"', exercise_id: "&amp;ExerciseDB!A88&amp;", duration: "&amp;IF(ExerciseDB!E88&lt;&gt;"",ExerciseDB!E88,0)&amp;", shortDescr: '"&amp;IF(ExerciseDB!C88&lt;&gt;"",ExerciseDB!C88,"")&amp;"', difficulty: '"&amp;IF(ExerciseDB!L88&lt;&gt;"",ExerciseDB!L88,"")&amp;"', alias: ["&amp;IF(ExerciseDB!M88&lt;&gt;"","'"&amp;ExerciseDB!M88&amp;"'","")&amp;IF(ExerciseDB!N88&lt;&gt;"",", '"&amp;ExerciseDB!N88&amp;"'","")&amp;IF(ExerciseDB!O88&lt;&gt;"",", '"&amp;ExerciseDB!O88&amp;"'","")&amp;"], picPath: ['"&amp;ExerciseDB!T88&amp;"], equipment: "&amp;IF(ExerciseDB!F88&lt;&gt;"",ExerciseDB!F88,"false")&amp;", execModi: ['"&amp;IF(ExerciseDB!H88&lt;&gt;"",ExerciseDB!H88,"")&amp;"], dimensions: ["&amp;IF(ExerciseDB!G88&lt;&gt;"",ExerciseDB!G88,"false, false, false, false")&amp;"]"</f>
        <v>name: 'Quibber', exercise_id: 87, duration: 1, shortDescr: 'The advanced version of Toe Tips!', difficulty: '4', alias: [], picPath: ['default'], equipment: false, execModi: ['reps', 'time'], dimensions: [false, true, true, false]</v>
      </c>
      <c r="D108" t="str">
        <f>IF(COUNTA(ExerciseDB!Q88:S88)&lt;&gt;0,"WITH (e) ","")&amp;IF(COUNTA(ExerciseDB!Q88:S88)&lt;&gt;0,"MATCH (e2:Exercise) WHERE e2.name IN ["&amp;IF(ExerciseDB!Q88&lt;&gt;"","'"&amp;ExerciseDB!Q88&amp;"'","")&amp;IF(ExerciseDB!R88&lt;&gt;"",", '"&amp;ExerciseDB!R88&amp;"'","")&amp;IF(ExerciseDB!S88&lt;&gt;"",", '"&amp;ExerciseDB!S88&amp;"'","")&amp;"] ","")&amp;IF(COUNTA(ExerciseDB!Q88:S88)&lt;&gt;0,"MERGE (e)-[:SIMILAR]-&gt;(e2) ","")</f>
        <v/>
      </c>
      <c r="F108" t="str">
        <f>IF(COUNTA(ExerciseDB!I88:K88)&lt;&gt;0,"WITH e MATCH (t:Tag) WHERE ","")</f>
        <v xml:space="preserve">WITH e MATCH (t:Tag) WHERE </v>
      </c>
      <c r="G108" t="str">
        <f>IF(COUNTA(ExerciseDB!I88:K88)&lt;&gt;0,"t.name IN ["&amp;IF(ExerciseDB!I88&lt;&gt;"","'"&amp;ExerciseDB!I88&amp;"'","")&amp;IF(ExerciseDB!J88&lt;&gt;"",", '"&amp;ExerciseDB!J88&amp;"'","")&amp;IF(ExerciseDB!K88&lt;&gt;"",", '"&amp;ExerciseDB!K88&amp;"'","")&amp;"]","")</f>
        <v>t.name IN ['Legs', 'Thighs']</v>
      </c>
      <c r="H108" t="s">
        <v>159</v>
      </c>
      <c r="I108" t="str">
        <f t="shared" si="4"/>
        <v xml:space="preserve">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v>
      </c>
      <c r="J108" s="5" t="str">
        <f t="shared" si="5"/>
        <v xml:space="preserve">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09" spans="1:10">
      <c r="A109" t="s">
        <v>1</v>
      </c>
      <c r="B109" t="s">
        <v>2</v>
      </c>
      <c r="C109" t="str">
        <f>"name: '"&amp;ExerciseDB!B89&amp;"', exercise_id: "&amp;ExerciseDB!A89&amp;", duration: "&amp;IF(ExerciseDB!E89&lt;&gt;"",ExerciseDB!E89,0)&amp;", shortDescr: '"&amp;IF(ExerciseDB!C89&lt;&gt;"",ExerciseDB!C89,"")&amp;"', difficulty: '"&amp;IF(ExerciseDB!L89&lt;&gt;"",ExerciseDB!L89,"")&amp;"', alias: ["&amp;IF(ExerciseDB!M89&lt;&gt;"","'"&amp;ExerciseDB!M89&amp;"'","")&amp;IF(ExerciseDB!N89&lt;&gt;"",", '"&amp;ExerciseDB!N89&amp;"'","")&amp;IF(ExerciseDB!O89&lt;&gt;"",", '"&amp;ExerciseDB!O89&amp;"'","")&amp;"], picPath: ['"&amp;ExerciseDB!T89&amp;"], equipment: "&amp;IF(ExerciseDB!F89&lt;&gt;"",ExerciseDB!F89,"false")&amp;", execModi: ['"&amp;IF(ExerciseDB!H89&lt;&gt;"",ExerciseDB!H89,"")&amp;"], dimensions: ["&amp;IF(ExerciseDB!G89&lt;&gt;"",ExerciseDB!G89,"false, false, false, false")&amp;"]"</f>
        <v>name: 'Reverse Pushups', exercise_id: 88, duration: 1.5, shortDescr: 'A rather unusal but fun pushup variation', difficulty: '4', alias: [], picPath: ['reverse_pushup_1', 'reverse_pushup_2'], equipment: false, execModi: ['reps', 'time'], dimensions: [false, true, false, false]</v>
      </c>
      <c r="D109" t="str">
        <f>IF(COUNTA(ExerciseDB!Q89:S89)&lt;&gt;0,"WITH (e) ","")&amp;IF(COUNTA(ExerciseDB!Q89:S89)&lt;&gt;0,"MATCH (e2:Exercise) WHERE e2.name IN ["&amp;IF(ExerciseDB!Q89&lt;&gt;"","'"&amp;ExerciseDB!Q89&amp;"'","")&amp;IF(ExerciseDB!R89&lt;&gt;"",", '"&amp;ExerciseDB!R89&amp;"'","")&amp;IF(ExerciseDB!S89&lt;&gt;"",", '"&amp;ExerciseDB!S89&amp;"'","")&amp;"] ","")&amp;IF(COUNTA(ExerciseDB!Q89:S89)&lt;&gt;0,"MERGE (e)-[:SIMILAR]-&gt;(e2) ","")</f>
        <v/>
      </c>
      <c r="F109" t="str">
        <f>IF(COUNTA(ExerciseDB!I89:K89)&lt;&gt;0,"WITH e MATCH (t:Tag) WHERE ","")</f>
        <v xml:space="preserve">WITH e MATCH (t:Tag) WHERE </v>
      </c>
      <c r="G109" t="str">
        <f>IF(COUNTA(ExerciseDB!I89:K89)&lt;&gt;0,"t.name IN ["&amp;IF(ExerciseDB!I89&lt;&gt;"","'"&amp;ExerciseDB!I89&amp;"'","")&amp;IF(ExerciseDB!J89&lt;&gt;"",", '"&amp;ExerciseDB!J89&amp;"'","")&amp;IF(ExerciseDB!K89&lt;&gt;"",", '"&amp;ExerciseDB!K89&amp;"'","")&amp;"]","")</f>
        <v>t.name IN ['Upper Body', 'Triceps', 'Chest']</v>
      </c>
      <c r="H109" t="s">
        <v>159</v>
      </c>
      <c r="I109" t="str">
        <f t="shared" si="4"/>
        <v xml:space="preserve">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v>
      </c>
      <c r="J109" s="5" t="str">
        <f t="shared" si="5"/>
        <v xml:space="preserve">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10" spans="1:10">
      <c r="A110" t="s">
        <v>1</v>
      </c>
      <c r="B110" t="s">
        <v>2</v>
      </c>
      <c r="C110" t="str">
        <f>"name: '"&amp;ExerciseDB!B90&amp;"', exercise_id: "&amp;ExerciseDB!A90&amp;", duration: "&amp;IF(ExerciseDB!E90&lt;&gt;"",ExerciseDB!E90,0)&amp;", shortDescr: '"&amp;IF(ExerciseDB!C90&lt;&gt;"",ExerciseDB!C90,"")&amp;"', difficulty: '"&amp;IF(ExerciseDB!L90&lt;&gt;"",ExerciseDB!L90,"")&amp;"', alias: ["&amp;IF(ExerciseDB!M90&lt;&gt;"","'"&amp;ExerciseDB!M90&amp;"'","")&amp;IF(ExerciseDB!N90&lt;&gt;"",", '"&amp;ExerciseDB!N90&amp;"'","")&amp;IF(ExerciseDB!O90&lt;&gt;"",", '"&amp;ExerciseDB!O90&amp;"'","")&amp;"], picPath: ['"&amp;ExerciseDB!T90&amp;"], equipment: "&amp;IF(ExerciseDB!F90&lt;&gt;"",ExerciseDB!F90,"false")&amp;", execModi: ['"&amp;IF(ExerciseDB!H90&lt;&gt;"",ExerciseDB!H90,"")&amp;"], dimensions: ["&amp;IF(ExerciseDB!G90&lt;&gt;"",ExerciseDB!G90,"false, false, false, false")&amp;"]"</f>
        <v>name: 'Reversed Pushup Hold', exercise_id: 89, duration: 1, shortDescr: 'Like a plank just the other way round', difficulty: '3', alias: [], picPath: ['default'], equipment: false, execModi: ['time'], dimensions: [false, false, true, false]</v>
      </c>
      <c r="D110" t="str">
        <f>IF(COUNTA(ExerciseDB!Q90:S90)&lt;&gt;0,"WITH (e) ","")&amp;IF(COUNTA(ExerciseDB!Q90:S90)&lt;&gt;0,"MATCH (e2:Exercise) WHERE e2.name IN ["&amp;IF(ExerciseDB!Q90&lt;&gt;"","'"&amp;ExerciseDB!Q90&amp;"'","")&amp;IF(ExerciseDB!R90&lt;&gt;"",", '"&amp;ExerciseDB!R90&amp;"'","")&amp;IF(ExerciseDB!S90&lt;&gt;"",", '"&amp;ExerciseDB!S90&amp;"'","")&amp;"] ","")&amp;IF(COUNTA(ExerciseDB!Q90:S90)&lt;&gt;0,"MERGE (e)-[:SIMILAR]-&gt;(e2) ","")</f>
        <v/>
      </c>
      <c r="F110" t="str">
        <f>IF(COUNTA(ExerciseDB!I90:K90)&lt;&gt;0,"WITH e MATCH (t:Tag) WHERE ","")</f>
        <v xml:space="preserve">WITH e MATCH (t:Tag) WHERE </v>
      </c>
      <c r="G110" t="str">
        <f>IF(COUNTA(ExerciseDB!I90:K90)&lt;&gt;0,"t.name IN ["&amp;IF(ExerciseDB!I90&lt;&gt;"","'"&amp;ExerciseDB!I90&amp;"'","")&amp;IF(ExerciseDB!J90&lt;&gt;"",", '"&amp;ExerciseDB!J90&amp;"'","")&amp;IF(ExerciseDB!K90&lt;&gt;"",", '"&amp;ExerciseDB!K90&amp;"'","")&amp;"]","")</f>
        <v>t.name IN ['Upper Body', 'Back']</v>
      </c>
      <c r="H110" t="s">
        <v>159</v>
      </c>
      <c r="I110" t="str">
        <f t="shared" si="4"/>
        <v xml:space="preserve">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v>
      </c>
      <c r="J110" s="5" t="str">
        <f t="shared" si="5"/>
        <v xml:space="preserve">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11" spans="1:10">
      <c r="A111" t="s">
        <v>1</v>
      </c>
      <c r="B111" t="s">
        <v>2</v>
      </c>
      <c r="C111" t="str">
        <f>"name: '"&amp;ExerciseDB!B91&amp;"', exercise_id: "&amp;ExerciseDB!A91&amp;", duration: "&amp;IF(ExerciseDB!E91&lt;&gt;"",ExerciseDB!E91,0)&amp;", shortDescr: '"&amp;IF(ExerciseDB!C91&lt;&gt;"",ExerciseDB!C91,"")&amp;"', difficulty: '"&amp;IF(ExerciseDB!L91&lt;&gt;"",ExerciseDB!L91,"")&amp;"', alias: ["&amp;IF(ExerciseDB!M91&lt;&gt;"","'"&amp;ExerciseDB!M91&amp;"'","")&amp;IF(ExerciseDB!N91&lt;&gt;"",", '"&amp;ExerciseDB!N91&amp;"'","")&amp;IF(ExerciseDB!O91&lt;&gt;"",", '"&amp;ExerciseDB!O91&amp;"'","")&amp;"], picPath: ['"&amp;ExerciseDB!T91&amp;"], equipment: "&amp;IF(ExerciseDB!F91&lt;&gt;"",ExerciseDB!F91,"false")&amp;", execModi: ['"&amp;IF(ExerciseDB!H91&lt;&gt;"",ExerciseDB!H91,"")&amp;"], dimensions: ["&amp;IF(ExerciseDB!G91&lt;&gt;"",ExerciseDB!G91,"false, false, false, false")&amp;"]"</f>
        <v>name: 'Runners Crunches', exercise_id: 90, duration: 3, shortDescr: 'Running moves that improve your abs', difficulty: '2', alias: [], picPath: ['runners_crunch_1', 'runners_crunch_2'], equipment: false, execModi: ['reps', 'time'], dimensions: [false, false, true, false]</v>
      </c>
      <c r="D111" t="str">
        <f>IF(COUNTA(ExerciseDB!Q91:S91)&lt;&gt;0,"WITH (e) ","")&amp;IF(COUNTA(ExerciseDB!Q91:S91)&lt;&gt;0,"MATCH (e2:Exercise) WHERE e2.name IN ["&amp;IF(ExerciseDB!Q91&lt;&gt;"","'"&amp;ExerciseDB!Q91&amp;"'","")&amp;IF(ExerciseDB!R91&lt;&gt;"",", '"&amp;ExerciseDB!R91&amp;"'","")&amp;IF(ExerciseDB!S91&lt;&gt;"",", '"&amp;ExerciseDB!S91&amp;"'","")&amp;"] ","")&amp;IF(COUNTA(ExerciseDB!Q91:S91)&lt;&gt;0,"MERGE (e)-[:SIMILAR]-&gt;(e2) ","")</f>
        <v/>
      </c>
      <c r="F111" t="str">
        <f>IF(COUNTA(ExerciseDB!I91:K91)&lt;&gt;0,"WITH e MATCH (t:Tag) WHERE ","")</f>
        <v xml:space="preserve">WITH e MATCH (t:Tag) WHERE </v>
      </c>
      <c r="G111" t="str">
        <f>IF(COUNTA(ExerciseDB!I91:K91)&lt;&gt;0,"t.name IN ["&amp;IF(ExerciseDB!I91&lt;&gt;"","'"&amp;ExerciseDB!I91&amp;"'","")&amp;IF(ExerciseDB!J91&lt;&gt;"",", '"&amp;ExerciseDB!J91&amp;"'","")&amp;IF(ExerciseDB!K91&lt;&gt;"",", '"&amp;ExerciseDB!K91&amp;"'","")&amp;"]","")</f>
        <v>t.name IN ['Abs', 'Core']</v>
      </c>
      <c r="H111" t="s">
        <v>159</v>
      </c>
      <c r="I111" t="str">
        <f t="shared" si="4"/>
        <v xml:space="preserve">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v>
      </c>
      <c r="J111" s="5" t="str">
        <f t="shared" si="5"/>
        <v xml:space="preserve">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12" spans="1:10">
      <c r="A112" t="s">
        <v>1</v>
      </c>
      <c r="B112" t="s">
        <v>2</v>
      </c>
      <c r="C112" t="str">
        <f>"name: '"&amp;ExerciseDB!B92&amp;"', exercise_id: "&amp;ExerciseDB!A92&amp;", duration: "&amp;IF(ExerciseDB!E92&lt;&gt;"",ExerciseDB!E92,0)&amp;", shortDescr: '"&amp;IF(ExerciseDB!C92&lt;&gt;"",ExerciseDB!C92,"")&amp;"', difficulty: '"&amp;IF(ExerciseDB!L92&lt;&gt;"",ExerciseDB!L92,"")&amp;"', alias: ["&amp;IF(ExerciseDB!M92&lt;&gt;"","'"&amp;ExerciseDB!M92&amp;"'","")&amp;IF(ExerciseDB!N92&lt;&gt;"",", '"&amp;ExerciseDB!N92&amp;"'","")&amp;IF(ExerciseDB!O92&lt;&gt;"",", '"&amp;ExerciseDB!O92&amp;"'","")&amp;"], picPath: ['"&amp;ExerciseDB!T92&amp;"], equipment: "&amp;IF(ExerciseDB!F92&lt;&gt;"",ExerciseDB!F92,"false")&amp;", execModi: ['"&amp;IF(ExerciseDB!H92&lt;&gt;"",ExerciseDB!H92,"")&amp;"], dimensions: ["&amp;IF(ExerciseDB!G92&lt;&gt;"",ExerciseDB!G92,"false, false, false, false")&amp;"]"</f>
        <v>name: 'Running', exercise_id: 91, duration: 1, shortDescr: 'Run, run, run!', difficulty: '1', alias: [], picPath: ['default'], equipment: false, execModi: ['time', 'distance'], dimensions: [false, false, true, true]</v>
      </c>
      <c r="D112" t="str">
        <f>IF(COUNTA(ExerciseDB!Q92:S92)&lt;&gt;0,"WITH (e) ","")&amp;IF(COUNTA(ExerciseDB!Q92:S92)&lt;&gt;0,"MATCH (e2:Exercise) WHERE e2.name IN ["&amp;IF(ExerciseDB!Q92&lt;&gt;"","'"&amp;ExerciseDB!Q92&amp;"'","")&amp;IF(ExerciseDB!R92&lt;&gt;"",", '"&amp;ExerciseDB!R92&amp;"'","")&amp;IF(ExerciseDB!S92&lt;&gt;"",", '"&amp;ExerciseDB!S92&amp;"'","")&amp;"] ","")&amp;IF(COUNTA(ExerciseDB!Q92:S92)&lt;&gt;0,"MERGE (e)-[:SIMILAR]-&gt;(e2) ","")</f>
        <v/>
      </c>
      <c r="F112" t="str">
        <f>IF(COUNTA(ExerciseDB!I92:K92)&lt;&gt;0,"WITH e MATCH (t:Tag) WHERE ","")</f>
        <v xml:space="preserve">WITH e MATCH (t:Tag) WHERE </v>
      </c>
      <c r="G112" t="str">
        <f>IF(COUNTA(ExerciseDB!I92:K92)&lt;&gt;0,"t.name IN ["&amp;IF(ExerciseDB!I92&lt;&gt;"","'"&amp;ExerciseDB!I92&amp;"'","")&amp;IF(ExerciseDB!J92&lt;&gt;"",", '"&amp;ExerciseDB!J92&amp;"'","")&amp;IF(ExerciseDB!K92&lt;&gt;"",", '"&amp;ExerciseDB!K92&amp;"'","")&amp;"]","")</f>
        <v>t.name IN ['Legs', 'Calves', 'Thighs']</v>
      </c>
      <c r="H112" t="s">
        <v>159</v>
      </c>
      <c r="I112" t="str">
        <f t="shared" si="4"/>
        <v xml:space="preserve">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v>
      </c>
      <c r="J112" s="5" t="str">
        <f t="shared" si="5"/>
        <v xml:space="preserve">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13" spans="1:10">
      <c r="A113" t="s">
        <v>1</v>
      </c>
      <c r="B113" t="s">
        <v>2</v>
      </c>
      <c r="C113" t="str">
        <f>"name: '"&amp;ExerciseDB!B93&amp;"', exercise_id: "&amp;ExerciseDB!A93&amp;", duration: "&amp;IF(ExerciseDB!E93&lt;&gt;"",ExerciseDB!E93,0)&amp;", shortDescr: '"&amp;IF(ExerciseDB!C93&lt;&gt;"",ExerciseDB!C93,"")&amp;"', difficulty: '"&amp;IF(ExerciseDB!L93&lt;&gt;"",ExerciseDB!L93,"")&amp;"', alias: ["&amp;IF(ExerciseDB!M93&lt;&gt;"","'"&amp;ExerciseDB!M93&amp;"'","")&amp;IF(ExerciseDB!N93&lt;&gt;"",", '"&amp;ExerciseDB!N93&amp;"'","")&amp;IF(ExerciseDB!O93&lt;&gt;"",", '"&amp;ExerciseDB!O93&amp;"'","")&amp;"], picPath: ['"&amp;ExerciseDB!T93&amp;"], equipment: "&amp;IF(ExerciseDB!F93&lt;&gt;"",ExerciseDB!F93,"false")&amp;", execModi: ['"&amp;IF(ExerciseDB!H93&lt;&gt;"",ExerciseDB!H93,"")&amp;"], dimensions: ["&amp;IF(ExerciseDB!G93&lt;&gt;"",ExerciseDB!G93,"false, false, false, false")&amp;"]"</f>
        <v>name: 'Russian Twist', exercise_id: 92, duration: 1, shortDescr: 'Very effective exercise for your side abs', difficulty: '3', alias: [], picPath: ['Russian_Twist_1', 'Russian_Twist_2'], equipment: false, execModi: ['reps', 'time'], dimensions: [false, false, true, false]</v>
      </c>
      <c r="D113" t="str">
        <f>IF(COUNTA(ExerciseDB!Q93:S93)&lt;&gt;0,"WITH (e) ","")&amp;IF(COUNTA(ExerciseDB!Q93:S93)&lt;&gt;0,"MATCH (e2:Exercise) WHERE e2.name IN ["&amp;IF(ExerciseDB!Q93&lt;&gt;"","'"&amp;ExerciseDB!Q93&amp;"'","")&amp;IF(ExerciseDB!R93&lt;&gt;"",", '"&amp;ExerciseDB!R93&amp;"'","")&amp;IF(ExerciseDB!S93&lt;&gt;"",", '"&amp;ExerciseDB!S93&amp;"'","")&amp;"] ","")&amp;IF(COUNTA(ExerciseDB!Q93:S93)&lt;&gt;0,"MERGE (e)-[:SIMILAR]-&gt;(e2) ","")</f>
        <v/>
      </c>
      <c r="F113" t="str">
        <f>IF(COUNTA(ExerciseDB!I93:K93)&lt;&gt;0,"WITH e MATCH (t:Tag) WHERE ","")</f>
        <v xml:space="preserve">WITH e MATCH (t:Tag) WHERE </v>
      </c>
      <c r="G113" t="str">
        <f>IF(COUNTA(ExerciseDB!I93:K93)&lt;&gt;0,"t.name IN ["&amp;IF(ExerciseDB!I93&lt;&gt;"","'"&amp;ExerciseDB!I93&amp;"'","")&amp;IF(ExerciseDB!J93&lt;&gt;"",", '"&amp;ExerciseDB!J93&amp;"'","")&amp;IF(ExerciseDB!K93&lt;&gt;"",", '"&amp;ExerciseDB!K93&amp;"'","")&amp;"]","")</f>
        <v>t.name IN ['Abs', 'Core']</v>
      </c>
      <c r="H113" t="s">
        <v>159</v>
      </c>
      <c r="I113" t="str">
        <f t="shared" si="4"/>
        <v xml:space="preserve">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v>
      </c>
      <c r="J113" s="5" t="str">
        <f t="shared" si="5"/>
        <v xml:space="preserve">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14" spans="1:10">
      <c r="A114" t="s">
        <v>1</v>
      </c>
      <c r="B114" t="s">
        <v>2</v>
      </c>
      <c r="C114" t="str">
        <f>"name: '"&amp;ExerciseDB!B94&amp;"', exercise_id: "&amp;ExerciseDB!A94&amp;", duration: "&amp;IF(ExerciseDB!E94&lt;&gt;"",ExerciseDB!E94,0)&amp;", shortDescr: '"&amp;IF(ExerciseDB!C94&lt;&gt;"",ExerciseDB!C94,"")&amp;"', difficulty: '"&amp;IF(ExerciseDB!L94&lt;&gt;"",ExerciseDB!L94,"")&amp;"', alias: ["&amp;IF(ExerciseDB!M94&lt;&gt;"","'"&amp;ExerciseDB!M94&amp;"'","")&amp;IF(ExerciseDB!N94&lt;&gt;"",", '"&amp;ExerciseDB!N94&amp;"'","")&amp;IF(ExerciseDB!O94&lt;&gt;"",", '"&amp;ExerciseDB!O94&amp;"'","")&amp;"], picPath: ['"&amp;ExerciseDB!T94&amp;"], equipment: "&amp;IF(ExerciseDB!F94&lt;&gt;"",ExerciseDB!F94,"false")&amp;", execModi: ['"&amp;IF(ExerciseDB!H94&lt;&gt;"",ExerciseDB!H94,"")&amp;"], dimensions: ["&amp;IF(ExerciseDB!G94&lt;&gt;"",ExerciseDB!G94,"false, false, false, false")&amp;"]"</f>
        <v>name: 'Side Crunch', exercise_id: 93, duration: 2.5, shortDescr: 'One of the classic abs exercises for your side abs', difficulty: '3', alias: [], picPath: ['side_crunch'], equipment: false, execModi: ['reps', 'time'], dimensions: [false, false, true, false]</v>
      </c>
      <c r="D114" t="str">
        <f>IF(COUNTA(ExerciseDB!Q94:S94)&lt;&gt;0,"WITH (e) ","")&amp;IF(COUNTA(ExerciseDB!Q94:S94)&lt;&gt;0,"MATCH (e2:Exercise) WHERE e2.name IN ["&amp;IF(ExerciseDB!Q94&lt;&gt;"","'"&amp;ExerciseDB!Q94&amp;"'","")&amp;IF(ExerciseDB!R94&lt;&gt;"",", '"&amp;ExerciseDB!R94&amp;"'","")&amp;IF(ExerciseDB!S94&lt;&gt;"",", '"&amp;ExerciseDB!S94&amp;"'","")&amp;"] ","")&amp;IF(COUNTA(ExerciseDB!Q94:S94)&lt;&gt;0,"MERGE (e)-[:SIMILAR]-&gt;(e2) ","")</f>
        <v/>
      </c>
      <c r="F114" t="str">
        <f>IF(COUNTA(ExerciseDB!I94:K94)&lt;&gt;0,"WITH e MATCH (t:Tag) WHERE ","")</f>
        <v xml:space="preserve">WITH e MATCH (t:Tag) WHERE </v>
      </c>
      <c r="G114" t="str">
        <f>IF(COUNTA(ExerciseDB!I94:K94)&lt;&gt;0,"t.name IN ["&amp;IF(ExerciseDB!I94&lt;&gt;"","'"&amp;ExerciseDB!I94&amp;"'","")&amp;IF(ExerciseDB!J94&lt;&gt;"",", '"&amp;ExerciseDB!J94&amp;"'","")&amp;IF(ExerciseDB!K94&lt;&gt;"",", '"&amp;ExerciseDB!K94&amp;"'","")&amp;"]","")</f>
        <v>t.name IN ['Abs', 'Side Abs', 'Core']</v>
      </c>
      <c r="H114" t="s">
        <v>159</v>
      </c>
      <c r="I114" t="str">
        <f t="shared" si="4"/>
        <v xml:space="preserve">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v>
      </c>
      <c r="J114" s="5" t="str">
        <f t="shared" si="5"/>
        <v xml:space="preserve">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15" spans="1:10">
      <c r="A115" t="s">
        <v>1</v>
      </c>
      <c r="B115" t="s">
        <v>2</v>
      </c>
      <c r="C115" t="str">
        <f>"name: '"&amp;ExerciseDB!B95&amp;"', exercise_id: "&amp;ExerciseDB!A95&amp;", duration: "&amp;IF(ExerciseDB!E95&lt;&gt;"",ExerciseDB!E95,0)&amp;", shortDescr: '"&amp;IF(ExerciseDB!C95&lt;&gt;"",ExerciseDB!C95,"")&amp;"', difficulty: '"&amp;IF(ExerciseDB!L95&lt;&gt;"",ExerciseDB!L95,"")&amp;"', alias: ["&amp;IF(ExerciseDB!M95&lt;&gt;"","'"&amp;ExerciseDB!M95&amp;"'","")&amp;IF(ExerciseDB!N95&lt;&gt;"",", '"&amp;ExerciseDB!N95&amp;"'","")&amp;IF(ExerciseDB!O95&lt;&gt;"",", '"&amp;ExerciseDB!O95&amp;"'","")&amp;"], picPath: ['"&amp;ExerciseDB!T95&amp;"], equipment: "&amp;IF(ExerciseDB!F95&lt;&gt;"",ExerciseDB!F95,"false")&amp;", execModi: ['"&amp;IF(ExerciseDB!H95&lt;&gt;"",ExerciseDB!H95,"")&amp;"], dimensions: ["&amp;IF(ExerciseDB!G95&lt;&gt;"",ExerciseDB!G95,"false, false, false, false")&amp;"]"</f>
        <v>name: 'Side Lunge Knee Raise', exercise_id: 94, duration: 2.5, shortDescr: 'A small variation of the regular side lunge', difficulty: '3', alias: [], picPath: ['default'], equipment: false, execModi: ['reps', 'time'], dimensions: [false, false, true, false]</v>
      </c>
      <c r="D115" t="str">
        <f>IF(COUNTA(ExerciseDB!Q95:S95)&lt;&gt;0,"WITH (e) ","")&amp;IF(COUNTA(ExerciseDB!Q95:S95)&lt;&gt;0,"MATCH (e2:Exercise) WHERE e2.name IN ["&amp;IF(ExerciseDB!Q95&lt;&gt;"","'"&amp;ExerciseDB!Q95&amp;"'","")&amp;IF(ExerciseDB!R95&lt;&gt;"",", '"&amp;ExerciseDB!R95&amp;"'","")&amp;IF(ExerciseDB!S95&lt;&gt;"",", '"&amp;ExerciseDB!S95&amp;"'","")&amp;"] ","")&amp;IF(COUNTA(ExerciseDB!Q95:S95)&lt;&gt;0,"MERGE (e)-[:SIMILAR]-&gt;(e2) ","")</f>
        <v/>
      </c>
      <c r="F115" t="str">
        <f>IF(COUNTA(ExerciseDB!I95:K95)&lt;&gt;0,"WITH e MATCH (t:Tag) WHERE ","")</f>
        <v xml:space="preserve">WITH e MATCH (t:Tag) WHERE </v>
      </c>
      <c r="G115" t="str">
        <f>IF(COUNTA(ExerciseDB!I95:K95)&lt;&gt;0,"t.name IN ["&amp;IF(ExerciseDB!I95&lt;&gt;"","'"&amp;ExerciseDB!I95&amp;"'","")&amp;IF(ExerciseDB!J95&lt;&gt;"",", '"&amp;ExerciseDB!J95&amp;"'","")&amp;IF(ExerciseDB!K95&lt;&gt;"",", '"&amp;ExerciseDB!K95&amp;"'","")&amp;"]","")</f>
        <v>t.name IN ['Legs', 'Thighs']</v>
      </c>
      <c r="H115" t="s">
        <v>159</v>
      </c>
      <c r="I115" t="str">
        <f t="shared" si="4"/>
        <v xml:space="preserve">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v>
      </c>
      <c r="J115" s="5" t="str">
        <f t="shared" si="5"/>
        <v xml:space="preserve">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16" spans="1:10">
      <c r="A116" t="s">
        <v>1</v>
      </c>
      <c r="B116" t="s">
        <v>2</v>
      </c>
      <c r="C116" t="str">
        <f>"name: '"&amp;ExerciseDB!B96&amp;"', exercise_id: "&amp;ExerciseDB!A96&amp;", duration: "&amp;IF(ExerciseDB!E96&lt;&gt;"",ExerciseDB!E96,0)&amp;", shortDescr: '"&amp;IF(ExerciseDB!C96&lt;&gt;"",ExerciseDB!C96,"")&amp;"', difficulty: '"&amp;IF(ExerciseDB!L96&lt;&gt;"",ExerciseDB!L96,"")&amp;"', alias: ["&amp;IF(ExerciseDB!M96&lt;&gt;"","'"&amp;ExerciseDB!M96&amp;"'","")&amp;IF(ExerciseDB!N96&lt;&gt;"",", '"&amp;ExerciseDB!N96&amp;"'","")&amp;IF(ExerciseDB!O96&lt;&gt;"",", '"&amp;ExerciseDB!O96&amp;"'","")&amp;"], picPath: ['"&amp;ExerciseDB!T96&amp;"], equipment: "&amp;IF(ExerciseDB!F96&lt;&gt;"",ExerciseDB!F96,"false")&amp;", execModi: ['"&amp;IF(ExerciseDB!H96&lt;&gt;"",ExerciseDB!H96,"")&amp;"], dimensions: ["&amp;IF(ExerciseDB!G96&lt;&gt;"",ExerciseDB!G96,"false, false, false, false")&amp;"]"</f>
        <v>name: 'Side Lunges', exercise_id: 95, duration: 2, shortDescr: 'Makes your thighs sore the next day', difficulty: '3', alias: [], picPath: ['side_lunge_1', 'side_lunge_2', 'side_lunge_3'], equipment: false, execModi: ['reps', 'time'], dimensions: [false, false, true, false]</v>
      </c>
      <c r="D116" t="str">
        <f>IF(COUNTA(ExerciseDB!Q96:S96)&lt;&gt;0,"WITH (e) ","")&amp;IF(COUNTA(ExerciseDB!Q96:S96)&lt;&gt;0,"MATCH (e2:Exercise) WHERE e2.name IN ["&amp;IF(ExerciseDB!Q96&lt;&gt;"","'"&amp;ExerciseDB!Q96&amp;"'","")&amp;IF(ExerciseDB!R96&lt;&gt;"",", '"&amp;ExerciseDB!R96&amp;"'","")&amp;IF(ExerciseDB!S96&lt;&gt;"",", '"&amp;ExerciseDB!S96&amp;"'","")&amp;"] ","")&amp;IF(COUNTA(ExerciseDB!Q96:S96)&lt;&gt;0,"MERGE (e)-[:SIMILAR]-&gt;(e2) ","")</f>
        <v/>
      </c>
      <c r="F116" t="str">
        <f>IF(COUNTA(ExerciseDB!I96:K96)&lt;&gt;0,"WITH e MATCH (t:Tag) WHERE ","")</f>
        <v xml:space="preserve">WITH e MATCH (t:Tag) WHERE </v>
      </c>
      <c r="G116" t="str">
        <f>IF(COUNTA(ExerciseDB!I96:K96)&lt;&gt;0,"t.name IN ["&amp;IF(ExerciseDB!I96&lt;&gt;"","'"&amp;ExerciseDB!I96&amp;"'","")&amp;IF(ExerciseDB!J96&lt;&gt;"",", '"&amp;ExerciseDB!J96&amp;"'","")&amp;IF(ExerciseDB!K96&lt;&gt;"",", '"&amp;ExerciseDB!K96&amp;"'","")&amp;"]","")</f>
        <v>t.name IN ['Legs', 'Thighs']</v>
      </c>
      <c r="H116" t="s">
        <v>159</v>
      </c>
      <c r="I116" t="str">
        <f t="shared" si="4"/>
        <v xml:space="preserve">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v>
      </c>
      <c r="J116" s="5" t="str">
        <f t="shared" si="5"/>
        <v xml:space="preserve">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17" spans="1:10">
      <c r="A117" t="s">
        <v>1</v>
      </c>
      <c r="B117" t="s">
        <v>2</v>
      </c>
      <c r="C117" t="str">
        <f>"name: '"&amp;ExerciseDB!B97&amp;"', exercise_id: "&amp;ExerciseDB!A97&amp;", duration: "&amp;IF(ExerciseDB!E97&lt;&gt;"",ExerciseDB!E97,0)&amp;", shortDescr: '"&amp;IF(ExerciseDB!C97&lt;&gt;"",ExerciseDB!C97,"")&amp;"', difficulty: '"&amp;IF(ExerciseDB!L97&lt;&gt;"",ExerciseDB!L97,"")&amp;"', alias: ["&amp;IF(ExerciseDB!M97&lt;&gt;"","'"&amp;ExerciseDB!M97&amp;"'","")&amp;IF(ExerciseDB!N97&lt;&gt;"",", '"&amp;ExerciseDB!N97&amp;"'","")&amp;IF(ExerciseDB!O97&lt;&gt;"",", '"&amp;ExerciseDB!O97&amp;"'","")&amp;"], picPath: ['"&amp;ExerciseDB!T97&amp;"], equipment: "&amp;IF(ExerciseDB!F97&lt;&gt;"",ExerciseDB!F97,"false")&amp;", execModi: ['"&amp;IF(ExerciseDB!H97&lt;&gt;"",ExerciseDB!H97,"")&amp;"], dimensions: ["&amp;IF(ExerciseDB!G97&lt;&gt;"",ExerciseDB!G97,"false, false, false, false")&amp;"]"</f>
        <v>name: 'Side Plank', exercise_id: 96, duration: 1, shortDescr: 'Focuses more on the side abs compared to the regular plank', difficulty: '4', alias: ['Seitplanke'], picPath: ['sideplank'], equipment: false, execModi: ['time'], dimensions: [false, false, true, false]</v>
      </c>
      <c r="D117" t="str">
        <f>IF(COUNTA(ExerciseDB!Q97:S97)&lt;&gt;0,"WITH (e) ","")&amp;IF(COUNTA(ExerciseDB!Q97:S97)&lt;&gt;0,"MATCH (e2:Exercise) WHERE e2.name IN ["&amp;IF(ExerciseDB!Q97&lt;&gt;"","'"&amp;ExerciseDB!Q97&amp;"'","")&amp;IF(ExerciseDB!R97&lt;&gt;"",", '"&amp;ExerciseDB!R97&amp;"'","")&amp;IF(ExerciseDB!S97&lt;&gt;"",", '"&amp;ExerciseDB!S97&amp;"'","")&amp;"] ","")&amp;IF(COUNTA(ExerciseDB!Q97:S97)&lt;&gt;0,"MERGE (e)-[:SIMILAR]-&gt;(e2) ","")</f>
        <v/>
      </c>
      <c r="F117" t="str">
        <f>IF(COUNTA(ExerciseDB!I97:K97)&lt;&gt;0,"WITH e MATCH (t:Tag) WHERE ","")</f>
        <v xml:space="preserve">WITH e MATCH (t:Tag) WHERE </v>
      </c>
      <c r="G117" t="str">
        <f>IF(COUNTA(ExerciseDB!I97:K97)&lt;&gt;0,"t.name IN ["&amp;IF(ExerciseDB!I97&lt;&gt;"","'"&amp;ExerciseDB!I97&amp;"'","")&amp;IF(ExerciseDB!J97&lt;&gt;"",", '"&amp;ExerciseDB!J97&amp;"'","")&amp;IF(ExerciseDB!K97&lt;&gt;"",", '"&amp;ExerciseDB!K97&amp;"'","")&amp;"]","")</f>
        <v>t.name IN ['Abs', 'Side Abs', 'Core']</v>
      </c>
      <c r="H117" t="s">
        <v>159</v>
      </c>
      <c r="I117" t="str">
        <f t="shared" si="4"/>
        <v xml:space="preserve">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v>
      </c>
      <c r="J117" s="5" t="str">
        <f t="shared" si="5"/>
        <v xml:space="preserve">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18" spans="1:10">
      <c r="A118" t="s">
        <v>1</v>
      </c>
      <c r="B118" t="s">
        <v>2</v>
      </c>
      <c r="C118" t="str">
        <f>"name: '"&amp;ExerciseDB!B98&amp;"', exercise_id: "&amp;ExerciseDB!A98&amp;", duration: "&amp;IF(ExerciseDB!E98&lt;&gt;"",ExerciseDB!E98,0)&amp;", shortDescr: '"&amp;IF(ExerciseDB!C98&lt;&gt;"",ExerciseDB!C98,"")&amp;"', difficulty: '"&amp;IF(ExerciseDB!L98&lt;&gt;"",ExerciseDB!L98,"")&amp;"', alias: ["&amp;IF(ExerciseDB!M98&lt;&gt;"","'"&amp;ExerciseDB!M98&amp;"'","")&amp;IF(ExerciseDB!N98&lt;&gt;"",", '"&amp;ExerciseDB!N98&amp;"'","")&amp;IF(ExerciseDB!O98&lt;&gt;"",", '"&amp;ExerciseDB!O98&amp;"'","")&amp;"], picPath: ['"&amp;ExerciseDB!T98&amp;"], equipment: "&amp;IF(ExerciseDB!F98&lt;&gt;"",ExerciseDB!F98,"false")&amp;", execModi: ['"&amp;IF(ExerciseDB!H98&lt;&gt;"",ExerciseDB!H98,"")&amp;"], dimensions: ["&amp;IF(ExerciseDB!G98&lt;&gt;"",ExerciseDB!G98,"false, false, false, false")&amp;"]"</f>
        <v>name: 'Snap Jumps', exercise_id: 97, duration: 1, shortDescr: 'A bit like jumping mountain climbers, just a bit easier', difficulty: '3', alias: ['Cliff Climber'], picPath: ['snap_jump_1', 'snap_jump_2'], equipment: false, execModi: ['reps', 'time'], dimensions: [false, true, false, true]</v>
      </c>
      <c r="D118" t="str">
        <f>IF(COUNTA(ExerciseDB!Q98:S98)&lt;&gt;0,"WITH (e) ","")&amp;IF(COUNTA(ExerciseDB!Q98:S98)&lt;&gt;0,"MATCH (e2:Exercise) WHERE e2.name IN ["&amp;IF(ExerciseDB!Q98&lt;&gt;"","'"&amp;ExerciseDB!Q98&amp;"'","")&amp;IF(ExerciseDB!R98&lt;&gt;"",", '"&amp;ExerciseDB!R98&amp;"'","")&amp;IF(ExerciseDB!S98&lt;&gt;"",", '"&amp;ExerciseDB!S98&amp;"'","")&amp;"] ","")&amp;IF(COUNTA(ExerciseDB!Q98:S98)&lt;&gt;0,"MERGE (e)-[:SIMILAR]-&gt;(e2) ","")</f>
        <v/>
      </c>
      <c r="F118" t="str">
        <f>IF(COUNTA(ExerciseDB!I98:K98)&lt;&gt;0,"WITH e MATCH (t:Tag) WHERE ","")</f>
        <v xml:space="preserve">WITH e MATCH (t:Tag) WHERE </v>
      </c>
      <c r="G118" t="str">
        <f>IF(COUNTA(ExerciseDB!I98:K98)&lt;&gt;0,"t.name IN ["&amp;IF(ExerciseDB!I98&lt;&gt;"","'"&amp;ExerciseDB!I98&amp;"'","")&amp;IF(ExerciseDB!J98&lt;&gt;"",", '"&amp;ExerciseDB!J98&amp;"'","")&amp;IF(ExerciseDB!K98&lt;&gt;"",", '"&amp;ExerciseDB!K98&amp;"'","")&amp;"]","")</f>
        <v>t.name IN ['Legs', 'Core']</v>
      </c>
      <c r="H118" t="s">
        <v>159</v>
      </c>
      <c r="I118" t="str">
        <f t="shared" si="4"/>
        <v xml:space="preserve">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v>
      </c>
      <c r="J118" s="5" t="str">
        <f t="shared" si="5"/>
        <v xml:space="preserve">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19" spans="1:10">
      <c r="A119" t="s">
        <v>1</v>
      </c>
      <c r="B119" t="s">
        <v>2</v>
      </c>
      <c r="C119" t="str">
        <f>"name: '"&amp;ExerciseDB!B99&amp;"', exercise_id: "&amp;ExerciseDB!A99&amp;", duration: "&amp;IF(ExerciseDB!E99&lt;&gt;"",ExerciseDB!E99,0)&amp;", shortDescr: '"&amp;IF(ExerciseDB!C99&lt;&gt;"",ExerciseDB!C99,"")&amp;"', difficulty: '"&amp;IF(ExerciseDB!L99&lt;&gt;"",ExerciseDB!L99,"")&amp;"', alias: ["&amp;IF(ExerciseDB!M99&lt;&gt;"","'"&amp;ExerciseDB!M99&amp;"'","")&amp;IF(ExerciseDB!N99&lt;&gt;"",", '"&amp;ExerciseDB!N99&amp;"'","")&amp;IF(ExerciseDB!O99&lt;&gt;"",", '"&amp;ExerciseDB!O99&amp;"'","")&amp;"], picPath: ['"&amp;ExerciseDB!T99&amp;"], equipment: "&amp;IF(ExerciseDB!F99&lt;&gt;"",ExerciseDB!F99,"false")&amp;", execModi: ['"&amp;IF(ExerciseDB!H99&lt;&gt;"",ExerciseDB!H99,"")&amp;"], dimensions: ["&amp;IF(ExerciseDB!G99&lt;&gt;"",ExerciseDB!G99,"false, false, false, false")&amp;"]"</f>
        <v>name: 'Spider Pushup', exercise_id: 98, duration: 2.5, shortDescr: 'Demanding pushup variation that works your arms and back', difficulty: '4', alias: [], picPath: ['default'], equipment: false, execModi: ['reps', 'time'], dimensions: [false, true, false, false]</v>
      </c>
      <c r="D119" t="str">
        <f>IF(COUNTA(ExerciseDB!Q99:S99)&lt;&gt;0,"WITH (e) ","")&amp;IF(COUNTA(ExerciseDB!Q99:S99)&lt;&gt;0,"MATCH (e2:Exercise) WHERE e2.name IN ["&amp;IF(ExerciseDB!Q99&lt;&gt;"","'"&amp;ExerciseDB!Q99&amp;"'","")&amp;IF(ExerciseDB!R99&lt;&gt;"",", '"&amp;ExerciseDB!R99&amp;"'","")&amp;IF(ExerciseDB!S99&lt;&gt;"",", '"&amp;ExerciseDB!S99&amp;"'","")&amp;"] ","")&amp;IF(COUNTA(ExerciseDB!Q99:S99)&lt;&gt;0,"MERGE (e)-[:SIMILAR]-&gt;(e2) ","")</f>
        <v/>
      </c>
      <c r="F119" t="str">
        <f>IF(COUNTA(ExerciseDB!I99:K99)&lt;&gt;0,"WITH e MATCH (t:Tag) WHERE ","")</f>
        <v xml:space="preserve">WITH e MATCH (t:Tag) WHERE </v>
      </c>
      <c r="G119" t="str">
        <f>IF(COUNTA(ExerciseDB!I99:K99)&lt;&gt;0,"t.name IN ["&amp;IF(ExerciseDB!I99&lt;&gt;"","'"&amp;ExerciseDB!I99&amp;"'","")&amp;IF(ExerciseDB!J99&lt;&gt;"",", '"&amp;ExerciseDB!J99&amp;"'","")&amp;IF(ExerciseDB!K99&lt;&gt;"",", '"&amp;ExerciseDB!K99&amp;"'","")&amp;"]","")</f>
        <v>t.name IN ['Upper Body', 'Triceps', 'Chest']</v>
      </c>
      <c r="H119" t="s">
        <v>159</v>
      </c>
      <c r="I119" t="str">
        <f t="shared" si="4"/>
        <v xml:space="preserve">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v>
      </c>
      <c r="J119" s="5" t="str">
        <f t="shared" si="5"/>
        <v xml:space="preserve">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20" spans="1:10">
      <c r="A120" t="s">
        <v>1</v>
      </c>
      <c r="B120" t="s">
        <v>2</v>
      </c>
      <c r="C120" t="str">
        <f>"name: '"&amp;ExerciseDB!B100&amp;"', exercise_id: "&amp;ExerciseDB!A100&amp;", duration: "&amp;IF(ExerciseDB!E100&lt;&gt;"",ExerciseDB!E100,0)&amp;", shortDescr: '"&amp;IF(ExerciseDB!C100&lt;&gt;"",ExerciseDB!C100,"")&amp;"', difficulty: '"&amp;IF(ExerciseDB!L100&lt;&gt;"",ExerciseDB!L100,"")&amp;"', alias: ["&amp;IF(ExerciseDB!M100&lt;&gt;"","'"&amp;ExerciseDB!M100&amp;"'","")&amp;IF(ExerciseDB!N100&lt;&gt;"",", '"&amp;ExerciseDB!N100&amp;"'","")&amp;IF(ExerciseDB!O100&lt;&gt;"",", '"&amp;ExerciseDB!O100&amp;"'","")&amp;"], picPath: ['"&amp;ExerciseDB!T100&amp;"], equipment: "&amp;IF(ExerciseDB!F100&lt;&gt;"",ExerciseDB!F100,"false")&amp;", execModi: ['"&amp;IF(ExerciseDB!H100&lt;&gt;"",ExerciseDB!H100,"")&amp;"], dimensions: ["&amp;IF(ExerciseDB!G100&lt;&gt;"",ExerciseDB!G100,"false, false, false, false")&amp;"]"</f>
        <v>name: 'Sprint', exercise_id: 99, duration: 1, shortDescr: 'Sprint as fast as you can', difficulty: '4', alias: [], picPath: ['default'], equipment: false, execModi: ['time', 'distance'], dimensions: [false, true, false, true]</v>
      </c>
      <c r="D120" t="str">
        <f>IF(COUNTA(ExerciseDB!Q100:S100)&lt;&gt;0,"WITH (e) ","")&amp;IF(COUNTA(ExerciseDB!Q100:S100)&lt;&gt;0,"MATCH (e2:Exercise) WHERE e2.name IN ["&amp;IF(ExerciseDB!Q100&lt;&gt;"","'"&amp;ExerciseDB!Q100&amp;"'","")&amp;IF(ExerciseDB!R100&lt;&gt;"",", '"&amp;ExerciseDB!R100&amp;"'","")&amp;IF(ExerciseDB!S100&lt;&gt;"",", '"&amp;ExerciseDB!S100&amp;"'","")&amp;"] ","")&amp;IF(COUNTA(ExerciseDB!Q100:S100)&lt;&gt;0,"MERGE (e)-[:SIMILAR]-&gt;(e2) ","")</f>
        <v/>
      </c>
      <c r="F120" t="str">
        <f>IF(COUNTA(ExerciseDB!I100:K100)&lt;&gt;0,"WITH e MATCH (t:Tag) WHERE ","")</f>
        <v xml:space="preserve">WITH e MATCH (t:Tag) WHERE </v>
      </c>
      <c r="G120" t="str">
        <f>IF(COUNTA(ExerciseDB!I100:K100)&lt;&gt;0,"t.name IN ["&amp;IF(ExerciseDB!I100&lt;&gt;"","'"&amp;ExerciseDB!I100&amp;"'","")&amp;IF(ExerciseDB!J100&lt;&gt;"",", '"&amp;ExerciseDB!J100&amp;"'","")&amp;IF(ExerciseDB!K100&lt;&gt;"",", '"&amp;ExerciseDB!K100&amp;"'","")&amp;"]","")</f>
        <v>t.name IN ['Legs', 'Calves', 'Thighs']</v>
      </c>
      <c r="H120" t="s">
        <v>159</v>
      </c>
      <c r="I120" t="str">
        <f t="shared" si="4"/>
        <v xml:space="preserve">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v>
      </c>
      <c r="J120" s="5" t="str">
        <f t="shared" si="5"/>
        <v xml:space="preserve">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21" spans="1:10">
      <c r="A121" t="s">
        <v>1</v>
      </c>
      <c r="B121" t="s">
        <v>2</v>
      </c>
      <c r="C121" t="str">
        <f>"name: '"&amp;ExerciseDB!B101&amp;"', exercise_id: "&amp;ExerciseDB!A101&amp;", duration: "&amp;IF(ExerciseDB!E101&lt;&gt;"",ExerciseDB!E101,0)&amp;", shortDescr: '"&amp;IF(ExerciseDB!C101&lt;&gt;"",ExerciseDB!C101,"")&amp;"', difficulty: '"&amp;IF(ExerciseDB!L101&lt;&gt;"",ExerciseDB!L101,"")&amp;"', alias: ["&amp;IF(ExerciseDB!M101&lt;&gt;"","'"&amp;ExerciseDB!M101&amp;"'","")&amp;IF(ExerciseDB!N101&lt;&gt;"",", '"&amp;ExerciseDB!N101&amp;"'","")&amp;IF(ExerciseDB!O101&lt;&gt;"",", '"&amp;ExerciseDB!O101&amp;"'","")&amp;"], picPath: ['"&amp;ExerciseDB!T101&amp;"], equipment: "&amp;IF(ExerciseDB!F101&lt;&gt;"",ExerciseDB!F101,"false")&amp;", execModi: ['"&amp;IF(ExerciseDB!H101&lt;&gt;"",ExerciseDB!H101,"")&amp;"], dimensions: ["&amp;IF(ExerciseDB!G101&lt;&gt;"",ExerciseDB!G101,"false, false, false, false")&amp;"]"</f>
        <v>name: 'Squat Jumps', exercise_id: 100, duration: 1.5, shortDescr: 'Squats and straight jumps combined', difficulty: '4', alias: [], picPath: ['default'], equipment: false, execModi: ['reps', 'time'], dimensions: [false, true, false, true]</v>
      </c>
      <c r="D121" t="str">
        <f>IF(COUNTA(ExerciseDB!Q101:S101)&lt;&gt;0,"WITH (e) ","")&amp;IF(COUNTA(ExerciseDB!Q101:S101)&lt;&gt;0,"MATCH (e2:Exercise) WHERE e2.name IN ["&amp;IF(ExerciseDB!Q101&lt;&gt;"","'"&amp;ExerciseDB!Q101&amp;"'","")&amp;IF(ExerciseDB!R101&lt;&gt;"",", '"&amp;ExerciseDB!R101&amp;"'","")&amp;IF(ExerciseDB!S101&lt;&gt;"",", '"&amp;ExerciseDB!S101&amp;"'","")&amp;"] ","")&amp;IF(COUNTA(ExerciseDB!Q101:S101)&lt;&gt;0,"MERGE (e)-[:SIMILAR]-&gt;(e2) ","")</f>
        <v/>
      </c>
      <c r="F121" t="str">
        <f>IF(COUNTA(ExerciseDB!I101:K101)&lt;&gt;0,"WITH e MATCH (t:Tag) WHERE ","")</f>
        <v xml:space="preserve">WITH e MATCH (t:Tag) WHERE </v>
      </c>
      <c r="G121" t="str">
        <f>IF(COUNTA(ExerciseDB!I101:K101)&lt;&gt;0,"t.name IN ["&amp;IF(ExerciseDB!I101&lt;&gt;"","'"&amp;ExerciseDB!I101&amp;"'","")&amp;IF(ExerciseDB!J101&lt;&gt;"",", '"&amp;ExerciseDB!J101&amp;"'","")&amp;IF(ExerciseDB!K101&lt;&gt;"",", '"&amp;ExerciseDB!K101&amp;"'","")&amp;"]","")</f>
        <v>t.name IN ['Legs', 'Thighs', 'Calves']</v>
      </c>
      <c r="H121" t="s">
        <v>159</v>
      </c>
      <c r="I121" t="str">
        <f t="shared" si="4"/>
        <v xml:space="preserve">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v>
      </c>
      <c r="J121" s="5" t="str">
        <f t="shared" si="5"/>
        <v xml:space="preserve">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22" spans="1:10">
      <c r="A122" t="s">
        <v>1</v>
      </c>
      <c r="B122" t="s">
        <v>2</v>
      </c>
      <c r="C122" t="str">
        <f>"name: '"&amp;ExerciseDB!B102&amp;"', exercise_id: "&amp;ExerciseDB!A102&amp;", duration: "&amp;IF(ExerciseDB!E102&lt;&gt;"",ExerciseDB!E102,0)&amp;", shortDescr: '"&amp;IF(ExerciseDB!C102&lt;&gt;"",ExerciseDB!C102,"")&amp;"', difficulty: '"&amp;IF(ExerciseDB!L102&lt;&gt;"",ExerciseDB!L102,"")&amp;"', alias: ["&amp;IF(ExerciseDB!M102&lt;&gt;"","'"&amp;ExerciseDB!M102&amp;"'","")&amp;IF(ExerciseDB!N102&lt;&gt;"",", '"&amp;ExerciseDB!N102&amp;"'","")&amp;IF(ExerciseDB!O102&lt;&gt;"",", '"&amp;ExerciseDB!O102&amp;"'","")&amp;"], picPath: ['"&amp;ExerciseDB!T102&amp;"], equipment: "&amp;IF(ExerciseDB!F102&lt;&gt;"",ExerciseDB!F102,"false")&amp;", execModi: ['"&amp;IF(ExerciseDB!H102&lt;&gt;"",ExerciseDB!H102,"")&amp;"], dimensions: ["&amp;IF(ExerciseDB!G102&lt;&gt;"",ExerciseDB!G102,"false, false, false, false")&amp;"]"</f>
        <v>name: 'Squats', exercise_id: 101, duration: 1, shortDescr: 'Basic exercise for legs', difficulty: '3', alias: [], picPath: ['squat_1', 'squat_2'], equipment: false, execModi: ['reps', 'time'], dimensions: [false, false, true, false]</v>
      </c>
      <c r="D122" t="str">
        <f>IF(COUNTA(ExerciseDB!Q102:S102)&lt;&gt;0,"WITH (e) ","")&amp;IF(COUNTA(ExerciseDB!Q102:S102)&lt;&gt;0,"MATCH (e2:Exercise) WHERE e2.name IN ["&amp;IF(ExerciseDB!Q102&lt;&gt;"","'"&amp;ExerciseDB!Q102&amp;"'","")&amp;IF(ExerciseDB!R102&lt;&gt;"",", '"&amp;ExerciseDB!R102&amp;"'","")&amp;IF(ExerciseDB!S102&lt;&gt;"",", '"&amp;ExerciseDB!S102&amp;"'","")&amp;"] ","")&amp;IF(COUNTA(ExerciseDB!Q102:S102)&lt;&gt;0,"MERGE (e)-[:SIMILAR]-&gt;(e2) ","")</f>
        <v/>
      </c>
      <c r="F122" t="str">
        <f>IF(COUNTA(ExerciseDB!I102:K102)&lt;&gt;0,"WITH e MATCH (t:Tag) WHERE ","")</f>
        <v xml:space="preserve">WITH e MATCH (t:Tag) WHERE </v>
      </c>
      <c r="G122" t="str">
        <f>IF(COUNTA(ExerciseDB!I102:K102)&lt;&gt;0,"t.name IN ["&amp;IF(ExerciseDB!I102&lt;&gt;"","'"&amp;ExerciseDB!I102&amp;"'","")&amp;IF(ExerciseDB!J102&lt;&gt;"",", '"&amp;ExerciseDB!J102&amp;"'","")&amp;IF(ExerciseDB!K102&lt;&gt;"",", '"&amp;ExerciseDB!K102&amp;"'","")&amp;"]","")</f>
        <v>t.name IN ['Legs', 'Thighs']</v>
      </c>
      <c r="H122" t="s">
        <v>159</v>
      </c>
      <c r="I122" t="str">
        <f t="shared" si="4"/>
        <v xml:space="preserve">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v>
      </c>
      <c r="J122" s="5" t="str">
        <f t="shared" si="5"/>
        <v xml:space="preserve">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23" spans="1:10">
      <c r="A123" t="s">
        <v>1</v>
      </c>
      <c r="B123" t="s">
        <v>2</v>
      </c>
      <c r="C123" t="str">
        <f>"name: '"&amp;ExerciseDB!B103&amp;"', exercise_id: "&amp;ExerciseDB!A103&amp;", duration: "&amp;IF(ExerciseDB!E103&lt;&gt;"",ExerciseDB!E103,0)&amp;", shortDescr: '"&amp;IF(ExerciseDB!C103&lt;&gt;"",ExerciseDB!C103,"")&amp;"', difficulty: '"&amp;IF(ExerciseDB!L103&lt;&gt;"",ExerciseDB!L103,"")&amp;"', alias: ["&amp;IF(ExerciseDB!M103&lt;&gt;"","'"&amp;ExerciseDB!M103&amp;"'","")&amp;IF(ExerciseDB!N103&lt;&gt;"",", '"&amp;ExerciseDB!N103&amp;"'","")&amp;IF(ExerciseDB!O103&lt;&gt;"",", '"&amp;ExerciseDB!O103&amp;"'","")&amp;"], picPath: ['"&amp;ExerciseDB!T103&amp;"], equipment: "&amp;IF(ExerciseDB!F103&lt;&gt;"",ExerciseDB!F103,"false")&amp;", execModi: ['"&amp;IF(ExerciseDB!H103&lt;&gt;"",ExerciseDB!H103,"")&amp;"], dimensions: ["&amp;IF(ExerciseDB!G103&lt;&gt;"",ExerciseDB!G103,"false, false, false, false")&amp;"]"</f>
        <v>name: 'Squat Hold Arm Shuffle', exercise_id: 102, duration: 1, shortDescr: 'Static Squat exercise with additional arm shuffle', difficulty: '3', alias: [], picPath: ['default'], equipment: false, execModi: ['time'], dimensions: [false, false, true, false]</v>
      </c>
      <c r="D123" t="str">
        <f>IF(COUNTA(ExerciseDB!Q103:S103)&lt;&gt;0,"WITH (e) ","")&amp;IF(COUNTA(ExerciseDB!Q103:S103)&lt;&gt;0,"MATCH (e2:Exercise) WHERE e2.name IN ["&amp;IF(ExerciseDB!Q103&lt;&gt;"","'"&amp;ExerciseDB!Q103&amp;"'","")&amp;IF(ExerciseDB!R103&lt;&gt;"",", '"&amp;ExerciseDB!R103&amp;"'","")&amp;IF(ExerciseDB!S103&lt;&gt;"",", '"&amp;ExerciseDB!S103&amp;"'","")&amp;"] ","")&amp;IF(COUNTA(ExerciseDB!Q103:S103)&lt;&gt;0,"MERGE (e)-[:SIMILAR]-&gt;(e2) ","")</f>
        <v/>
      </c>
      <c r="F123" t="str">
        <f>IF(COUNTA(ExerciseDB!I103:K103)&lt;&gt;0,"WITH e MATCH (t:Tag) WHERE ","")</f>
        <v xml:space="preserve">WITH e MATCH (t:Tag) WHERE </v>
      </c>
      <c r="G123" t="str">
        <f>IF(COUNTA(ExerciseDB!I103:K103)&lt;&gt;0,"t.name IN ["&amp;IF(ExerciseDB!I103&lt;&gt;"","'"&amp;ExerciseDB!I103&amp;"'","")&amp;IF(ExerciseDB!J103&lt;&gt;"",", '"&amp;ExerciseDB!J103&amp;"'","")&amp;IF(ExerciseDB!K103&lt;&gt;"",", '"&amp;ExerciseDB!K103&amp;"'","")&amp;"]","")</f>
        <v>t.name IN ['Legs', 'Thighs']</v>
      </c>
      <c r="H123" t="s">
        <v>159</v>
      </c>
      <c r="I123" t="str">
        <f t="shared" si="4"/>
        <v xml:space="preserve">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v>
      </c>
      <c r="J123" s="5" t="str">
        <f t="shared" si="5"/>
        <v xml:space="preserve">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24" spans="1:10">
      <c r="A124" t="s">
        <v>1</v>
      </c>
      <c r="B124" t="s">
        <v>2</v>
      </c>
      <c r="C124" t="str">
        <f>"name: '"&amp;ExerciseDB!B104&amp;"', exercise_id: "&amp;ExerciseDB!A104&amp;", duration: "&amp;IF(ExerciseDB!E104&lt;&gt;"",ExerciseDB!E104,0)&amp;", shortDescr: '"&amp;IF(ExerciseDB!C104&lt;&gt;"",ExerciseDB!C104,"")&amp;"', difficulty: '"&amp;IF(ExerciseDB!L104&lt;&gt;"",ExerciseDB!L104,"")&amp;"', alias: ["&amp;IF(ExerciseDB!M104&lt;&gt;"","'"&amp;ExerciseDB!M104&amp;"'","")&amp;IF(ExerciseDB!N104&lt;&gt;"",", '"&amp;ExerciseDB!N104&amp;"'","")&amp;IF(ExerciseDB!O104&lt;&gt;"",", '"&amp;ExerciseDB!O104&amp;"'","")&amp;"], picPath: ['"&amp;ExerciseDB!T104&amp;"], equipment: "&amp;IF(ExerciseDB!F104&lt;&gt;"",ExerciseDB!F104,"false")&amp;", execModi: ['"&amp;IF(ExerciseDB!H104&lt;&gt;"",ExerciseDB!H104,"")&amp;"], dimensions: ["&amp;IF(ExerciseDB!G104&lt;&gt;"",ExerciseDB!G104,"false, false, false, false")&amp;"]"</f>
        <v>name: 'Starfish Crunches', exercise_id: 103, duration: 2, shortDescr: 'This one will bring you one step closer to you sixpack', difficulty: '4', alias: [], picPath: ['starfish_crunch_1', 'starfish_crunch_2'], equipment: false, execModi: ['reps', 'time'], dimensions: [false, true, false, false]</v>
      </c>
      <c r="D124" t="str">
        <f>IF(COUNTA(ExerciseDB!Q104:S104)&lt;&gt;0,"WITH (e) ","")&amp;IF(COUNTA(ExerciseDB!Q104:S104)&lt;&gt;0,"MATCH (e2:Exercise) WHERE e2.name IN ["&amp;IF(ExerciseDB!Q104&lt;&gt;"","'"&amp;ExerciseDB!Q104&amp;"'","")&amp;IF(ExerciseDB!R104&lt;&gt;"",", '"&amp;ExerciseDB!R104&amp;"'","")&amp;IF(ExerciseDB!S104&lt;&gt;"",", '"&amp;ExerciseDB!S104&amp;"'","")&amp;"] ","")&amp;IF(COUNTA(ExerciseDB!Q104:S104)&lt;&gt;0,"MERGE (e)-[:SIMILAR]-&gt;(e2) ","")</f>
        <v/>
      </c>
      <c r="F124" t="str">
        <f>IF(COUNTA(ExerciseDB!I104:K104)&lt;&gt;0,"WITH e MATCH (t:Tag) WHERE ","")</f>
        <v xml:space="preserve">WITH e MATCH (t:Tag) WHERE </v>
      </c>
      <c r="G124" t="str">
        <f>IF(COUNTA(ExerciseDB!I104:K104)&lt;&gt;0,"t.name IN ["&amp;IF(ExerciseDB!I104&lt;&gt;"","'"&amp;ExerciseDB!I104&amp;"'","")&amp;IF(ExerciseDB!J104&lt;&gt;"",", '"&amp;ExerciseDB!J104&amp;"'","")&amp;IF(ExerciseDB!K104&lt;&gt;"",", '"&amp;ExerciseDB!K104&amp;"'","")&amp;"]","")</f>
        <v>t.name IN ['Abs', 'Core']</v>
      </c>
      <c r="H124" t="s">
        <v>159</v>
      </c>
      <c r="I124" t="str">
        <f t="shared" si="4"/>
        <v xml:space="preserve">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v>
      </c>
      <c r="J124" s="5" t="str">
        <f t="shared" si="5"/>
        <v xml:space="preserve">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25" spans="1:10">
      <c r="A125" t="s">
        <v>1</v>
      </c>
      <c r="B125" t="s">
        <v>2</v>
      </c>
      <c r="C125" t="str">
        <f>"name: '"&amp;ExerciseDB!B105&amp;"', exercise_id: "&amp;ExerciseDB!A105&amp;", duration: "&amp;IF(ExerciseDB!E105&lt;&gt;"",ExerciseDB!E105,0)&amp;", shortDescr: '"&amp;IF(ExerciseDB!C105&lt;&gt;"",ExerciseDB!C105,"")&amp;"', difficulty: '"&amp;IF(ExerciseDB!L105&lt;&gt;"",ExerciseDB!L105,"")&amp;"', alias: ["&amp;IF(ExerciseDB!M105&lt;&gt;"","'"&amp;ExerciseDB!M105&amp;"'","")&amp;IF(ExerciseDB!N105&lt;&gt;"",", '"&amp;ExerciseDB!N105&amp;"'","")&amp;IF(ExerciseDB!O105&lt;&gt;"",", '"&amp;ExerciseDB!O105&amp;"'","")&amp;"], picPath: ['"&amp;ExerciseDB!T105&amp;"], equipment: "&amp;IF(ExerciseDB!F105&lt;&gt;"",ExerciseDB!F105,"false")&amp;", execModi: ['"&amp;IF(ExerciseDB!H105&lt;&gt;"",ExerciseDB!H105,"")&amp;"], dimensions: ["&amp;IF(ExerciseDB!G105&lt;&gt;"",ExerciseDB!G105,"false, false, false, false")&amp;"]"</f>
        <v>name: 'Step Ups', exercise_id: 104, duration: 1.5, shortDescr: 'Very basic abs exercise', difficulty: '2', alias: [], picPath: ['step_ups_1', 'step_ups_2', 'step_ups_3'], equipment: true, execModi: ['reps', 'time'], dimensions: [false, false, true, false]</v>
      </c>
      <c r="D125" t="str">
        <f>IF(COUNTA(ExerciseDB!Q105:S105)&lt;&gt;0,"WITH (e) ","")&amp;IF(COUNTA(ExerciseDB!Q105:S105)&lt;&gt;0,"MATCH (e2:Exercise) WHERE e2.name IN ["&amp;IF(ExerciseDB!Q105&lt;&gt;"","'"&amp;ExerciseDB!Q105&amp;"'","")&amp;IF(ExerciseDB!R105&lt;&gt;"",", '"&amp;ExerciseDB!R105&amp;"'","")&amp;IF(ExerciseDB!S105&lt;&gt;"",", '"&amp;ExerciseDB!S105&amp;"'","")&amp;"] ","")&amp;IF(COUNTA(ExerciseDB!Q105:S105)&lt;&gt;0,"MERGE (e)-[:SIMILAR]-&gt;(e2) ","")</f>
        <v/>
      </c>
      <c r="F125" t="str">
        <f>IF(COUNTA(ExerciseDB!I105:K105)&lt;&gt;0,"WITH e MATCH (t:Tag) WHERE ","")</f>
        <v xml:space="preserve">WITH e MATCH (t:Tag) WHERE </v>
      </c>
      <c r="G125" t="str">
        <f>IF(COUNTA(ExerciseDB!I105:K105)&lt;&gt;0,"t.name IN ["&amp;IF(ExerciseDB!I105&lt;&gt;"","'"&amp;ExerciseDB!I105&amp;"'","")&amp;IF(ExerciseDB!J105&lt;&gt;"",", '"&amp;ExerciseDB!J105&amp;"'","")&amp;IF(ExerciseDB!K105&lt;&gt;"",", '"&amp;ExerciseDB!K105&amp;"'","")&amp;"]","")</f>
        <v>t.name IN ['Legs', 'Thighs']</v>
      </c>
      <c r="H125" t="s">
        <v>159</v>
      </c>
      <c r="I125" t="str">
        <f t="shared" si="4"/>
        <v xml:space="preserve">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v>
      </c>
      <c r="J125" s="5" t="str">
        <f t="shared" si="5"/>
        <v xml:space="preserve">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26" spans="1:10">
      <c r="A126" t="s">
        <v>1</v>
      </c>
      <c r="B126" t="s">
        <v>2</v>
      </c>
      <c r="C126" t="str">
        <f>"name: '"&amp;ExerciseDB!B106&amp;"', exercise_id: "&amp;ExerciseDB!A106&amp;", duration: "&amp;IF(ExerciseDB!E106&lt;&gt;"",ExerciseDB!E106,0)&amp;", shortDescr: '"&amp;IF(ExerciseDB!C106&lt;&gt;"",ExerciseDB!C106,"")&amp;"', difficulty: '"&amp;IF(ExerciseDB!L106&lt;&gt;"",ExerciseDB!L106,"")&amp;"', alias: ["&amp;IF(ExerciseDB!M106&lt;&gt;"","'"&amp;ExerciseDB!M106&amp;"'","")&amp;IF(ExerciseDB!N106&lt;&gt;"",", '"&amp;ExerciseDB!N106&amp;"'","")&amp;IF(ExerciseDB!O106&lt;&gt;"",", '"&amp;ExerciseDB!O106&amp;"'","")&amp;"], picPath: ['"&amp;ExerciseDB!T106&amp;"], equipment: "&amp;IF(ExerciseDB!F106&lt;&gt;"",ExerciseDB!F106,"false")&amp;", execModi: ['"&amp;IF(ExerciseDB!H106&lt;&gt;"",ExerciseDB!H106,"")&amp;"], dimensions: ["&amp;IF(ExerciseDB!G106&lt;&gt;"",ExerciseDB!G106,"false, false, false, false")&amp;"]"</f>
        <v>name: 'Sumo Squat Toe Tip', exercise_id: 105, duration: 1.5, shortDescr: 'Works both your thighs and calves', difficulty: '3', alias: [], picPath: ['sumo_squat_toe_tip_1', 'sumo_squat_toe_tip_2'], equipment: false, execModi: ['reps', 'time'], dimensions: [false, false, true, false]</v>
      </c>
      <c r="D126" t="str">
        <f>IF(COUNTA(ExerciseDB!Q106:S106)&lt;&gt;0,"WITH (e) ","")&amp;IF(COUNTA(ExerciseDB!Q106:S106)&lt;&gt;0,"MATCH (e2:Exercise) WHERE e2.name IN ["&amp;IF(ExerciseDB!Q106&lt;&gt;"","'"&amp;ExerciseDB!Q106&amp;"'","")&amp;IF(ExerciseDB!R106&lt;&gt;"",", '"&amp;ExerciseDB!R106&amp;"'","")&amp;IF(ExerciseDB!S106&lt;&gt;"",", '"&amp;ExerciseDB!S106&amp;"'","")&amp;"] ","")&amp;IF(COUNTA(ExerciseDB!Q106:S106)&lt;&gt;0,"MERGE (e)-[:SIMILAR]-&gt;(e2) ","")</f>
        <v/>
      </c>
      <c r="F126" t="str">
        <f>IF(COUNTA(ExerciseDB!I106:K106)&lt;&gt;0,"WITH e MATCH (t:Tag) WHERE ","")</f>
        <v xml:space="preserve">WITH e MATCH (t:Tag) WHERE </v>
      </c>
      <c r="G126" t="str">
        <f>IF(COUNTA(ExerciseDB!I106:K106)&lt;&gt;0,"t.name IN ["&amp;IF(ExerciseDB!I106&lt;&gt;"","'"&amp;ExerciseDB!I106&amp;"'","")&amp;IF(ExerciseDB!J106&lt;&gt;"",", '"&amp;ExerciseDB!J106&amp;"'","")&amp;IF(ExerciseDB!K106&lt;&gt;"",", '"&amp;ExerciseDB!K106&amp;"'","")&amp;"]","")</f>
        <v>t.name IN ['Legs', 'Thighs', 'Calves']</v>
      </c>
      <c r="H126" t="s">
        <v>159</v>
      </c>
      <c r="I126" t="str">
        <f t="shared" si="4"/>
        <v xml:space="preserve">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v>
      </c>
      <c r="J126" s="5" t="str">
        <f t="shared" si="5"/>
        <v xml:space="preserve">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27" spans="1:10">
      <c r="A127" t="s">
        <v>1</v>
      </c>
      <c r="B127" t="s">
        <v>2</v>
      </c>
      <c r="C127" t="str">
        <f>"name: '"&amp;ExerciseDB!B107&amp;"', exercise_id: "&amp;ExerciseDB!A107&amp;", duration: "&amp;IF(ExerciseDB!E107&lt;&gt;"",ExerciseDB!E107,0)&amp;", shortDescr: '"&amp;IF(ExerciseDB!C107&lt;&gt;"",ExerciseDB!C107,"")&amp;"', difficulty: '"&amp;IF(ExerciseDB!L107&lt;&gt;"",ExerciseDB!L107,"")&amp;"', alias: ["&amp;IF(ExerciseDB!M107&lt;&gt;"","'"&amp;ExerciseDB!M107&amp;"'","")&amp;IF(ExerciseDB!N107&lt;&gt;"",", '"&amp;ExerciseDB!N107&amp;"'","")&amp;IF(ExerciseDB!O107&lt;&gt;"",", '"&amp;ExerciseDB!O107&amp;"'","")&amp;"], picPath: ['"&amp;ExerciseDB!T107&amp;"], equipment: "&amp;IF(ExerciseDB!F107&lt;&gt;"",ExerciseDB!F107,"false")&amp;", execModi: ['"&amp;IF(ExerciseDB!H107&lt;&gt;"",ExerciseDB!H107,"")&amp;"], dimensions: ["&amp;IF(ExerciseDB!G107&lt;&gt;"",ExerciseDB!G107,"false, false, false, false")&amp;"]"</f>
        <v>name: 'Sumo Squats', exercise_id: 106, duration: 1, shortDescr: 'A variation of the squat in a wider stance', difficulty: '3', alias: [], picPath: ['sumo_squat_1', 'sumo_squat_2', 'sumo_squat_3'], equipment: false, execModi: ['reps', 'time'], dimensions: [false, false, true, false]</v>
      </c>
      <c r="D127" t="str">
        <f>IF(COUNTA(ExerciseDB!Q107:S107)&lt;&gt;0,"WITH (e) ","")&amp;IF(COUNTA(ExerciseDB!Q107:S107)&lt;&gt;0,"MATCH (e2:Exercise) WHERE e2.name IN ["&amp;IF(ExerciseDB!Q107&lt;&gt;"","'"&amp;ExerciseDB!Q107&amp;"'","")&amp;IF(ExerciseDB!R107&lt;&gt;"",", '"&amp;ExerciseDB!R107&amp;"'","")&amp;IF(ExerciseDB!S107&lt;&gt;"",", '"&amp;ExerciseDB!S107&amp;"'","")&amp;"] ","")&amp;IF(COUNTA(ExerciseDB!Q107:S107)&lt;&gt;0,"MERGE (e)-[:SIMILAR]-&gt;(e2) ","")</f>
        <v/>
      </c>
      <c r="F127" t="str">
        <f>IF(COUNTA(ExerciseDB!I107:K107)&lt;&gt;0,"WITH e MATCH (t:Tag) WHERE ","")</f>
        <v xml:space="preserve">WITH e MATCH (t:Tag) WHERE </v>
      </c>
      <c r="G127" t="str">
        <f>IF(COUNTA(ExerciseDB!I107:K107)&lt;&gt;0,"t.name IN ["&amp;IF(ExerciseDB!I107&lt;&gt;"","'"&amp;ExerciseDB!I107&amp;"'","")&amp;IF(ExerciseDB!J107&lt;&gt;"",", '"&amp;ExerciseDB!J107&amp;"'","")&amp;IF(ExerciseDB!K107&lt;&gt;"",", '"&amp;ExerciseDB!K107&amp;"'","")&amp;"]","")</f>
        <v>t.name IN ['Legs', 'Thighs']</v>
      </c>
      <c r="H127" t="s">
        <v>159</v>
      </c>
      <c r="I127" t="str">
        <f t="shared" si="4"/>
        <v xml:space="preserve">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v>
      </c>
      <c r="J127" s="5" t="str">
        <f t="shared" si="5"/>
        <v xml:space="preserve">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28" spans="1:10">
      <c r="A128" t="s">
        <v>1</v>
      </c>
      <c r="B128" t="s">
        <v>2</v>
      </c>
      <c r="C128" t="str">
        <f>"name: '"&amp;ExerciseDB!B108&amp;"', exercise_id: "&amp;ExerciseDB!A108&amp;", duration: "&amp;IF(ExerciseDB!E108&lt;&gt;"",ExerciseDB!E108,0)&amp;", shortDescr: '"&amp;IF(ExerciseDB!C108&lt;&gt;"",ExerciseDB!C108,"")&amp;"', difficulty: '"&amp;IF(ExerciseDB!L108&lt;&gt;"",ExerciseDB!L108,"")&amp;"', alias: ["&amp;IF(ExerciseDB!M108&lt;&gt;"","'"&amp;ExerciseDB!M108&amp;"'","")&amp;IF(ExerciseDB!N108&lt;&gt;"",", '"&amp;ExerciseDB!N108&amp;"'","")&amp;IF(ExerciseDB!O108&lt;&gt;"",", '"&amp;ExerciseDB!O108&amp;"'","")&amp;"], picPath: ['"&amp;ExerciseDB!T108&amp;"], equipment: "&amp;IF(ExerciseDB!F108&lt;&gt;"",ExerciseDB!F108,"false")&amp;", execModi: ['"&amp;IF(ExerciseDB!H108&lt;&gt;"",ExerciseDB!H108,"")&amp;"], dimensions: ["&amp;IF(ExerciseDB!G108&lt;&gt;"",ExerciseDB!G108,"false, false, false, false")&amp;"]"</f>
        <v>name: 'Superman', exercise_id: 107, duration: 1, shortDescr: 'Static exercise for body tension and back', difficulty: '3', alias: [], picPath: ['superman'], equipment: false, execModi: ['time'], dimensions: [false, false, true, false]</v>
      </c>
      <c r="D128" t="str">
        <f>IF(COUNTA(ExerciseDB!Q108:S108)&lt;&gt;0,"WITH (e) ","")&amp;IF(COUNTA(ExerciseDB!Q108:S108)&lt;&gt;0,"MATCH (e2:Exercise) WHERE e2.name IN ["&amp;IF(ExerciseDB!Q108&lt;&gt;"","'"&amp;ExerciseDB!Q108&amp;"'","")&amp;IF(ExerciseDB!R108&lt;&gt;"",", '"&amp;ExerciseDB!R108&amp;"'","")&amp;IF(ExerciseDB!S108&lt;&gt;"",", '"&amp;ExerciseDB!S108&amp;"'","")&amp;"] ","")&amp;IF(COUNTA(ExerciseDB!Q108:S108)&lt;&gt;0,"MERGE (e)-[:SIMILAR]-&gt;(e2) ","")</f>
        <v/>
      </c>
      <c r="F128" t="str">
        <f>IF(COUNTA(ExerciseDB!I108:K108)&lt;&gt;0,"WITH e MATCH (t:Tag) WHERE ","")</f>
        <v xml:space="preserve">WITH e MATCH (t:Tag) WHERE </v>
      </c>
      <c r="G128" t="str">
        <f>IF(COUNTA(ExerciseDB!I108:K108)&lt;&gt;0,"t.name IN ["&amp;IF(ExerciseDB!I108&lt;&gt;"","'"&amp;ExerciseDB!I108&amp;"'","")&amp;IF(ExerciseDB!J108&lt;&gt;"",", '"&amp;ExerciseDB!J108&amp;"'","")&amp;IF(ExerciseDB!K108&lt;&gt;"",", '"&amp;ExerciseDB!K108&amp;"'","")&amp;"]","")</f>
        <v>t.name IN ['Back']</v>
      </c>
      <c r="H128" t="s">
        <v>159</v>
      </c>
      <c r="I128" t="str">
        <f t="shared" si="4"/>
        <v xml:space="preserve">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v>
      </c>
      <c r="J128" s="5" t="str">
        <f t="shared" si="5"/>
        <v xml:space="preserve">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29" spans="1:10">
      <c r="A129" t="s">
        <v>1</v>
      </c>
      <c r="B129" t="s">
        <v>2</v>
      </c>
      <c r="C129" t="str">
        <f>"name: '"&amp;ExerciseDB!B109&amp;"', exercise_id: "&amp;ExerciseDB!A109&amp;", duration: "&amp;IF(ExerciseDB!E109&lt;&gt;"",ExerciseDB!E109,0)&amp;", shortDescr: '"&amp;IF(ExerciseDB!C109&lt;&gt;"",ExerciseDB!C109,"")&amp;"', difficulty: '"&amp;IF(ExerciseDB!L109&lt;&gt;"",ExerciseDB!L109,"")&amp;"', alias: ["&amp;IF(ExerciseDB!M109&lt;&gt;"","'"&amp;ExerciseDB!M109&amp;"'","")&amp;IF(ExerciseDB!N109&lt;&gt;"",", '"&amp;ExerciseDB!N109&amp;"'","")&amp;IF(ExerciseDB!O109&lt;&gt;"",", '"&amp;ExerciseDB!O109&amp;"'","")&amp;"], picPath: ['"&amp;ExerciseDB!T109&amp;"], equipment: "&amp;IF(ExerciseDB!F109&lt;&gt;"",ExerciseDB!F109,"false")&amp;", execModi: ['"&amp;IF(ExerciseDB!H109&lt;&gt;"",ExerciseDB!H109,"")&amp;"], dimensions: ["&amp;IF(ExerciseDB!G109&lt;&gt;"",ExerciseDB!G109,"false, false, false, false")&amp;"]"</f>
        <v>name: 'Superman Leg Shuffle', exercise_id: 108, duration: 1, shortDescr: 'A variation of the regular Superman', difficulty: '4', alias: [], picPath: ['Superman_leg_shuffle'], equipment: false, execModi: ['time'], dimensions: [false, false, true, false]</v>
      </c>
      <c r="D129" t="str">
        <f>IF(COUNTA(ExerciseDB!Q109:S109)&lt;&gt;0,"WITH (e) ","")&amp;IF(COUNTA(ExerciseDB!Q109:S109)&lt;&gt;0,"MATCH (e2:Exercise) WHERE e2.name IN ["&amp;IF(ExerciseDB!Q109&lt;&gt;"","'"&amp;ExerciseDB!Q109&amp;"'","")&amp;IF(ExerciseDB!R109&lt;&gt;"",", '"&amp;ExerciseDB!R109&amp;"'","")&amp;IF(ExerciseDB!S109&lt;&gt;"",", '"&amp;ExerciseDB!S109&amp;"'","")&amp;"] ","")&amp;IF(COUNTA(ExerciseDB!Q109:S109)&lt;&gt;0,"MERGE (e)-[:SIMILAR]-&gt;(e2) ","")</f>
        <v/>
      </c>
      <c r="F129" t="str">
        <f>IF(COUNTA(ExerciseDB!I109:K109)&lt;&gt;0,"WITH e MATCH (t:Tag) WHERE ","")</f>
        <v xml:space="preserve">WITH e MATCH (t:Tag) WHERE </v>
      </c>
      <c r="G129" t="str">
        <f>IF(COUNTA(ExerciseDB!I109:K109)&lt;&gt;0,"t.name IN ["&amp;IF(ExerciseDB!I109&lt;&gt;"","'"&amp;ExerciseDB!I109&amp;"'","")&amp;IF(ExerciseDB!J109&lt;&gt;"",", '"&amp;ExerciseDB!J109&amp;"'","")&amp;IF(ExerciseDB!K109&lt;&gt;"",", '"&amp;ExerciseDB!K109&amp;"'","")&amp;"]","")</f>
        <v>t.name IN ['Back']</v>
      </c>
      <c r="H129" t="s">
        <v>159</v>
      </c>
      <c r="I129" t="str">
        <f t="shared" si="4"/>
        <v xml:space="preserve">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v>
      </c>
      <c r="J129" s="5" t="str">
        <f t="shared" si="5"/>
        <v xml:space="preserve">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30" spans="1:10">
      <c r="A130" t="s">
        <v>1</v>
      </c>
      <c r="B130" t="s">
        <v>2</v>
      </c>
      <c r="C130" t="str">
        <f>"name: '"&amp;ExerciseDB!B110&amp;"', exercise_id: "&amp;ExerciseDB!A110&amp;", duration: "&amp;IF(ExerciseDB!E110&lt;&gt;"",ExerciseDB!E110,0)&amp;", shortDescr: '"&amp;IF(ExerciseDB!C110&lt;&gt;"",ExerciseDB!C110,"")&amp;"', difficulty: '"&amp;IF(ExerciseDB!L110&lt;&gt;"",ExerciseDB!L110,"")&amp;"', alias: ["&amp;IF(ExerciseDB!M110&lt;&gt;"","'"&amp;ExerciseDB!M110&amp;"'","")&amp;IF(ExerciseDB!N110&lt;&gt;"",", '"&amp;ExerciseDB!N110&amp;"'","")&amp;IF(ExerciseDB!O110&lt;&gt;"",", '"&amp;ExerciseDB!O110&amp;"'","")&amp;"], picPath: ['"&amp;ExerciseDB!T110&amp;"], equipment: "&amp;IF(ExerciseDB!F110&lt;&gt;"",ExerciseDB!F110,"false")&amp;", execModi: ['"&amp;IF(ExerciseDB!H110&lt;&gt;"",ExerciseDB!H110,"")&amp;"], dimensions: ["&amp;IF(ExerciseDB!G110&lt;&gt;"",ExerciseDB!G110,"false, false, false, false")&amp;"]"</f>
        <v>name: 'Supported Pullup', exercise_id: 109, duration: 3, shortDescr: 'A variation of pullups to learn how to do it and to develop the strength', difficulty: '2', alias: [], picPath: ['default'], equipment: true, execModi: ['reps', 'time'], dimensions: [false, true, false, false]</v>
      </c>
      <c r="D130" t="str">
        <f>IF(COUNTA(ExerciseDB!Q110:S110)&lt;&gt;0,"WITH (e) ","")&amp;IF(COUNTA(ExerciseDB!Q110:S110)&lt;&gt;0,"MATCH (e2:Exercise) WHERE e2.name IN ["&amp;IF(ExerciseDB!Q110&lt;&gt;"","'"&amp;ExerciseDB!Q110&amp;"'","")&amp;IF(ExerciseDB!R110&lt;&gt;"",", '"&amp;ExerciseDB!R110&amp;"'","")&amp;IF(ExerciseDB!S110&lt;&gt;"",", '"&amp;ExerciseDB!S110&amp;"'","")&amp;"] ","")&amp;IF(COUNTA(ExerciseDB!Q110:S110)&lt;&gt;0,"MERGE (e)-[:SIMILAR]-&gt;(e2) ","")</f>
        <v/>
      </c>
      <c r="F130" t="str">
        <f>IF(COUNTA(ExerciseDB!I110:K110)&lt;&gt;0,"WITH e MATCH (t:Tag) WHERE ","")</f>
        <v xml:space="preserve">WITH e MATCH (t:Tag) WHERE </v>
      </c>
      <c r="G130" t="str">
        <f>IF(COUNTA(ExerciseDB!I110:K110)&lt;&gt;0,"t.name IN ["&amp;IF(ExerciseDB!I110&lt;&gt;"","'"&amp;ExerciseDB!I110&amp;"'","")&amp;IF(ExerciseDB!J110&lt;&gt;"",", '"&amp;ExerciseDB!J110&amp;"'","")&amp;IF(ExerciseDB!K110&lt;&gt;"",", '"&amp;ExerciseDB!K110&amp;"'","")&amp;"]","")</f>
        <v>t.name IN ['Upper Body', 'Biceps', 'Back']</v>
      </c>
      <c r="H130" t="s">
        <v>159</v>
      </c>
      <c r="I130" t="str">
        <f t="shared" si="4"/>
        <v xml:space="preserve">MERGE (e:Exercise { name: 'Supported Pullup', exercise_id: 109, duration: 3, shortDescr: 'A variation of pullups to learn how to do it and to develop the strength', difficulty: '2', alias: [], picPath: ['default'], equipment: true, execModi: ['reps', 'time'], dimensions: [false, true, false, false] }) WITH e MATCH (t:Tag) WHERE t.name IN ['Upper Body', 'Biceps', 'Back'] WITH e, t MERGE (e)-[:HAS_TAG]-&gt;(t) WITH count(*) as dummy </v>
      </c>
      <c r="J130" s="5" t="str">
        <f t="shared" si="5"/>
        <v xml:space="preserve">MERGE (e:Exercise { name: 'Supported Pullup', exercise_id: 109, duration: 3, shortDescr: 'A variation of pullups to learn how to do it and to develop the strength', difficulty: '2', alias: [], picPath: ['default'], equipment: true, execModi: ['reps', 'time'], dimensions: [false, true, false, false] }) WITH e MATCH (t:Tag) WHERE t.name IN ['Upper Body', 'Biceps', 'Back'] WITH e, t MERGE (e)-[:HAS_TAG]-&gt;(t) WITH count(*) as dummy 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31" spans="1:10">
      <c r="A131" t="s">
        <v>1</v>
      </c>
      <c r="B131" t="s">
        <v>2</v>
      </c>
      <c r="C131" t="str">
        <f>"name: '"&amp;ExerciseDB!B111&amp;"', exercise_id: "&amp;ExerciseDB!A111&amp;", duration: "&amp;IF(ExerciseDB!E111&lt;&gt;"",ExerciseDB!E111,0)&amp;", shortDescr: '"&amp;IF(ExerciseDB!C111&lt;&gt;"",ExerciseDB!C111,"")&amp;"', difficulty: '"&amp;IF(ExerciseDB!L111&lt;&gt;"",ExerciseDB!L111,"")&amp;"', alias: ["&amp;IF(ExerciseDB!M111&lt;&gt;"","'"&amp;ExerciseDB!M111&amp;"'","")&amp;IF(ExerciseDB!N111&lt;&gt;"",", '"&amp;ExerciseDB!N111&amp;"'","")&amp;IF(ExerciseDB!O111&lt;&gt;"",", '"&amp;ExerciseDB!O111&amp;"'","")&amp;"], picPath: ['"&amp;ExerciseDB!T111&amp;"], equipment: "&amp;IF(ExerciseDB!F111&lt;&gt;"",ExerciseDB!F111,"false")&amp;", execModi: ['"&amp;IF(ExerciseDB!H111&lt;&gt;"",ExerciseDB!H111,"")&amp;"], dimensions: ["&amp;IF(ExerciseDB!G111&lt;&gt;"",ExerciseDB!G111,"false, false, false, false")&amp;"]"</f>
        <v>name: 'Starfish Superman', exercise_id: 110, duration: 1, shortDescr: 'Superman variation that requires more body tension', difficulty: '4', alias: [], picPath: ['default'], equipment: false, execModi: ['reps', 'time'], dimensions: [false, false, true, false]</v>
      </c>
      <c r="D131" t="str">
        <f>IF(COUNTA(ExerciseDB!Q111:S111)&lt;&gt;0,"WITH (e) ","")&amp;IF(COUNTA(ExerciseDB!Q111:S111)&lt;&gt;0,"MATCH (e2:Exercise) WHERE e2.name IN ["&amp;IF(ExerciseDB!Q111&lt;&gt;"","'"&amp;ExerciseDB!Q111&amp;"'","")&amp;IF(ExerciseDB!R111&lt;&gt;"",", '"&amp;ExerciseDB!R111&amp;"'","")&amp;IF(ExerciseDB!S111&lt;&gt;"",", '"&amp;ExerciseDB!S111&amp;"'","")&amp;"] ","")&amp;IF(COUNTA(ExerciseDB!Q111:S111)&lt;&gt;0,"MERGE (e)-[:SIMILAR]-&gt;(e2) ","")</f>
        <v/>
      </c>
      <c r="F131" t="str">
        <f>IF(COUNTA(ExerciseDB!I111:K111)&lt;&gt;0,"WITH e MATCH (t:Tag) WHERE ","")</f>
        <v xml:space="preserve">WITH e MATCH (t:Tag) WHERE </v>
      </c>
      <c r="G131" t="str">
        <f>IF(COUNTA(ExerciseDB!I111:K111)&lt;&gt;0,"t.name IN ["&amp;IF(ExerciseDB!I111&lt;&gt;"","'"&amp;ExerciseDB!I111&amp;"'","")&amp;IF(ExerciseDB!J111&lt;&gt;"",", '"&amp;ExerciseDB!J111&amp;"'","")&amp;IF(ExerciseDB!K111&lt;&gt;"",", '"&amp;ExerciseDB!K111&amp;"'","")&amp;"]","")</f>
        <v>t.name IN ['Core']</v>
      </c>
      <c r="H131" t="s">
        <v>159</v>
      </c>
      <c r="I131" t="str">
        <f t="shared" si="4"/>
        <v xml:space="preserve">MERGE (e:Exercise { name: 'Starfish Superman', exercise_id: 110, duration: 1, shortDescr: 'Superman variation that requires more body tension', difficulty: '4', alias: [], picPath: ['default'], equipment: false, execModi: ['reps', 'time'], dimensions: [false, false, true, false] }) WITH e MATCH (t:Tag) WHERE t.name IN ['Core'] WITH e, t MERGE (e)-[:HAS_TAG]-&gt;(t) WITH count(*) as dummy </v>
      </c>
      <c r="J131" s="5" t="str">
        <f t="shared" si="5"/>
        <v xml:space="preserve">MERGE (e:Exercise { name: 'Starfish Superman', exercise_id: 110, duration: 1, shortDescr: 'Superman variation that requires more body tension', difficulty: '4', alias: [], picPath: ['default'], equipment: false, execModi: ['reps', 'time'], dimensions: [false, false, true, false] }) WITH e MATCH (t:Tag) WHERE t.name IN ['Core'] WITH e, t MERGE (e)-[:HAS_TAG]-&gt;(t) WITH count(*) as dummy MERGE (e:Exercise { name: 'Supported Pullup', exercise_id: 109, duration: 3, shortDescr: 'A variation of pullups to learn how to do it and to develop the strength', difficulty: '2', alias: [], picPath: ['default'], equipment: true, execModi: ['reps', 'time'], dimensions: [false, true, false, false] }) WITH e MATCH (t:Tag) WHERE t.name IN ['Upper Body', 'Biceps', 'Back'] WITH e, t MERGE (e)-[:HAS_TAG]-&gt;(t) WITH count(*) as dummy 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32" spans="1:10">
      <c r="A132" t="s">
        <v>1</v>
      </c>
      <c r="B132" t="s">
        <v>2</v>
      </c>
      <c r="C132" t="str">
        <f>"name: '"&amp;ExerciseDB!B112&amp;"', exercise_id: "&amp;ExerciseDB!A112&amp;", duration: "&amp;IF(ExerciseDB!E112&lt;&gt;"",ExerciseDB!E112,0)&amp;", shortDescr: '"&amp;IF(ExerciseDB!C112&lt;&gt;"",ExerciseDB!C112,"")&amp;"', difficulty: '"&amp;IF(ExerciseDB!L112&lt;&gt;"",ExerciseDB!L112,"")&amp;"', alias: ["&amp;IF(ExerciseDB!M112&lt;&gt;"","'"&amp;ExerciseDB!M112&amp;"'","")&amp;IF(ExerciseDB!N112&lt;&gt;"",", '"&amp;ExerciseDB!N112&amp;"'","")&amp;IF(ExerciseDB!O112&lt;&gt;"",", '"&amp;ExerciseDB!O112&amp;"'","")&amp;"], picPath: ['"&amp;ExerciseDB!T112&amp;"], equipment: "&amp;IF(ExerciseDB!F112&lt;&gt;"",ExerciseDB!F112,"false")&amp;", execModi: ['"&amp;IF(ExerciseDB!H112&lt;&gt;"",ExerciseDB!H112,"")&amp;"], dimensions: ["&amp;IF(ExerciseDB!G112&lt;&gt;"",ExerciseDB!G112,"false, false, false, false")&amp;"]"</f>
        <v>name: 'Switch Kick', exercise_id: 111, duration: 2.5, shortDescr: 'Extend your leg up and behind', difficulty: '4', alias: [], picPath: ['switch_kick'], equipment: false, execModi: ['reps', 'time'], dimensions: [false, false, true, false]</v>
      </c>
      <c r="D132" t="str">
        <f>IF(COUNTA(ExerciseDB!Q112:S112)&lt;&gt;0,"WITH (e) ","")&amp;IF(COUNTA(ExerciseDB!Q112:S112)&lt;&gt;0,"MATCH (e2:Exercise) WHERE e2.name IN ["&amp;IF(ExerciseDB!Q112&lt;&gt;"","'"&amp;ExerciseDB!Q112&amp;"'","")&amp;IF(ExerciseDB!R112&lt;&gt;"",", '"&amp;ExerciseDB!R112&amp;"'","")&amp;IF(ExerciseDB!S112&lt;&gt;"",", '"&amp;ExerciseDB!S112&amp;"'","")&amp;"] ","")&amp;IF(COUNTA(ExerciseDB!Q112:S112)&lt;&gt;0,"MERGE (e)-[:SIMILAR]-&gt;(e2) ","")</f>
        <v/>
      </c>
      <c r="F132" t="str">
        <f>IF(COUNTA(ExerciseDB!I112:K112)&lt;&gt;0,"WITH e MATCH (t:Tag) WHERE ","")</f>
        <v xml:space="preserve">WITH e MATCH (t:Tag) WHERE </v>
      </c>
      <c r="G132" t="str">
        <f>IF(COUNTA(ExerciseDB!I112:K112)&lt;&gt;0,"t.name IN ["&amp;IF(ExerciseDB!I112&lt;&gt;"","'"&amp;ExerciseDB!I112&amp;"'","")&amp;IF(ExerciseDB!J112&lt;&gt;"",", '"&amp;ExerciseDB!J112&amp;"'","")&amp;IF(ExerciseDB!K112&lt;&gt;"",", '"&amp;ExerciseDB!K112&amp;"'","")&amp;"]","")</f>
        <v>t.name IN ['Thighs', 'Legs']</v>
      </c>
      <c r="H132" t="s">
        <v>159</v>
      </c>
      <c r="I132" t="str">
        <f t="shared" si="4"/>
        <v xml:space="preserve">MERGE (e:Exercise { name: 'Switch Kick', exercise_id: 111, duration: 2.5, shortDescr: 'Extend your leg up and behind', difficulty: '4', alias: [], picPath: ['switch_kick'], equipment: false, execModi: ['reps', 'time'], dimensions: [false, false, true, false] }) WITH e MATCH (t:Tag) WHERE t.name IN ['Thighs', 'Legs'] WITH e, t MERGE (e)-[:HAS_TAG]-&gt;(t) WITH count(*) as dummy </v>
      </c>
      <c r="J132" s="5" t="str">
        <f t="shared" si="5"/>
        <v xml:space="preserve">MERGE (e:Exercise { name: 'Switch Kick', exercise_id: 111, duration: 2.5, shortDescr: 'Extend your leg up and behind', difficulty: '4', alias: [], picPath: ['switch_kick'], equipment: false, execModi: ['reps', 'time'], dimensions: [false, false, true, false] }) WITH e MATCH (t:Tag) WHERE t.name IN ['Thighs', 'Legs'] WITH e, t MERGE (e)-[:HAS_TAG]-&gt;(t) WITH count(*) as dummy MERGE (e:Exercise { name: 'Starfish Superman', exercise_id: 110, duration: 1, shortDescr: 'Superman variation that requires more body tension', difficulty: '4', alias: [], picPath: ['default'], equipment: false, execModi: ['reps', 'time'], dimensions: [false, false, true, false] }) WITH e MATCH (t:Tag) WHERE t.name IN ['Core'] WITH e, t MERGE (e)-[:HAS_TAG]-&gt;(t) WITH count(*) as dummy MERGE (e:Exercise { name: 'Supported Pullup', exercise_id: 109, duration: 3, shortDescr: 'A variation of pullups to learn how to do it and to develop the strength', difficulty: '2', alias: [], picPath: ['default'], equipment: true, execModi: ['reps', 'time'], dimensions: [false, true, false, false] }) WITH e MATCH (t:Tag) WHERE t.name IN ['Upper Body', 'Biceps', 'Back'] WITH e, t MERGE (e)-[:HAS_TAG]-&gt;(t) WITH count(*) as dummy 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33" spans="1:10">
      <c r="A133" t="s">
        <v>1</v>
      </c>
      <c r="B133" t="s">
        <v>2</v>
      </c>
      <c r="C133" t="str">
        <f>"name: '"&amp;ExerciseDB!B113&amp;"', exercise_id: "&amp;ExerciseDB!A113&amp;", duration: "&amp;IF(ExerciseDB!E113&lt;&gt;"",ExerciseDB!E113,0)&amp;", shortDescr: '"&amp;IF(ExerciseDB!C113&lt;&gt;"",ExerciseDB!C113,"")&amp;"', difficulty: '"&amp;IF(ExerciseDB!L113&lt;&gt;"",ExerciseDB!L113,"")&amp;"', alias: ["&amp;IF(ExerciseDB!M113&lt;&gt;"","'"&amp;ExerciseDB!M113&amp;"'","")&amp;IF(ExerciseDB!N113&lt;&gt;"",", '"&amp;ExerciseDB!N113&amp;"'","")&amp;IF(ExerciseDB!O113&lt;&gt;"",", '"&amp;ExerciseDB!O113&amp;"'","")&amp;"], picPath: ['"&amp;ExerciseDB!T113&amp;"], equipment: "&amp;IF(ExerciseDB!F113&lt;&gt;"",ExerciseDB!F113,"false")&amp;", execModi: ['"&amp;IF(ExerciseDB!H113&lt;&gt;"",ExerciseDB!H113,"")&amp;"], dimensions: ["&amp;IF(ExerciseDB!G113&lt;&gt;"",ExerciseDB!G113,"false, false, false, false")&amp;"]"</f>
        <v>name: 'Toe to Bar', exercise_id: 112, duration: 3, shortDescr: 'Very demanding and highly effective abs exercise', difficulty: '5', alias: [], picPath: ['default'], equipment: true, execModi: ['reps', 'time'], dimensions: [false, true, false, true]</v>
      </c>
      <c r="D133" t="str">
        <f>IF(COUNTA(ExerciseDB!Q113:S113)&lt;&gt;0,"WITH (e) ","")&amp;IF(COUNTA(ExerciseDB!Q113:S113)&lt;&gt;0,"MATCH (e2:Exercise) WHERE e2.name IN ["&amp;IF(ExerciseDB!Q113&lt;&gt;"","'"&amp;ExerciseDB!Q113&amp;"'","")&amp;IF(ExerciseDB!R113&lt;&gt;"",", '"&amp;ExerciseDB!R113&amp;"'","")&amp;IF(ExerciseDB!S113&lt;&gt;"",", '"&amp;ExerciseDB!S113&amp;"'","")&amp;"] ","")&amp;IF(COUNTA(ExerciseDB!Q113:S113)&lt;&gt;0,"MERGE (e)-[:SIMILAR]-&gt;(e2) ","")</f>
        <v/>
      </c>
      <c r="F133" t="str">
        <f>IF(COUNTA(ExerciseDB!I113:K113)&lt;&gt;0,"WITH e MATCH (t:Tag) WHERE ","")</f>
        <v xml:space="preserve">WITH e MATCH (t:Tag) WHERE </v>
      </c>
      <c r="G133" t="str">
        <f>IF(COUNTA(ExerciseDB!I113:K113)&lt;&gt;0,"t.name IN ["&amp;IF(ExerciseDB!I113&lt;&gt;"","'"&amp;ExerciseDB!I113&amp;"'","")&amp;IF(ExerciseDB!J113&lt;&gt;"",", '"&amp;ExerciseDB!J113&amp;"'","")&amp;IF(ExerciseDB!K113&lt;&gt;"",", '"&amp;ExerciseDB!K113&amp;"'","")&amp;"]","")</f>
        <v>t.name IN ['Upper Body', 'Abs', 'Core']</v>
      </c>
      <c r="H133" t="s">
        <v>159</v>
      </c>
      <c r="I133" t="str">
        <f t="shared" si="4"/>
        <v xml:space="preserve">MERGE (e:Exercise { name: 'Toe to Bar', exercise_id: 112, duration: 3, shortDescr: 'Very demanding and highly effective abs exercise', difficulty: '5', alias: [], picPath: ['default'], equipment: true, execModi: ['reps', 'time'], dimensions: [false, true, false, true] }) WITH e MATCH (t:Tag) WHERE t.name IN ['Upper Body', 'Abs', 'Core'] WITH e, t MERGE (e)-[:HAS_TAG]-&gt;(t) WITH count(*) as dummy </v>
      </c>
      <c r="J133" s="5" t="str">
        <f t="shared" si="5"/>
        <v xml:space="preserve">MERGE (e:Exercise { name: 'Toe to Bar', exercise_id: 112, duration: 3, shortDescr: 'Very demanding and highly effective abs exercise', difficulty: '5', alias: [], picPath: ['default'], equipment: true, execModi: ['reps', 'time'], dimensions: [false, true, false, true] }) WITH e MATCH (t:Tag) WHERE t.name IN ['Upper Body', 'Abs', 'Core'] WITH e, t MERGE (e)-[:HAS_TAG]-&gt;(t) WITH count(*) as dummy MERGE (e:Exercise { name: 'Switch Kick', exercise_id: 111, duration: 2.5, shortDescr: 'Extend your leg up and behind', difficulty: '4', alias: [], picPath: ['switch_kick'], equipment: false, execModi: ['reps', 'time'], dimensions: [false, false, true, false] }) WITH e MATCH (t:Tag) WHERE t.name IN ['Thighs', 'Legs'] WITH e, t MERGE (e)-[:HAS_TAG]-&gt;(t) WITH count(*) as dummy MERGE (e:Exercise { name: 'Starfish Superman', exercise_id: 110, duration: 1, shortDescr: 'Superman variation that requires more body tension', difficulty: '4', alias: [], picPath: ['default'], equipment: false, execModi: ['reps', 'time'], dimensions: [false, false, true, false] }) WITH e MATCH (t:Tag) WHERE t.name IN ['Core'] WITH e, t MERGE (e)-[:HAS_TAG]-&gt;(t) WITH count(*) as dummy MERGE (e:Exercise { name: 'Supported Pullup', exercise_id: 109, duration: 3, shortDescr: 'A variation of pullups to learn how to do it and to develop the strength', difficulty: '2', alias: [], picPath: ['default'], equipment: true, execModi: ['reps', 'time'], dimensions: [false, true, false, false] }) WITH e MATCH (t:Tag) WHERE t.name IN ['Upper Body', 'Biceps', 'Back'] WITH e, t MERGE (e)-[:HAS_TAG]-&gt;(t) WITH count(*) as dummy 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34" spans="1:10">
      <c r="A134" t="s">
        <v>1</v>
      </c>
      <c r="B134" t="s">
        <v>2</v>
      </c>
      <c r="C134" t="str">
        <f>"name: '"&amp;ExerciseDB!B114&amp;"', exercise_id: "&amp;ExerciseDB!A114&amp;", duration: "&amp;IF(ExerciseDB!E114&lt;&gt;"",ExerciseDB!E114,0)&amp;", shortDescr: '"&amp;IF(ExerciseDB!C114&lt;&gt;"",ExerciseDB!C114,"")&amp;"', difficulty: '"&amp;IF(ExerciseDB!L114&lt;&gt;"",ExerciseDB!L114,"")&amp;"', alias: ["&amp;IF(ExerciseDB!M114&lt;&gt;"","'"&amp;ExerciseDB!M114&amp;"'","")&amp;IF(ExerciseDB!N114&lt;&gt;"",", '"&amp;ExerciseDB!N114&amp;"'","")&amp;IF(ExerciseDB!O114&lt;&gt;"",", '"&amp;ExerciseDB!O114&amp;"'","")&amp;"], picPath: ['"&amp;ExerciseDB!T114&amp;"], equipment: "&amp;IF(ExerciseDB!F114&lt;&gt;"",ExerciseDB!F114,"false")&amp;", execModi: ['"&amp;IF(ExerciseDB!H114&lt;&gt;"",ExerciseDB!H114,"")&amp;"], dimensions: ["&amp;IF(ExerciseDB!G114&lt;&gt;"",ExerciseDB!G114,"false, false, false, false")&amp;"]"</f>
        <v>name: 'Toe Touches', exercise_id: 113, duration: 1.5, shortDescr: 'More challenging than yoou probably think', difficulty: '4', alias: [], picPath: ['default'], equipment: false, execModi: ['reps', 'time'], dimensions: [false, true, false, false]</v>
      </c>
      <c r="D134" t="str">
        <f>IF(COUNTA(ExerciseDB!Q114:S114)&lt;&gt;0,"WITH (e) ","")&amp;IF(COUNTA(ExerciseDB!Q114:S114)&lt;&gt;0,"MATCH (e2:Exercise) WHERE e2.name IN ["&amp;IF(ExerciseDB!Q114&lt;&gt;"","'"&amp;ExerciseDB!Q114&amp;"'","")&amp;IF(ExerciseDB!R114&lt;&gt;"",", '"&amp;ExerciseDB!R114&amp;"'","")&amp;IF(ExerciseDB!S114&lt;&gt;"",", '"&amp;ExerciseDB!S114&amp;"'","")&amp;"] ","")&amp;IF(COUNTA(ExerciseDB!Q114:S114)&lt;&gt;0,"MERGE (e)-[:SIMILAR]-&gt;(e2) ","")</f>
        <v/>
      </c>
      <c r="F134" t="str">
        <f>IF(COUNTA(ExerciseDB!I114:K114)&lt;&gt;0,"WITH e MATCH (t:Tag) WHERE ","")</f>
        <v xml:space="preserve">WITH e MATCH (t:Tag) WHERE </v>
      </c>
      <c r="G134" t="str">
        <f>IF(COUNTA(ExerciseDB!I114:K114)&lt;&gt;0,"t.name IN ["&amp;IF(ExerciseDB!I114&lt;&gt;"","'"&amp;ExerciseDB!I114&amp;"'","")&amp;IF(ExerciseDB!J114&lt;&gt;"",", '"&amp;ExerciseDB!J114&amp;"'","")&amp;IF(ExerciseDB!K114&lt;&gt;"",", '"&amp;ExerciseDB!K114&amp;"'","")&amp;"]","")</f>
        <v>t.name IN ['Abs', 'Core']</v>
      </c>
      <c r="H134" t="s">
        <v>159</v>
      </c>
      <c r="I134" t="str">
        <f t="shared" si="4"/>
        <v xml:space="preserve">MERGE (e:Exercise { name: 'Toe Touches', exercise_id: 113, duration: 1.5, shortDescr: 'More challenging than yoou probably think', difficulty: '4', alias: [], picPath: ['default'], equipment: false, execModi: ['reps', 'time'], dimensions: [false, true, false, false] }) WITH e MATCH (t:Tag) WHERE t.name IN ['Abs', 'Core'] WITH e, t MERGE (e)-[:HAS_TAG]-&gt;(t) WITH count(*) as dummy </v>
      </c>
      <c r="J134" s="5" t="str">
        <f t="shared" si="5"/>
        <v xml:space="preserve">MERGE (e:Exercise { name: 'Toe Touches', exercise_id: 113, duration: 1.5, shortDescr: 'More challenging than yoou probably think', difficulty: '4', alias: [], picPath: ['default'], equipment: false, execModi: ['reps', 'time'], dimensions: [false, true, false, false] }) WITH e MATCH (t:Tag) WHERE t.name IN ['Abs', 'Core'] WITH e, t MERGE (e)-[:HAS_TAG]-&gt;(t) WITH count(*) as dummy MERGE (e:Exercise { name: 'Toe to Bar', exercise_id: 112, duration: 3, shortDescr: 'Very demanding and highly effective abs exercise', difficulty: '5', alias: [], picPath: ['default'], equipment: true, execModi: ['reps', 'time'], dimensions: [false, true, false, true] }) WITH e MATCH (t:Tag) WHERE t.name IN ['Upper Body', 'Abs', 'Core'] WITH e, t MERGE (e)-[:HAS_TAG]-&gt;(t) WITH count(*) as dummy MERGE (e:Exercise { name: 'Switch Kick', exercise_id: 111, duration: 2.5, shortDescr: 'Extend your leg up and behind', difficulty: '4', alias: [], picPath: ['switch_kick'], equipment: false, execModi: ['reps', 'time'], dimensions: [false, false, true, false] }) WITH e MATCH (t:Tag) WHERE t.name IN ['Thighs', 'Legs'] WITH e, t MERGE (e)-[:HAS_TAG]-&gt;(t) WITH count(*) as dummy MERGE (e:Exercise { name: 'Starfish Superman', exercise_id: 110, duration: 1, shortDescr: 'Superman variation that requires more body tension', difficulty: '4', alias: [], picPath: ['default'], equipment: false, execModi: ['reps', 'time'], dimensions: [false, false, true, false] }) WITH e MATCH (t:Tag) WHERE t.name IN ['Core'] WITH e, t MERGE (e)-[:HAS_TAG]-&gt;(t) WITH count(*) as dummy MERGE (e:Exercise { name: 'Supported Pullup', exercise_id: 109, duration: 3, shortDescr: 'A variation of pullups to learn how to do it and to develop the strength', difficulty: '2', alias: [], picPath: ['default'], equipment: true, execModi: ['reps', 'time'], dimensions: [false, true, false, false] }) WITH e MATCH (t:Tag) WHERE t.name IN ['Upper Body', 'Biceps', 'Back'] WITH e, t MERGE (e)-[:HAS_TAG]-&gt;(t) WITH count(*) as dummy 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35" spans="1:10">
      <c r="A135" t="s">
        <v>1</v>
      </c>
      <c r="B135" t="s">
        <v>2</v>
      </c>
      <c r="C135" t="str">
        <f>"name: '"&amp;ExerciseDB!B115&amp;"', exercise_id: "&amp;ExerciseDB!A115&amp;", duration: "&amp;IF(ExerciseDB!E115&lt;&gt;"",ExerciseDB!E115,0)&amp;", shortDescr: '"&amp;IF(ExerciseDB!C115&lt;&gt;"",ExerciseDB!C115,"")&amp;"', difficulty: '"&amp;IF(ExerciseDB!L115&lt;&gt;"",ExerciseDB!L115,"")&amp;"', alias: ["&amp;IF(ExerciseDB!M115&lt;&gt;"","'"&amp;ExerciseDB!M115&amp;"'","")&amp;IF(ExerciseDB!N115&lt;&gt;"",", '"&amp;ExerciseDB!N115&amp;"'","")&amp;IF(ExerciseDB!O115&lt;&gt;"",", '"&amp;ExerciseDB!O115&amp;"'","")&amp;"], picPath: ['"&amp;ExerciseDB!T115&amp;"], equipment: "&amp;IF(ExerciseDB!F115&lt;&gt;"",ExerciseDB!F115,"false")&amp;", execModi: ['"&amp;IF(ExerciseDB!H115&lt;&gt;"",ExerciseDB!H115,"")&amp;"], dimensions: ["&amp;IF(ExerciseDB!G115&lt;&gt;"",ExerciseDB!G115,"false, false, false, false")&amp;"]"</f>
        <v>name: 'Triceps Dip', exercise_id: 114, duration: 1, shortDescr: 'Works your triceps', difficulty: '3', alias: [], picPath: ['bench_dips_1', 'bench_dips_2'], equipment: true, execModi: ['reps', 'time'], dimensions: [false, true, false, false]</v>
      </c>
      <c r="D135" t="str">
        <f>IF(COUNTA(ExerciseDB!Q115:S115)&lt;&gt;0,"WITH (e) ","")&amp;IF(COUNTA(ExerciseDB!Q115:S115)&lt;&gt;0,"MATCH (e2:Exercise) WHERE e2.name IN ["&amp;IF(ExerciseDB!Q115&lt;&gt;"","'"&amp;ExerciseDB!Q115&amp;"'","")&amp;IF(ExerciseDB!R115&lt;&gt;"",", '"&amp;ExerciseDB!R115&amp;"'","")&amp;IF(ExerciseDB!S115&lt;&gt;"",", '"&amp;ExerciseDB!S115&amp;"'","")&amp;"] ","")&amp;IF(COUNTA(ExerciseDB!Q115:S115)&lt;&gt;0,"MERGE (e)-[:SIMILAR]-&gt;(e2) ","")</f>
        <v/>
      </c>
      <c r="F135" t="str">
        <f>IF(COUNTA(ExerciseDB!I115:K115)&lt;&gt;0,"WITH e MATCH (t:Tag) WHERE ","")</f>
        <v xml:space="preserve">WITH e MATCH (t:Tag) WHERE </v>
      </c>
      <c r="G135" t="str">
        <f>IF(COUNTA(ExerciseDB!I115:K115)&lt;&gt;0,"t.name IN ["&amp;IF(ExerciseDB!I115&lt;&gt;"","'"&amp;ExerciseDB!I115&amp;"'","")&amp;IF(ExerciseDB!J115&lt;&gt;"",", '"&amp;ExerciseDB!J115&amp;"'","")&amp;IF(ExerciseDB!K115&lt;&gt;"",", '"&amp;ExerciseDB!K115&amp;"'","")&amp;"]","")</f>
        <v>t.name IN ['Triceps']</v>
      </c>
      <c r="H135" t="s">
        <v>159</v>
      </c>
      <c r="I135" t="str">
        <f t="shared" si="4"/>
        <v xml:space="preserve">MERGE (e:Exercise { name: 'Triceps Dip', exercise_id: 114, duration: 1, shortDescr: 'Works your triceps', difficulty: '3', alias: [], picPath: ['bench_dips_1', 'bench_dips_2'], equipment: true, execModi: ['reps', 'time'], dimensions: [false, true, false, false] }) WITH e MATCH (t:Tag) WHERE t.name IN ['Triceps'] WITH e, t MERGE (e)-[:HAS_TAG]-&gt;(t) WITH count(*) as dummy </v>
      </c>
      <c r="J135" s="5" t="str">
        <f t="shared" si="5"/>
        <v xml:space="preserve">MERGE (e:Exercise { name: 'Triceps Dip', exercise_id: 114, duration: 1, shortDescr: 'Works your triceps', difficulty: '3', alias: [], picPath: ['bench_dips_1', 'bench_dips_2'], equipment: true, execModi: ['reps', 'time'], dimensions: [false, true, false, false] }) WITH e MATCH (t:Tag) WHERE t.name IN ['Triceps'] WITH e, t MERGE (e)-[:HAS_TAG]-&gt;(t) WITH count(*) as dummy MERGE (e:Exercise { name: 'Toe Touches', exercise_id: 113, duration: 1.5, shortDescr: 'More challenging than yoou probably think', difficulty: '4', alias: [], picPath: ['default'], equipment: false, execModi: ['reps', 'time'], dimensions: [false, true, false, false] }) WITH e MATCH (t:Tag) WHERE t.name IN ['Abs', 'Core'] WITH e, t MERGE (e)-[:HAS_TAG]-&gt;(t) WITH count(*) as dummy MERGE (e:Exercise { name: 'Toe to Bar', exercise_id: 112, duration: 3, shortDescr: 'Very demanding and highly effective abs exercise', difficulty: '5', alias: [], picPath: ['default'], equipment: true, execModi: ['reps', 'time'], dimensions: [false, true, false, true] }) WITH e MATCH (t:Tag) WHERE t.name IN ['Upper Body', 'Abs', 'Core'] WITH e, t MERGE (e)-[:HAS_TAG]-&gt;(t) WITH count(*) as dummy MERGE (e:Exercise { name: 'Switch Kick', exercise_id: 111, duration: 2.5, shortDescr: 'Extend your leg up and behind', difficulty: '4', alias: [], picPath: ['switch_kick'], equipment: false, execModi: ['reps', 'time'], dimensions: [false, false, true, false] }) WITH e MATCH (t:Tag) WHERE t.name IN ['Thighs', 'Legs'] WITH e, t MERGE (e)-[:HAS_TAG]-&gt;(t) WITH count(*) as dummy MERGE (e:Exercise { name: 'Starfish Superman', exercise_id: 110, duration: 1, shortDescr: 'Superman variation that requires more body tension', difficulty: '4', alias: [], picPath: ['default'], equipment: false, execModi: ['reps', 'time'], dimensions: [false, false, true, false] }) WITH e MATCH (t:Tag) WHERE t.name IN ['Core'] WITH e, t MERGE (e)-[:HAS_TAG]-&gt;(t) WITH count(*) as dummy MERGE (e:Exercise { name: 'Supported Pullup', exercise_id: 109, duration: 3, shortDescr: 'A variation of pullups to learn how to do it and to develop the strength', difficulty: '2', alias: [], picPath: ['default'], equipment: true, execModi: ['reps', 'time'], dimensions: [false, true, false, false] }) WITH e MATCH (t:Tag) WHERE t.name IN ['Upper Body', 'Biceps', 'Back'] WITH e, t MERGE (e)-[:HAS_TAG]-&gt;(t) WITH count(*) as dummy 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36" spans="1:10">
      <c r="A136" t="s">
        <v>1</v>
      </c>
      <c r="B136" t="s">
        <v>2</v>
      </c>
      <c r="C136" t="str">
        <f>"name: '"&amp;ExerciseDB!B116&amp;"', exercise_id: "&amp;ExerciseDB!A116&amp;", duration: "&amp;IF(ExerciseDB!E116&lt;&gt;"",ExerciseDB!E116,0)&amp;", shortDescr: '"&amp;IF(ExerciseDB!C116&lt;&gt;"",ExerciseDB!C116,"")&amp;"', difficulty: '"&amp;IF(ExerciseDB!L116&lt;&gt;"",ExerciseDB!L116,"")&amp;"', alias: ["&amp;IF(ExerciseDB!M116&lt;&gt;"","'"&amp;ExerciseDB!M116&amp;"'","")&amp;IF(ExerciseDB!N116&lt;&gt;"",", '"&amp;ExerciseDB!N116&amp;"'","")&amp;IF(ExerciseDB!O116&lt;&gt;"",", '"&amp;ExerciseDB!O116&amp;"'","")&amp;"], picPath: ['"&amp;ExerciseDB!T116&amp;"], equipment: "&amp;IF(ExerciseDB!F116&lt;&gt;"",ExerciseDB!F116,"false")&amp;", execModi: ['"&amp;IF(ExerciseDB!H116&lt;&gt;"",ExerciseDB!H116,"")&amp;"], dimensions: ["&amp;IF(ExerciseDB!G116&lt;&gt;"",ExerciseDB!G116,"false, false, false, false")&amp;"]"</f>
        <v>name: 'Wall Sit', exercise_id: 115, duration: 1, shortDescr: 'You just have to sit but it becomes challenging', difficulty: '4', alias: [], picPath: ['wall_sit'], equipment: true, execModi: ['time'], dimensions: [false, false, true, false]</v>
      </c>
      <c r="D136" t="str">
        <f>IF(COUNTA(ExerciseDB!Q116:S116)&lt;&gt;0,"WITH (e) ","")&amp;IF(COUNTA(ExerciseDB!Q116:S116)&lt;&gt;0,"MATCH (e2:Exercise) WHERE e2.name IN ["&amp;IF(ExerciseDB!Q116&lt;&gt;"","'"&amp;ExerciseDB!Q116&amp;"'","")&amp;IF(ExerciseDB!R116&lt;&gt;"",", '"&amp;ExerciseDB!R116&amp;"'","")&amp;IF(ExerciseDB!S116&lt;&gt;"",", '"&amp;ExerciseDB!S116&amp;"'","")&amp;"] ","")&amp;IF(COUNTA(ExerciseDB!Q116:S116)&lt;&gt;0,"MERGE (e)-[:SIMILAR]-&gt;(e2) ","")</f>
        <v/>
      </c>
      <c r="F136" t="str">
        <f>IF(COUNTA(ExerciseDB!I116:K116)&lt;&gt;0,"WITH e MATCH (t:Tag) WHERE ","")</f>
        <v xml:space="preserve">WITH e MATCH (t:Tag) WHERE </v>
      </c>
      <c r="G136" t="str">
        <f>IF(COUNTA(ExerciseDB!I116:K116)&lt;&gt;0,"t.name IN ["&amp;IF(ExerciseDB!I116&lt;&gt;"","'"&amp;ExerciseDB!I116&amp;"'","")&amp;IF(ExerciseDB!J116&lt;&gt;"",", '"&amp;ExerciseDB!J116&amp;"'","")&amp;IF(ExerciseDB!K116&lt;&gt;"",", '"&amp;ExerciseDB!K116&amp;"'","")&amp;"]","")</f>
        <v>t.name IN ['Legs', 'Thighs']</v>
      </c>
      <c r="H136" t="s">
        <v>159</v>
      </c>
      <c r="I136" t="str">
        <f t="shared" si="4"/>
        <v xml:space="preserve">MERGE (e:Exercise { name: 'Wall Sit', exercise_id: 115, duration: 1, shortDescr: 'You just have to sit but it becomes challenging', difficulty: '4', alias: [], picPath: ['wall_sit'], equipment: true, execModi: ['time'], dimensions: [false, false, true, false] }) WITH e MATCH (t:Tag) WHERE t.name IN ['Legs', 'Thighs'] WITH e, t MERGE (e)-[:HAS_TAG]-&gt;(t) WITH count(*) as dummy </v>
      </c>
      <c r="J136" s="5" t="str">
        <f t="shared" si="5"/>
        <v xml:space="preserve">MERGE (e:Exercise { name: 'Wall Sit', exercise_id: 115, duration: 1, shortDescr: 'You just have to sit but it becomes challenging', difficulty: '4', alias: [], picPath: ['wall_sit'], equipment: true, execModi: ['time'], dimensions: [false, false, true, false] }) WITH e MATCH (t:Tag) WHERE t.name IN ['Legs', 'Thighs'] WITH e, t MERGE (e)-[:HAS_TAG]-&gt;(t) WITH count(*) as dummy MERGE (e:Exercise { name: 'Triceps Dip', exercise_id: 114, duration: 1, shortDescr: 'Works your triceps', difficulty: '3', alias: [], picPath: ['bench_dips_1', 'bench_dips_2'], equipment: true, execModi: ['reps', 'time'], dimensions: [false, true, false, false] }) WITH e MATCH (t:Tag) WHERE t.name IN ['Triceps'] WITH e, t MERGE (e)-[:HAS_TAG]-&gt;(t) WITH count(*) as dummy MERGE (e:Exercise { name: 'Toe Touches', exercise_id: 113, duration: 1.5, shortDescr: 'More challenging than yoou probably think', difficulty: '4', alias: [], picPath: ['default'], equipment: false, execModi: ['reps', 'time'], dimensions: [false, true, false, false] }) WITH e MATCH (t:Tag) WHERE t.name IN ['Abs', 'Core'] WITH e, t MERGE (e)-[:HAS_TAG]-&gt;(t) WITH count(*) as dummy MERGE (e:Exercise { name: 'Toe to Bar', exercise_id: 112, duration: 3, shortDescr: 'Very demanding and highly effective abs exercise', difficulty: '5', alias: [], picPath: ['default'], equipment: true, execModi: ['reps', 'time'], dimensions: [false, true, false, true] }) WITH e MATCH (t:Tag) WHERE t.name IN ['Upper Body', 'Abs', 'Core'] WITH e, t MERGE (e)-[:HAS_TAG]-&gt;(t) WITH count(*) as dummy MERGE (e:Exercise { name: 'Switch Kick', exercise_id: 111, duration: 2.5, shortDescr: 'Extend your leg up and behind', difficulty: '4', alias: [], picPath: ['switch_kick'], equipment: false, execModi: ['reps', 'time'], dimensions: [false, false, true, false] }) WITH e MATCH (t:Tag) WHERE t.name IN ['Thighs', 'Legs'] WITH e, t MERGE (e)-[:HAS_TAG]-&gt;(t) WITH count(*) as dummy MERGE (e:Exercise { name: 'Starfish Superman', exercise_id: 110, duration: 1, shortDescr: 'Superman variation that requires more body tension', difficulty: '4', alias: [], picPath: ['default'], equipment: false, execModi: ['reps', 'time'], dimensions: [false, false, true, false] }) WITH e MATCH (t:Tag) WHERE t.name IN ['Core'] WITH e, t MERGE (e)-[:HAS_TAG]-&gt;(t) WITH count(*) as dummy MERGE (e:Exercise { name: 'Supported Pullup', exercise_id: 109, duration: 3, shortDescr: 'A variation of pullups to learn how to do it and to develop the strength', difficulty: '2', alias: [], picPath: ['default'], equipment: true, execModi: ['reps', 'time'], dimensions: [false, true, false, false] }) WITH e MATCH (t:Tag) WHERE t.name IN ['Upper Body', 'Biceps', 'Back'] WITH e, t MERGE (e)-[:HAS_TAG]-&gt;(t) WITH count(*) as dummy 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37" spans="1:10">
      <c r="A137" t="s">
        <v>1</v>
      </c>
      <c r="B137" t="s">
        <v>2</v>
      </c>
      <c r="C137" t="str">
        <f>"name: '"&amp;ExerciseDB!B117&amp;"', exercise_id: "&amp;ExerciseDB!A117&amp;", duration: "&amp;IF(ExerciseDB!E117&lt;&gt;"",ExerciseDB!E117,0)&amp;", shortDescr: '"&amp;IF(ExerciseDB!C117&lt;&gt;"",ExerciseDB!C117,"")&amp;"', difficulty: '"&amp;IF(ExerciseDB!L117&lt;&gt;"",ExerciseDB!L117,"")&amp;"', alias: ["&amp;IF(ExerciseDB!M117&lt;&gt;"","'"&amp;ExerciseDB!M117&amp;"'","")&amp;IF(ExerciseDB!N117&lt;&gt;"",", '"&amp;ExerciseDB!N117&amp;"'","")&amp;IF(ExerciseDB!O117&lt;&gt;"",", '"&amp;ExerciseDB!O117&amp;"'","")&amp;"], picPath: ['"&amp;ExerciseDB!T117&amp;"], equipment: "&amp;IF(ExerciseDB!F117&lt;&gt;"",ExerciseDB!F117,"false")&amp;", execModi: ['"&amp;IF(ExerciseDB!H117&lt;&gt;"",ExerciseDB!H117,"")&amp;"], dimensions: ["&amp;IF(ExerciseDB!G117&lt;&gt;"",ExerciseDB!G117,"false, false, false, false")&amp;"]"</f>
        <v>name: 'Wide Jumps', exercise_id: 116, duration: 2, shortDescr: 'Jump far', difficulty: '4', alias: ['Broad Jump', 'Frogs'], picPath: ['broad_jump_1', 'broad_jump_2', 'broad_jump_3', 'broad_jump_4'], equipment: false, execModi: ['reps', 'time'], dimensions: [false, true, false, true]</v>
      </c>
      <c r="D137" t="str">
        <f>IF(COUNTA(ExerciseDB!Q117:S117)&lt;&gt;0,"WITH (e) ","")&amp;IF(COUNTA(ExerciseDB!Q117:S117)&lt;&gt;0,"MATCH (e2:Exercise) WHERE e2.name IN ["&amp;IF(ExerciseDB!Q117&lt;&gt;"","'"&amp;ExerciseDB!Q117&amp;"'","")&amp;IF(ExerciseDB!R117&lt;&gt;"",", '"&amp;ExerciseDB!R117&amp;"'","")&amp;IF(ExerciseDB!S117&lt;&gt;"",", '"&amp;ExerciseDB!S117&amp;"'","")&amp;"] ","")&amp;IF(COUNTA(ExerciseDB!Q117:S117)&lt;&gt;0,"MERGE (e)-[:SIMILAR]-&gt;(e2) ","")</f>
        <v/>
      </c>
      <c r="F137" t="str">
        <f>IF(COUNTA(ExerciseDB!I117:K117)&lt;&gt;0,"WITH e MATCH (t:Tag) WHERE ","")</f>
        <v xml:space="preserve">WITH e MATCH (t:Tag) WHERE </v>
      </c>
      <c r="G137" t="str">
        <f>IF(COUNTA(ExerciseDB!I117:K117)&lt;&gt;0,"t.name IN ["&amp;IF(ExerciseDB!I117&lt;&gt;"","'"&amp;ExerciseDB!I117&amp;"'","")&amp;IF(ExerciseDB!J117&lt;&gt;"",", '"&amp;ExerciseDB!J117&amp;"'","")&amp;IF(ExerciseDB!K117&lt;&gt;"",", '"&amp;ExerciseDB!K117&amp;"'","")&amp;"]","")</f>
        <v>t.name IN ['Legs', 'Thighs', 'Calves']</v>
      </c>
      <c r="H137" t="s">
        <v>159</v>
      </c>
      <c r="I137" t="str">
        <f t="shared" si="4"/>
        <v xml:space="preserve">MERGE (e:Exercise { name: 'Wide Jumps', exercise_id: 116, duration: 2, shortDescr: 'Jump far', difficulty: '4', alias: ['Broad Jump', 'Frogs'], picPath: ['broad_jump_1', 'broad_jump_2', 'broad_jump_3', 'broad_jump_4'], equipment: false, execModi: ['reps', 'time'], dimensions: [false, true, false, true] }) WITH e MATCH (t:Tag) WHERE t.name IN ['Legs', 'Thighs', 'Calves'] WITH e, t MERGE (e)-[:HAS_TAG]-&gt;(t) WITH count(*) as dummy </v>
      </c>
      <c r="J137" s="5" t="str">
        <f t="shared" si="5"/>
        <v xml:space="preserve">MERGE (e:Exercise { name: 'Wide Jumps', exercise_id: 116, duration: 2, shortDescr: 'Jump far', difficulty: '4', alias: ['Broad Jump', 'Frogs'], picPath: ['broad_jump_1', 'broad_jump_2', 'broad_jump_3', 'broad_jump_4'], equipment: false, execModi: ['reps', 'time'], dimensions: [false, true, false, true] }) WITH e MATCH (t:Tag) WHERE t.name IN ['Legs', 'Thighs', 'Calves'] WITH e, t MERGE (e)-[:HAS_TAG]-&gt;(t) WITH count(*) as dummy MERGE (e:Exercise { name: 'Wall Sit', exercise_id: 115, duration: 1, shortDescr: 'You just have to sit but it becomes challenging', difficulty: '4', alias: [], picPath: ['wall_sit'], equipment: true, execModi: ['time'], dimensions: [false, false, true, false] }) WITH e MATCH (t:Tag) WHERE t.name IN ['Legs', 'Thighs'] WITH e, t MERGE (e)-[:HAS_TAG]-&gt;(t) WITH count(*) as dummy MERGE (e:Exercise { name: 'Triceps Dip', exercise_id: 114, duration: 1, shortDescr: 'Works your triceps', difficulty: '3', alias: [], picPath: ['bench_dips_1', 'bench_dips_2'], equipment: true, execModi: ['reps', 'time'], dimensions: [false, true, false, false] }) WITH e MATCH (t:Tag) WHERE t.name IN ['Triceps'] WITH e, t MERGE (e)-[:HAS_TAG]-&gt;(t) WITH count(*) as dummy MERGE (e:Exercise { name: 'Toe Touches', exercise_id: 113, duration: 1.5, shortDescr: 'More challenging than yoou probably think', difficulty: '4', alias: [], picPath: ['default'], equipment: false, execModi: ['reps', 'time'], dimensions: [false, true, false, false] }) WITH e MATCH (t:Tag) WHERE t.name IN ['Abs', 'Core'] WITH e, t MERGE (e)-[:HAS_TAG]-&gt;(t) WITH count(*) as dummy MERGE (e:Exercise { name: 'Toe to Bar', exercise_id: 112, duration: 3, shortDescr: 'Very demanding and highly effective abs exercise', difficulty: '5', alias: [], picPath: ['default'], equipment: true, execModi: ['reps', 'time'], dimensions: [false, true, false, true] }) WITH e MATCH (t:Tag) WHERE t.name IN ['Upper Body', 'Abs', 'Core'] WITH e, t MERGE (e)-[:HAS_TAG]-&gt;(t) WITH count(*) as dummy MERGE (e:Exercise { name: 'Switch Kick', exercise_id: 111, duration: 2.5, shortDescr: 'Extend your leg up and behind', difficulty: '4', alias: [], picPath: ['switch_kick'], equipment: false, execModi: ['reps', 'time'], dimensions: [false, false, true, false] }) WITH e MATCH (t:Tag) WHERE t.name IN ['Thighs', 'Legs'] WITH e, t MERGE (e)-[:HAS_TAG]-&gt;(t) WITH count(*) as dummy MERGE (e:Exercise { name: 'Starfish Superman', exercise_id: 110, duration: 1, shortDescr: 'Superman variation that requires more body tension', difficulty: '4', alias: [], picPath: ['default'], equipment: false, execModi: ['reps', 'time'], dimensions: [false, false, true, false] }) WITH e MATCH (t:Tag) WHERE t.name IN ['Core'] WITH e, t MERGE (e)-[:HAS_TAG]-&gt;(t) WITH count(*) as dummy MERGE (e:Exercise { name: 'Supported Pullup', exercise_id: 109, duration: 3, shortDescr: 'A variation of pullups to learn how to do it and to develop the strength', difficulty: '2', alias: [], picPath: ['default'], equipment: true, execModi: ['reps', 'time'], dimensions: [false, true, false, false] }) WITH e MATCH (t:Tag) WHERE t.name IN ['Upper Body', 'Biceps', 'Back'] WITH e, t MERGE (e)-[:HAS_TAG]-&gt;(t) WITH count(*) as dummy 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38" spans="1:10">
      <c r="A138" t="s">
        <v>1</v>
      </c>
      <c r="B138" t="s">
        <v>2</v>
      </c>
      <c r="C138" t="str">
        <f>"name: '"&amp;ExerciseDB!B118&amp;"', exercise_id: "&amp;ExerciseDB!A118&amp;", duration: "&amp;IF(ExerciseDB!E118&lt;&gt;"",ExerciseDB!E118,0)&amp;", shortDescr: '"&amp;IF(ExerciseDB!C118&lt;&gt;"",ExerciseDB!C118,"")&amp;"', difficulty: '"&amp;IF(ExerciseDB!L118&lt;&gt;"",ExerciseDB!L118,"")&amp;"', alias: ["&amp;IF(ExerciseDB!M118&lt;&gt;"","'"&amp;ExerciseDB!M118&amp;"'","")&amp;IF(ExerciseDB!N118&lt;&gt;"",", '"&amp;ExerciseDB!N118&amp;"'","")&amp;IF(ExerciseDB!O118&lt;&gt;"",", '"&amp;ExerciseDB!O118&amp;"'","")&amp;"], picPath: ['"&amp;ExerciseDB!T118&amp;"], equipment: "&amp;IF(ExerciseDB!F118&lt;&gt;"",ExerciseDB!F118,"false")&amp;", execModi: ['"&amp;IF(ExerciseDB!H118&lt;&gt;"",ExerciseDB!H118,"")&amp;"], dimensions: ["&amp;IF(ExerciseDB!G118&lt;&gt;"",ExerciseDB!G118,"false, false, false, false")&amp;"]"</f>
        <v>name: 'Wide Pullup', exercise_id: 117, duration: 3, shortDescr: 'Pullup variation that works more your back', difficulty: '5', alias: [], picPath: ['default'], equipment: true, execModi: ['reps', 'time'], dimensions: [false, true, false, false]</v>
      </c>
      <c r="D138" t="str">
        <f>IF(COUNTA(ExerciseDB!Q118:S118)&lt;&gt;0,"WITH (e) ","")&amp;IF(COUNTA(ExerciseDB!Q118:S118)&lt;&gt;0,"MATCH (e2:Exercise) WHERE e2.name IN ["&amp;IF(ExerciseDB!Q118&lt;&gt;"","'"&amp;ExerciseDB!Q118&amp;"'","")&amp;IF(ExerciseDB!R118&lt;&gt;"",", '"&amp;ExerciseDB!R118&amp;"'","")&amp;IF(ExerciseDB!S118&lt;&gt;"",", '"&amp;ExerciseDB!S118&amp;"'","")&amp;"] ","")&amp;IF(COUNTA(ExerciseDB!Q118:S118)&lt;&gt;0,"MERGE (e)-[:SIMILAR]-&gt;(e2) ","")</f>
        <v/>
      </c>
      <c r="F138" t="str">
        <f>IF(COUNTA(ExerciseDB!I118:K118)&lt;&gt;0,"WITH e MATCH (t:Tag) WHERE ","")</f>
        <v xml:space="preserve">WITH e MATCH (t:Tag) WHERE </v>
      </c>
      <c r="G138" t="str">
        <f>IF(COUNTA(ExerciseDB!I118:K118)&lt;&gt;0,"t.name IN ["&amp;IF(ExerciseDB!I118&lt;&gt;"","'"&amp;ExerciseDB!I118&amp;"'","")&amp;IF(ExerciseDB!J118&lt;&gt;"",", '"&amp;ExerciseDB!J118&amp;"'","")&amp;IF(ExerciseDB!K118&lt;&gt;"",", '"&amp;ExerciseDB!K118&amp;"'","")&amp;"]","")</f>
        <v>t.name IN ['Upper Body', 'Biceps', 'Back']</v>
      </c>
      <c r="H138" t="s">
        <v>159</v>
      </c>
      <c r="I138" t="str">
        <f t="shared" si="4"/>
        <v xml:space="preserve">MERGE (e:Exercise { name: 'Wide Pullup', exercise_id: 117, duration: 3, shortDescr: 'Pullup variation that works more your back', difficulty: '5', alias: [], picPath: ['default'], equipment: true, execModi: ['reps', 'time'], dimensions: [false, true, false, false] }) WITH e MATCH (t:Tag) WHERE t.name IN ['Upper Body', 'Biceps', 'Back'] WITH e, t MERGE (e)-[:HAS_TAG]-&gt;(t) WITH count(*) as dummy </v>
      </c>
      <c r="J138" s="5" t="str">
        <f t="shared" si="5"/>
        <v xml:space="preserve">MERGE (e:Exercise { name: 'Wide Pullup', exercise_id: 117, duration: 3, shortDescr: 'Pullup variation that works more your back', difficulty: '5', alias: [], picPath: ['default'], equipment: true, execModi: ['reps', 'time'], dimensions: [false, true, false, false] }) WITH e MATCH (t:Tag) WHERE t.name IN ['Upper Body', 'Biceps', 'Back'] WITH e, t MERGE (e)-[:HAS_TAG]-&gt;(t) WITH count(*) as dummy MERGE (e:Exercise { name: 'Wide Jumps', exercise_id: 116, duration: 2, shortDescr: 'Jump far', difficulty: '4', alias: ['Broad Jump', 'Frogs'], picPath: ['broad_jump_1', 'broad_jump_2', 'broad_jump_3', 'broad_jump_4'], equipment: false, execModi: ['reps', 'time'], dimensions: [false, true, false, true] }) WITH e MATCH (t:Tag) WHERE t.name IN ['Legs', 'Thighs', 'Calves'] WITH e, t MERGE (e)-[:HAS_TAG]-&gt;(t) WITH count(*) as dummy MERGE (e:Exercise { name: 'Wall Sit', exercise_id: 115, duration: 1, shortDescr: 'You just have to sit but it becomes challenging', difficulty: '4', alias: [], picPath: ['wall_sit'], equipment: true, execModi: ['time'], dimensions: [false, false, true, false] }) WITH e MATCH (t:Tag) WHERE t.name IN ['Legs', 'Thighs'] WITH e, t MERGE (e)-[:HAS_TAG]-&gt;(t) WITH count(*) as dummy MERGE (e:Exercise { name: 'Triceps Dip', exercise_id: 114, duration: 1, shortDescr: 'Works your triceps', difficulty: '3', alias: [], picPath: ['bench_dips_1', 'bench_dips_2'], equipment: true, execModi: ['reps', 'time'], dimensions: [false, true, false, false] }) WITH e MATCH (t:Tag) WHERE t.name IN ['Triceps'] WITH e, t MERGE (e)-[:HAS_TAG]-&gt;(t) WITH count(*) as dummy MERGE (e:Exercise { name: 'Toe Touches', exercise_id: 113, duration: 1.5, shortDescr: 'More challenging than yoou probably think', difficulty: '4', alias: [], picPath: ['default'], equipment: false, execModi: ['reps', 'time'], dimensions: [false, true, false, false] }) WITH e MATCH (t:Tag) WHERE t.name IN ['Abs', 'Core'] WITH e, t MERGE (e)-[:HAS_TAG]-&gt;(t) WITH count(*) as dummy MERGE (e:Exercise { name: 'Toe to Bar', exercise_id: 112, duration: 3, shortDescr: 'Very demanding and highly effective abs exercise', difficulty: '5', alias: [], picPath: ['default'], equipment: true, execModi: ['reps', 'time'], dimensions: [false, true, false, true] }) WITH e MATCH (t:Tag) WHERE t.name IN ['Upper Body', 'Abs', 'Core'] WITH e, t MERGE (e)-[:HAS_TAG]-&gt;(t) WITH count(*) as dummy MERGE (e:Exercise { name: 'Switch Kick', exercise_id: 111, duration: 2.5, shortDescr: 'Extend your leg up and behind', difficulty: '4', alias: [], picPath: ['switch_kick'], equipment: false, execModi: ['reps', 'time'], dimensions: [false, false, true, false] }) WITH e MATCH (t:Tag) WHERE t.name IN ['Thighs', 'Legs'] WITH e, t MERGE (e)-[:HAS_TAG]-&gt;(t) WITH count(*) as dummy MERGE (e:Exercise { name: 'Starfish Superman', exercise_id: 110, duration: 1, shortDescr: 'Superman variation that requires more body tension', difficulty: '4', alias: [], picPath: ['default'], equipment: false, execModi: ['reps', 'time'], dimensions: [false, false, true, false] }) WITH e MATCH (t:Tag) WHERE t.name IN ['Core'] WITH e, t MERGE (e)-[:HAS_TAG]-&gt;(t) WITH count(*) as dummy MERGE (e:Exercise { name: 'Supported Pullup', exercise_id: 109, duration: 3, shortDescr: 'A variation of pullups to learn how to do it and to develop the strength', difficulty: '2', alias: [], picPath: ['default'], equipment: true, execModi: ['reps', 'time'], dimensions: [false, true, false, false] }) WITH e MATCH (t:Tag) WHERE t.name IN ['Upper Body', 'Biceps', 'Back'] WITH e, t MERGE (e)-[:HAS_TAG]-&gt;(t) WITH count(*) as dummy 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39" spans="1:10">
      <c r="A139" t="s">
        <v>1</v>
      </c>
      <c r="B139" t="s">
        <v>2</v>
      </c>
      <c r="C139" t="str">
        <f>"name: '"&amp;ExerciseDB!B119&amp;"', exercise_id: "&amp;ExerciseDB!A119&amp;", duration: "&amp;IF(ExerciseDB!E119&lt;&gt;"",ExerciseDB!E119,0)&amp;", shortDescr: '"&amp;IF(ExerciseDB!C119&lt;&gt;"",ExerciseDB!C119,"")&amp;"', difficulty: '"&amp;IF(ExerciseDB!L119&lt;&gt;"",ExerciseDB!L119,"")&amp;"', alias: ["&amp;IF(ExerciseDB!M119&lt;&gt;"","'"&amp;ExerciseDB!M119&amp;"'","")&amp;IF(ExerciseDB!N119&lt;&gt;"",", '"&amp;ExerciseDB!N119&amp;"'","")&amp;IF(ExerciseDB!O119&lt;&gt;"",", '"&amp;ExerciseDB!O119&amp;"'","")&amp;"], picPath: ['"&amp;ExerciseDB!T119&amp;"], equipment: "&amp;IF(ExerciseDB!F119&lt;&gt;"",ExerciseDB!F119,"false")&amp;", execModi: ['"&amp;IF(ExerciseDB!H119&lt;&gt;"",ExerciseDB!H119,"")&amp;"], dimensions: ["&amp;IF(ExerciseDB!G119&lt;&gt;"",ExerciseDB!G119,"false, false, false, false")&amp;"]"</f>
        <v>name: 'Wide Pushup', exercise_id: 118, duration: 1, shortDescr: 'Pushup variation that works your back', difficulty: '3', alias: [], picPath: ['wide_pushup_1', 'wide_pushup_1'], equipment: false, execModi: ['reps', 'time'], dimensions: [false, false, true, false]</v>
      </c>
      <c r="D139" t="str">
        <f>IF(COUNTA(ExerciseDB!Q119:S119)&lt;&gt;0,"WITH (e) ","")&amp;IF(COUNTA(ExerciseDB!Q119:S119)&lt;&gt;0,"MATCH (e2:Exercise) WHERE e2.name IN ["&amp;IF(ExerciseDB!Q119&lt;&gt;"","'"&amp;ExerciseDB!Q119&amp;"'","")&amp;IF(ExerciseDB!R119&lt;&gt;"",", '"&amp;ExerciseDB!R119&amp;"'","")&amp;IF(ExerciseDB!S119&lt;&gt;"",", '"&amp;ExerciseDB!S119&amp;"'","")&amp;"] ","")&amp;IF(COUNTA(ExerciseDB!Q119:S119)&lt;&gt;0,"MERGE (e)-[:SIMILAR]-&gt;(e2) ","")</f>
        <v/>
      </c>
      <c r="F139" t="str">
        <f>IF(COUNTA(ExerciseDB!I119:K119)&lt;&gt;0,"WITH e MATCH (t:Tag) WHERE ","")</f>
        <v xml:space="preserve">WITH e MATCH (t:Tag) WHERE </v>
      </c>
      <c r="G139" t="str">
        <f>IF(COUNTA(ExerciseDB!I119:K119)&lt;&gt;0,"t.name IN ["&amp;IF(ExerciseDB!I119&lt;&gt;"","'"&amp;ExerciseDB!I119&amp;"'","")&amp;IF(ExerciseDB!J119&lt;&gt;"",", '"&amp;ExerciseDB!J119&amp;"'","")&amp;IF(ExerciseDB!K119&lt;&gt;"",", '"&amp;ExerciseDB!K119&amp;"'","")&amp;"]","")</f>
        <v>t.name IN ['Upper Body', 'Triceps', 'Chest']</v>
      </c>
      <c r="H139" t="s">
        <v>159</v>
      </c>
      <c r="I139" t="str">
        <f t="shared" si="4"/>
        <v xml:space="preserve">MERGE (e:Exercise { name: 'Wide Pushup', exercise_id: 118, duration: 1, shortDescr: 'Pushup variation that works your back', difficulty: '3', alias: [], picPath: ['wide_pushup_1', 'wide_pushup_1'], equipment: false, execModi: ['reps', 'time'], dimensions: [false, false, true, false] }) WITH e MATCH (t:Tag) WHERE t.name IN ['Upper Body', 'Triceps', 'Chest'] WITH e, t MERGE (e)-[:HAS_TAG]-&gt;(t) WITH count(*) as dummy </v>
      </c>
      <c r="J139" s="5" t="str">
        <f t="shared" si="5"/>
        <v xml:space="preserve">MERGE (e:Exercise { name: 'Wide Pushup', exercise_id: 118, duration: 1, shortDescr: 'Pushup variation that works your back', difficulty: '3', alias: [], picPath: ['wide_pushup_1', 'wide_pushup_1'], equipment: false, execModi: ['reps', 'time'], dimensions: [false, false, true, false] }) WITH e MATCH (t:Tag) WHERE t.name IN ['Upper Body', 'Triceps', 'Chest'] WITH e, t MERGE (e)-[:HAS_TAG]-&gt;(t) WITH count(*) as dummy MERGE (e:Exercise { name: 'Wide Pullup', exercise_id: 117, duration: 3, shortDescr: 'Pullup variation that works more your back', difficulty: '5', alias: [], picPath: ['default'], equipment: true, execModi: ['reps', 'time'], dimensions: [false, true, false, false] }) WITH e MATCH (t:Tag) WHERE t.name IN ['Upper Body', 'Biceps', 'Back'] WITH e, t MERGE (e)-[:HAS_TAG]-&gt;(t) WITH count(*) as dummy MERGE (e:Exercise { name: 'Wide Jumps', exercise_id: 116, duration: 2, shortDescr: 'Jump far', difficulty: '4', alias: ['Broad Jump', 'Frogs'], picPath: ['broad_jump_1', 'broad_jump_2', 'broad_jump_3', 'broad_jump_4'], equipment: false, execModi: ['reps', 'time'], dimensions: [false, true, false, true] }) WITH e MATCH (t:Tag) WHERE t.name IN ['Legs', 'Thighs', 'Calves'] WITH e, t MERGE (e)-[:HAS_TAG]-&gt;(t) WITH count(*) as dummy MERGE (e:Exercise { name: 'Wall Sit', exercise_id: 115, duration: 1, shortDescr: 'You just have to sit but it becomes challenging', difficulty: '4', alias: [], picPath: ['wall_sit'], equipment: true, execModi: ['time'], dimensions: [false, false, true, false] }) WITH e MATCH (t:Tag) WHERE t.name IN ['Legs', 'Thighs'] WITH e, t MERGE (e)-[:HAS_TAG]-&gt;(t) WITH count(*) as dummy MERGE (e:Exercise { name: 'Triceps Dip', exercise_id: 114, duration: 1, shortDescr: 'Works your triceps', difficulty: '3', alias: [], picPath: ['bench_dips_1', 'bench_dips_2'], equipment: true, execModi: ['reps', 'time'], dimensions: [false, true, false, false] }) WITH e MATCH (t:Tag) WHERE t.name IN ['Triceps'] WITH e, t MERGE (e)-[:HAS_TAG]-&gt;(t) WITH count(*) as dummy MERGE (e:Exercise { name: 'Toe Touches', exercise_id: 113, duration: 1.5, shortDescr: 'More challenging than yoou probably think', difficulty: '4', alias: [], picPath: ['default'], equipment: false, execModi: ['reps', 'time'], dimensions: [false, true, false, false] }) WITH e MATCH (t:Tag) WHERE t.name IN ['Abs', 'Core'] WITH e, t MERGE (e)-[:HAS_TAG]-&gt;(t) WITH count(*) as dummy MERGE (e:Exercise { name: 'Toe to Bar', exercise_id: 112, duration: 3, shortDescr: 'Very demanding and highly effective abs exercise', difficulty: '5', alias: [], picPath: ['default'], equipment: true, execModi: ['reps', 'time'], dimensions: [false, true, false, true] }) WITH e MATCH (t:Tag) WHERE t.name IN ['Upper Body', 'Abs', 'Core'] WITH e, t MERGE (e)-[:HAS_TAG]-&gt;(t) WITH count(*) as dummy MERGE (e:Exercise { name: 'Switch Kick', exercise_id: 111, duration: 2.5, shortDescr: 'Extend your leg up and behind', difficulty: '4', alias: [], picPath: ['switch_kick'], equipment: false, execModi: ['reps', 'time'], dimensions: [false, false, true, false] }) WITH e MATCH (t:Tag) WHERE t.name IN ['Thighs', 'Legs'] WITH e, t MERGE (e)-[:HAS_TAG]-&gt;(t) WITH count(*) as dummy MERGE (e:Exercise { name: 'Starfish Superman', exercise_id: 110, duration: 1, shortDescr: 'Superman variation that requires more body tension', difficulty: '4', alias: [], picPath: ['default'], equipment: false, execModi: ['reps', 'time'], dimensions: [false, false, true, false] }) WITH e MATCH (t:Tag) WHERE t.name IN ['Core'] WITH e, t MERGE (e)-[:HAS_TAG]-&gt;(t) WITH count(*) as dummy MERGE (e:Exercise { name: 'Supported Pullup', exercise_id: 109, duration: 3, shortDescr: 'A variation of pullups to learn how to do it and to develop the strength', difficulty: '2', alias: [], picPath: ['default'], equipment: true, execModi: ['reps', 'time'], dimensions: [false, true, false, false] }) WITH e MATCH (t:Tag) WHERE t.name IN ['Upper Body', 'Biceps', 'Back'] WITH e, t MERGE (e)-[:HAS_TAG]-&gt;(t) WITH count(*) as dummy 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40" spans="1:10">
      <c r="A140" t="s">
        <v>1</v>
      </c>
      <c r="B140" t="s">
        <v>2</v>
      </c>
      <c r="C140" t="str">
        <f>"name: '"&amp;ExerciseDB!B120&amp;"', exercise_id: "&amp;ExerciseDB!A120&amp;", duration: "&amp;IF(ExerciseDB!E120&lt;&gt;"",ExerciseDB!E120,0)&amp;", shortDescr: '"&amp;IF(ExerciseDB!C120&lt;&gt;"",ExerciseDB!C120,"")&amp;"', difficulty: '"&amp;IF(ExerciseDB!L120&lt;&gt;"",ExerciseDB!L120,"")&amp;"', alias: ["&amp;IF(ExerciseDB!M120&lt;&gt;"","'"&amp;ExerciseDB!M120&amp;"'","")&amp;IF(ExerciseDB!N120&lt;&gt;"",", '"&amp;ExerciseDB!N120&amp;"'","")&amp;IF(ExerciseDB!O120&lt;&gt;"",", '"&amp;ExerciseDB!O120&amp;"'","")&amp;"], picPath: ['"&amp;ExerciseDB!T120&amp;"], equipment: "&amp;IF(ExerciseDB!F120&lt;&gt;"",ExerciseDB!F120,"false")&amp;", execModi: ['"&amp;IF(ExerciseDB!H120&lt;&gt;"",ExerciseDB!H120,"")&amp;"], dimensions: ["&amp;IF(ExerciseDB!G120&lt;&gt;"",ExerciseDB!G120,"false, false, false, false")&amp;"]"</f>
        <v>name: 'Windmill', exercise_id: 119, duration: 3, shortDescr: 'Very demanding and highly effective abs exercise', difficulty: '4', alias: [], picPath: ['windmill_1',  'windmill_2', 'windmill_3' ], equipment: false, execModi: ['reps', 'time'], dimensions: [false, true, false, false]</v>
      </c>
      <c r="D140" t="str">
        <f>IF(COUNTA(ExerciseDB!Q120:S120)&lt;&gt;0,"WITH (e) ","")&amp;IF(COUNTA(ExerciseDB!Q120:S120)&lt;&gt;0,"MATCH (e2:Exercise) WHERE e2.name IN ["&amp;IF(ExerciseDB!Q120&lt;&gt;"","'"&amp;ExerciseDB!Q120&amp;"'","")&amp;IF(ExerciseDB!R120&lt;&gt;"",", '"&amp;ExerciseDB!R120&amp;"'","")&amp;IF(ExerciseDB!S120&lt;&gt;"",", '"&amp;ExerciseDB!S120&amp;"'","")&amp;"] ","")&amp;IF(COUNTA(ExerciseDB!Q120:S120)&lt;&gt;0,"MERGE (e)-[:SIMILAR]-&gt;(e2) ","")</f>
        <v/>
      </c>
      <c r="F140" t="str">
        <f>IF(COUNTA(ExerciseDB!I120:K120)&lt;&gt;0,"WITH e MATCH (t:Tag) WHERE ","")</f>
        <v xml:space="preserve">WITH e MATCH (t:Tag) WHERE </v>
      </c>
      <c r="G140" t="str">
        <f>IF(COUNTA(ExerciseDB!I120:K120)&lt;&gt;0,"t.name IN ["&amp;IF(ExerciseDB!I120&lt;&gt;"","'"&amp;ExerciseDB!I120&amp;"'","")&amp;IF(ExerciseDB!J120&lt;&gt;"",", '"&amp;ExerciseDB!J120&amp;"'","")&amp;IF(ExerciseDB!K120&lt;&gt;"",", '"&amp;ExerciseDB!K120&amp;"'","")&amp;"]","")</f>
        <v>t.name IN ['Abs', 'Side Abs', 'Core']</v>
      </c>
      <c r="H140" t="s">
        <v>159</v>
      </c>
      <c r="I140" t="str">
        <f t="shared" si="4"/>
        <v xml:space="preserve">MERGE (e:Exercise { name: 'Windmill', exercise_id: 119, duration: 3, shortDescr: 'Very demanding and highly effective abs exercise', difficulty: '4', alias: [], picPath: ['windmill_1',  'windmill_2', 'windmill_3' ], equipment: false, execModi: ['reps', 'time'], dimensions: [false, true, false, false] }) WITH e MATCH (t:Tag) WHERE t.name IN ['Abs', 'Side Abs', 'Core'] WITH e, t MERGE (e)-[:HAS_TAG]-&gt;(t) WITH count(*) as dummy </v>
      </c>
      <c r="J140" s="5" t="str">
        <f t="shared" si="5"/>
        <v xml:space="preserve">MERGE (e:Exercise { name: 'Windmill', exercise_id: 119, duration: 3, shortDescr: 'Very demanding and highly effective abs exercise', difficulty: '4', alias: [], picPath: ['windmill_1',  'windmill_2', 'windmill_3' ], equipment: false, execModi: ['reps', 'time'], dimensions: [false, true, false, false] }) WITH e MATCH (t:Tag) WHERE t.name IN ['Abs', 'Side Abs', 'Core'] WITH e, t MERGE (e)-[:HAS_TAG]-&gt;(t) WITH count(*) as dummy MERGE (e:Exercise { name: 'Wide Pushup', exercise_id: 118, duration: 1, shortDescr: 'Pushup variation that works your back', difficulty: '3', alias: [], picPath: ['wide_pushup_1', 'wide_pushup_1'], equipment: false, execModi: ['reps', 'time'], dimensions: [false, false, true, false] }) WITH e MATCH (t:Tag) WHERE t.name IN ['Upper Body', 'Triceps', 'Chest'] WITH e, t MERGE (e)-[:HAS_TAG]-&gt;(t) WITH count(*) as dummy MERGE (e:Exercise { name: 'Wide Pullup', exercise_id: 117, duration: 3, shortDescr: 'Pullup variation that works more your back', difficulty: '5', alias: [], picPath: ['default'], equipment: true, execModi: ['reps', 'time'], dimensions: [false, true, false, false] }) WITH e MATCH (t:Tag) WHERE t.name IN ['Upper Body', 'Biceps', 'Back'] WITH e, t MERGE (e)-[:HAS_TAG]-&gt;(t) WITH count(*) as dummy MERGE (e:Exercise { name: 'Wide Jumps', exercise_id: 116, duration: 2, shortDescr: 'Jump far', difficulty: '4', alias: ['Broad Jump', 'Frogs'], picPath: ['broad_jump_1', 'broad_jump_2', 'broad_jump_3', 'broad_jump_4'], equipment: false, execModi: ['reps', 'time'], dimensions: [false, true, false, true] }) WITH e MATCH (t:Tag) WHERE t.name IN ['Legs', 'Thighs', 'Calves'] WITH e, t MERGE (e)-[:HAS_TAG]-&gt;(t) WITH count(*) as dummy MERGE (e:Exercise { name: 'Wall Sit', exercise_id: 115, duration: 1, shortDescr: 'You just have to sit but it becomes challenging', difficulty: '4', alias: [], picPath: ['wall_sit'], equipment: true, execModi: ['time'], dimensions: [false, false, true, false] }) WITH e MATCH (t:Tag) WHERE t.name IN ['Legs', 'Thighs'] WITH e, t MERGE (e)-[:HAS_TAG]-&gt;(t) WITH count(*) as dummy MERGE (e:Exercise { name: 'Triceps Dip', exercise_id: 114, duration: 1, shortDescr: 'Works your triceps', difficulty: '3', alias: [], picPath: ['bench_dips_1', 'bench_dips_2'], equipment: true, execModi: ['reps', 'time'], dimensions: [false, true, false, false] }) WITH e MATCH (t:Tag) WHERE t.name IN ['Triceps'] WITH e, t MERGE (e)-[:HAS_TAG]-&gt;(t) WITH count(*) as dummy MERGE (e:Exercise { name: 'Toe Touches', exercise_id: 113, duration: 1.5, shortDescr: 'More challenging than yoou probably think', difficulty: '4', alias: [], picPath: ['default'], equipment: false, execModi: ['reps', 'time'], dimensions: [false, true, false, false] }) WITH e MATCH (t:Tag) WHERE t.name IN ['Abs', 'Core'] WITH e, t MERGE (e)-[:HAS_TAG]-&gt;(t) WITH count(*) as dummy MERGE (e:Exercise { name: 'Toe to Bar', exercise_id: 112, duration: 3, shortDescr: 'Very demanding and highly effective abs exercise', difficulty: '5', alias: [], picPath: ['default'], equipment: true, execModi: ['reps', 'time'], dimensions: [false, true, false, true] }) WITH e MATCH (t:Tag) WHERE t.name IN ['Upper Body', 'Abs', 'Core'] WITH e, t MERGE (e)-[:HAS_TAG]-&gt;(t) WITH count(*) as dummy MERGE (e:Exercise { name: 'Switch Kick', exercise_id: 111, duration: 2.5, shortDescr: 'Extend your leg up and behind', difficulty: '4', alias: [], picPath: ['switch_kick'], equipment: false, execModi: ['reps', 'time'], dimensions: [false, false, true, false] }) WITH e MATCH (t:Tag) WHERE t.name IN ['Thighs', 'Legs'] WITH e, t MERGE (e)-[:HAS_TAG]-&gt;(t) WITH count(*) as dummy MERGE (e:Exercise { name: 'Starfish Superman', exercise_id: 110, duration: 1, shortDescr: 'Superman variation that requires more body tension', difficulty: '4', alias: [], picPath: ['default'], equipment: false, execModi: ['reps', 'time'], dimensions: [false, false, true, false] }) WITH e MATCH (t:Tag) WHERE t.name IN ['Core'] WITH e, t MERGE (e)-[:HAS_TAG]-&gt;(t) WITH count(*) as dummy MERGE (e:Exercise { name: 'Supported Pullup', exercise_id: 109, duration: 3, shortDescr: 'A variation of pullups to learn how to do it and to develop the strength', difficulty: '2', alias: [], picPath: ['default'], equipment: true, execModi: ['reps', 'time'], dimensions: [false, true, false, false] }) WITH e MATCH (t:Tag) WHERE t.name IN ['Upper Body', 'Biceps', 'Back'] WITH e, t MERGE (e)-[:HAS_TAG]-&gt;(t) WITH count(*) as dummy 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41" spans="1:10">
      <c r="A141" t="s">
        <v>1</v>
      </c>
      <c r="B141" t="s">
        <v>2</v>
      </c>
      <c r="C141" t="str">
        <f>"name: '"&amp;ExerciseDB!B121&amp;"', exercise_id: "&amp;ExerciseDB!A121&amp;", duration: "&amp;IF(ExerciseDB!E121&lt;&gt;"",ExerciseDB!E121,0)&amp;", shortDescr: '"&amp;IF(ExerciseDB!C121&lt;&gt;"",ExerciseDB!C121,"")&amp;"', difficulty: '"&amp;IF(ExerciseDB!L121&lt;&gt;"",ExerciseDB!L121,"")&amp;"', alias: ["&amp;IF(ExerciseDB!M121&lt;&gt;"","'"&amp;ExerciseDB!M121&amp;"'","")&amp;IF(ExerciseDB!N121&lt;&gt;"",", '"&amp;ExerciseDB!N121&amp;"'","")&amp;IF(ExerciseDB!O121&lt;&gt;"",", '"&amp;ExerciseDB!O121&amp;"'","")&amp;"], picPath: ['"&amp;ExerciseDB!T121&amp;"], equipment: "&amp;IF(ExerciseDB!F121&lt;&gt;"",ExerciseDB!F121,"false")&amp;", execModi: ['"&amp;IF(ExerciseDB!H121&lt;&gt;"",ExerciseDB!H121,"")&amp;"], dimensions: ["&amp;IF(ExerciseDB!G121&lt;&gt;"",ExerciseDB!G121,"false, false, false, false")&amp;"]"</f>
        <v>name: 'Wiper', exercise_id: 120, duration: 4, shortDescr: 'Advanced and effective abs exercises that requires some training and experience', difficulty: '5', alias: [], picPath: ['default'], equipment: true, execModi: ['reps', 'time'], dimensions: [false, true, true, false]</v>
      </c>
      <c r="D141" t="str">
        <f>IF(COUNTA(ExerciseDB!Q121:S121)&lt;&gt;0,"WITH (e) ","")&amp;IF(COUNTA(ExerciseDB!Q121:S121)&lt;&gt;0,"MATCH (e2:Exercise) WHERE e2.name IN ["&amp;IF(ExerciseDB!Q121&lt;&gt;"","'"&amp;ExerciseDB!Q121&amp;"'","")&amp;IF(ExerciseDB!R121&lt;&gt;"",", '"&amp;ExerciseDB!R121&amp;"'","")&amp;IF(ExerciseDB!S121&lt;&gt;"",", '"&amp;ExerciseDB!S121&amp;"'","")&amp;"] ","")&amp;IF(COUNTA(ExerciseDB!Q121:S121)&lt;&gt;0,"MERGE (e)-[:SIMILAR]-&gt;(e2) ","")</f>
        <v/>
      </c>
      <c r="F141" t="str">
        <f>IF(COUNTA(ExerciseDB!I121:K121)&lt;&gt;0,"WITH e MATCH (t:Tag) WHERE ","")</f>
        <v xml:space="preserve">WITH e MATCH (t:Tag) WHERE </v>
      </c>
      <c r="G141" t="str">
        <f>IF(COUNTA(ExerciseDB!I121:K121)&lt;&gt;0,"t.name IN ["&amp;IF(ExerciseDB!I121&lt;&gt;"","'"&amp;ExerciseDB!I121&amp;"'","")&amp;IF(ExerciseDB!J121&lt;&gt;"",", '"&amp;ExerciseDB!J121&amp;"'","")&amp;IF(ExerciseDB!K121&lt;&gt;"",", '"&amp;ExerciseDB!K121&amp;"'","")&amp;"]","")</f>
        <v>t.name IN ['Upper Body', 'Abs', 'Core']</v>
      </c>
      <c r="H141" t="s">
        <v>159</v>
      </c>
      <c r="I141" t="str">
        <f t="shared" si="4"/>
        <v xml:space="preserve">MERGE (e:Exercise { name: 'Wiper', exercise_id: 120, duration: 4, shortDescr: 'Advanced and effective abs exercises that requires some training and experience', difficulty: '5', alias: [], picPath: ['default'], equipment: true, execModi: ['reps', 'time'], dimensions: [false, true, true, false] }) WITH e MATCH (t:Tag) WHERE t.name IN ['Upper Body', 'Abs', 'Core'] WITH e, t MERGE (e)-[:HAS_TAG]-&gt;(t) WITH count(*) as dummy </v>
      </c>
      <c r="J141" s="5" t="str">
        <f t="shared" si="5"/>
        <v xml:space="preserve">MERGE (e:Exercise { name: 'Wiper', exercise_id: 120, duration: 4, shortDescr: 'Advanced and effective abs exercises that requires some training and experience', difficulty: '5', alias: [], picPath: ['default'], equipment: true, execModi: ['reps', 'time'], dimensions: [false, true, true, false] }) WITH e MATCH (t:Tag) WHERE t.name IN ['Upper Body', 'Abs', 'Core'] WITH e, t MERGE (e)-[:HAS_TAG]-&gt;(t) WITH count(*) as dummy MERGE (e:Exercise { name: 'Windmill', exercise_id: 119, duration: 3, shortDescr: 'Very demanding and highly effective abs exercise', difficulty: '4', alias: [], picPath: ['windmill_1',  'windmill_2', 'windmill_3' ], equipment: false, execModi: ['reps', 'time'], dimensions: [false, true, false, false] }) WITH e MATCH (t:Tag) WHERE t.name IN ['Abs', 'Side Abs', 'Core'] WITH e, t MERGE (e)-[:HAS_TAG]-&gt;(t) WITH count(*) as dummy MERGE (e:Exercise { name: 'Wide Pushup', exercise_id: 118, duration: 1, shortDescr: 'Pushup variation that works your back', difficulty: '3', alias: [], picPath: ['wide_pushup_1', 'wide_pushup_1'], equipment: false, execModi: ['reps', 'time'], dimensions: [false, false, true, false] }) WITH e MATCH (t:Tag) WHERE t.name IN ['Upper Body', 'Triceps', 'Chest'] WITH e, t MERGE (e)-[:HAS_TAG]-&gt;(t) WITH count(*) as dummy MERGE (e:Exercise { name: 'Wide Pullup', exercise_id: 117, duration: 3, shortDescr: 'Pullup variation that works more your back', difficulty: '5', alias: [], picPath: ['default'], equipment: true, execModi: ['reps', 'time'], dimensions: [false, true, false, false] }) WITH e MATCH (t:Tag) WHERE t.name IN ['Upper Body', 'Biceps', 'Back'] WITH e, t MERGE (e)-[:HAS_TAG]-&gt;(t) WITH count(*) as dummy MERGE (e:Exercise { name: 'Wide Jumps', exercise_id: 116, duration: 2, shortDescr: 'Jump far', difficulty: '4', alias: ['Broad Jump', 'Frogs'], picPath: ['broad_jump_1', 'broad_jump_2', 'broad_jump_3', 'broad_jump_4'], equipment: false, execModi: ['reps', 'time'], dimensions: [false, true, false, true] }) WITH e MATCH (t:Tag) WHERE t.name IN ['Legs', 'Thighs', 'Calves'] WITH e, t MERGE (e)-[:HAS_TAG]-&gt;(t) WITH count(*) as dummy MERGE (e:Exercise { name: 'Wall Sit', exercise_id: 115, duration: 1, shortDescr: 'You just have to sit but it becomes challenging', difficulty: '4', alias: [], picPath: ['wall_sit'], equipment: true, execModi: ['time'], dimensions: [false, false, true, false] }) WITH e MATCH (t:Tag) WHERE t.name IN ['Legs', 'Thighs'] WITH e, t MERGE (e)-[:HAS_TAG]-&gt;(t) WITH count(*) as dummy MERGE (e:Exercise { name: 'Triceps Dip', exercise_id: 114, duration: 1, shortDescr: 'Works your triceps', difficulty: '3', alias: [], picPath: ['bench_dips_1', 'bench_dips_2'], equipment: true, execModi: ['reps', 'time'], dimensions: [false, true, false, false] }) WITH e MATCH (t:Tag) WHERE t.name IN ['Triceps'] WITH e, t MERGE (e)-[:HAS_TAG]-&gt;(t) WITH count(*) as dummy MERGE (e:Exercise { name: 'Toe Touches', exercise_id: 113, duration: 1.5, shortDescr: 'More challenging than yoou probably think', difficulty: '4', alias: [], picPath: ['default'], equipment: false, execModi: ['reps', 'time'], dimensions: [false, true, false, false] }) WITH e MATCH (t:Tag) WHERE t.name IN ['Abs', 'Core'] WITH e, t MERGE (e)-[:HAS_TAG]-&gt;(t) WITH count(*) as dummy MERGE (e:Exercise { name: 'Toe to Bar', exercise_id: 112, duration: 3, shortDescr: 'Very demanding and highly effective abs exercise', difficulty: '5', alias: [], picPath: ['default'], equipment: true, execModi: ['reps', 'time'], dimensions: [false, true, false, true] }) WITH e MATCH (t:Tag) WHERE t.name IN ['Upper Body', 'Abs', 'Core'] WITH e, t MERGE (e)-[:HAS_TAG]-&gt;(t) WITH count(*) as dummy MERGE (e:Exercise { name: 'Switch Kick', exercise_id: 111, duration: 2.5, shortDescr: 'Extend your leg up and behind', difficulty: '4', alias: [], picPath: ['switch_kick'], equipment: false, execModi: ['reps', 'time'], dimensions: [false, false, true, false] }) WITH e MATCH (t:Tag) WHERE t.name IN ['Thighs', 'Legs'] WITH e, t MERGE (e)-[:HAS_TAG]-&gt;(t) WITH count(*) as dummy MERGE (e:Exercise { name: 'Starfish Superman', exercise_id: 110, duration: 1, shortDescr: 'Superman variation that requires more body tension', difficulty: '4', alias: [], picPath: ['default'], equipment: false, execModi: ['reps', 'time'], dimensions: [false, false, true, false] }) WITH e MATCH (t:Tag) WHERE t.name IN ['Core'] WITH e, t MERGE (e)-[:HAS_TAG]-&gt;(t) WITH count(*) as dummy MERGE (e:Exercise { name: 'Supported Pullup', exercise_id: 109, duration: 3, shortDescr: 'A variation of pullups to learn how to do it and to develop the strength', difficulty: '2', alias: [], picPath: ['default'], equipment: true, execModi: ['reps', 'time'], dimensions: [false, true, false, false] }) WITH e MATCH (t:Tag) WHERE t.name IN ['Upper Body', 'Biceps', 'Back'] WITH e, t MERGE (e)-[:HAS_TAG]-&gt;(t) WITH count(*) as dummy 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42" spans="1:10">
      <c r="A142" t="s">
        <v>1</v>
      </c>
      <c r="B142" t="s">
        <v>2</v>
      </c>
      <c r="C142" t="str">
        <f>"name: '"&amp;ExerciseDB!B122&amp;"', exercise_id: "&amp;ExerciseDB!A122&amp;", duration: "&amp;IF(ExerciseDB!E122&lt;&gt;"",ExerciseDB!E122,0)&amp;", shortDescr: '"&amp;IF(ExerciseDB!C122&lt;&gt;"",ExerciseDB!C122,"")&amp;"', difficulty: '"&amp;IF(ExerciseDB!L122&lt;&gt;"",ExerciseDB!L122,"")&amp;"', alias: ["&amp;IF(ExerciseDB!M122&lt;&gt;"","'"&amp;ExerciseDB!M122&amp;"'","")&amp;IF(ExerciseDB!N122&lt;&gt;"",", '"&amp;ExerciseDB!N122&amp;"'","")&amp;IF(ExerciseDB!O122&lt;&gt;"",", '"&amp;ExerciseDB!O122&amp;"'","")&amp;"], picPath: ['"&amp;ExerciseDB!T122&amp;"], equipment: "&amp;IF(ExerciseDB!F122&lt;&gt;"",ExerciseDB!F122,"false")&amp;", execModi: ['"&amp;IF(ExerciseDB!H122&lt;&gt;"",ExerciseDB!H122,"")&amp;"], dimensions: ["&amp;IF(ExerciseDB!G122&lt;&gt;"",ExerciseDB!G122,"false, false, false, false")&amp;"]"</f>
        <v>name: 'Side Plank Hip Dip', exercise_id: 121, duration: 1, shortDescr: 'A more demanding version of the static side plank', difficulty: '4', alias: [], picPath: ['default'], equipment: false, execModi: ['reps', 'time'], dimensions: [false, false, true, false]</v>
      </c>
      <c r="D142" t="str">
        <f>IF(COUNTA(ExerciseDB!Q122:S122)&lt;&gt;0,"WITH (e) ","")&amp;IF(COUNTA(ExerciseDB!Q122:S122)&lt;&gt;0,"MATCH (e2:Exercise) WHERE e2.name IN ["&amp;IF(ExerciseDB!Q122&lt;&gt;"","'"&amp;ExerciseDB!Q122&amp;"'","")&amp;IF(ExerciseDB!R122&lt;&gt;"",", '"&amp;ExerciseDB!R122&amp;"'","")&amp;IF(ExerciseDB!S122&lt;&gt;"",", '"&amp;ExerciseDB!S122&amp;"'","")&amp;"] ","")&amp;IF(COUNTA(ExerciseDB!Q122:S122)&lt;&gt;0,"MERGE (e)-[:SIMILAR]-&gt;(e2) ","")</f>
        <v/>
      </c>
      <c r="F142" t="str">
        <f>IF(COUNTA(ExerciseDB!I122:K122)&lt;&gt;0,"WITH e MATCH (t:Tag) WHERE ","")</f>
        <v xml:space="preserve">WITH e MATCH (t:Tag) WHERE </v>
      </c>
      <c r="G142" t="str">
        <f>IF(COUNTA(ExerciseDB!I122:K122)&lt;&gt;0,"t.name IN ["&amp;IF(ExerciseDB!I122&lt;&gt;"","'"&amp;ExerciseDB!I122&amp;"'","")&amp;IF(ExerciseDB!J122&lt;&gt;"",", '"&amp;ExerciseDB!J122&amp;"'","")&amp;IF(ExerciseDB!K122&lt;&gt;"",", '"&amp;ExerciseDB!K122&amp;"'","")&amp;"]","")</f>
        <v>t.name IN ['Core', 'Side Abs']</v>
      </c>
      <c r="H142" t="s">
        <v>159</v>
      </c>
      <c r="I142" t="str">
        <f t="shared" si="4"/>
        <v xml:space="preserve">MERGE (e:Exercise { name: 'Side Plank Hip Dip', exercise_id: 121, duration: 1, shortDescr: 'A more demanding version of the static side plank', difficulty: '4', alias: [], picPath: ['default'], equipment: false, execModi: ['reps', 'time'], dimensions: [false, false, true, false] }) WITH e MATCH (t:Tag) WHERE t.name IN ['Core', 'Side Abs'] WITH e, t MERGE (e)-[:HAS_TAG]-&gt;(t) WITH count(*) as dummy </v>
      </c>
      <c r="J142" s="5" t="str">
        <f t="shared" si="5"/>
        <v xml:space="preserve">MERGE (e:Exercise { name: 'Side Plank Hip Dip', exercise_id: 121, duration: 1, shortDescr: 'A more demanding version of the static side plank', difficulty: '4', alias: [], picPath: ['default'], equipment: false, execModi: ['reps', 'time'], dimensions: [false, false, true, false] }) WITH e MATCH (t:Tag) WHERE t.name IN ['Core', 'Side Abs'] WITH e, t MERGE (e)-[:HAS_TAG]-&gt;(t) WITH count(*) as dummy MERGE (e:Exercise { name: 'Wiper', exercise_id: 120, duration: 4, shortDescr: 'Advanced and effective abs exercises that requires some training and experience', difficulty: '5', alias: [], picPath: ['default'], equipment: true, execModi: ['reps', 'time'], dimensions: [false, true, true, false] }) WITH e MATCH (t:Tag) WHERE t.name IN ['Upper Body', 'Abs', 'Core'] WITH e, t MERGE (e)-[:HAS_TAG]-&gt;(t) WITH count(*) as dummy MERGE (e:Exercise { name: 'Windmill', exercise_id: 119, duration: 3, shortDescr: 'Very demanding and highly effective abs exercise', difficulty: '4', alias: [], picPath: ['windmill_1',  'windmill_2', 'windmill_3' ], equipment: false, execModi: ['reps', 'time'], dimensions: [false, true, false, false] }) WITH e MATCH (t:Tag) WHERE t.name IN ['Abs', 'Side Abs', 'Core'] WITH e, t MERGE (e)-[:HAS_TAG]-&gt;(t) WITH count(*) as dummy MERGE (e:Exercise { name: 'Wide Pushup', exercise_id: 118, duration: 1, shortDescr: 'Pushup variation that works your back', difficulty: '3', alias: [], picPath: ['wide_pushup_1', 'wide_pushup_1'], equipment: false, execModi: ['reps', 'time'], dimensions: [false, false, true, false] }) WITH e MATCH (t:Tag) WHERE t.name IN ['Upper Body', 'Triceps', 'Chest'] WITH e, t MERGE (e)-[:HAS_TAG]-&gt;(t) WITH count(*) as dummy MERGE (e:Exercise { name: 'Wide Pullup', exercise_id: 117, duration: 3, shortDescr: 'Pullup variation that works more your back', difficulty: '5', alias: [], picPath: ['default'], equipment: true, execModi: ['reps', 'time'], dimensions: [false, true, false, false] }) WITH e MATCH (t:Tag) WHERE t.name IN ['Upper Body', 'Biceps', 'Back'] WITH e, t MERGE (e)-[:HAS_TAG]-&gt;(t) WITH count(*) as dummy MERGE (e:Exercise { name: 'Wide Jumps', exercise_id: 116, duration: 2, shortDescr: 'Jump far', difficulty: '4', alias: ['Broad Jump', 'Frogs'], picPath: ['broad_jump_1', 'broad_jump_2', 'broad_jump_3', 'broad_jump_4'], equipment: false, execModi: ['reps', 'time'], dimensions: [false, true, false, true] }) WITH e MATCH (t:Tag) WHERE t.name IN ['Legs', 'Thighs', 'Calves'] WITH e, t MERGE (e)-[:HAS_TAG]-&gt;(t) WITH count(*) as dummy MERGE (e:Exercise { name: 'Wall Sit', exercise_id: 115, duration: 1, shortDescr: 'You just have to sit but it becomes challenging', difficulty: '4', alias: [], picPath: ['wall_sit'], equipment: true, execModi: ['time'], dimensions: [false, false, true, false] }) WITH e MATCH (t:Tag) WHERE t.name IN ['Legs', 'Thighs'] WITH e, t MERGE (e)-[:HAS_TAG]-&gt;(t) WITH count(*) as dummy MERGE (e:Exercise { name: 'Triceps Dip', exercise_id: 114, duration: 1, shortDescr: 'Works your triceps', difficulty: '3', alias: [], picPath: ['bench_dips_1', 'bench_dips_2'], equipment: true, execModi: ['reps', 'time'], dimensions: [false, true, false, false] }) WITH e MATCH (t:Tag) WHERE t.name IN ['Triceps'] WITH e, t MERGE (e)-[:HAS_TAG]-&gt;(t) WITH count(*) as dummy MERGE (e:Exercise { name: 'Toe Touches', exercise_id: 113, duration: 1.5, shortDescr: 'More challenging than yoou probably think', difficulty: '4', alias: [], picPath: ['default'], equipment: false, execModi: ['reps', 'time'], dimensions: [false, true, false, false] }) WITH e MATCH (t:Tag) WHERE t.name IN ['Abs', 'Core'] WITH e, t MERGE (e)-[:HAS_TAG]-&gt;(t) WITH count(*) as dummy MERGE (e:Exercise { name: 'Toe to Bar', exercise_id: 112, duration: 3, shortDescr: 'Very demanding and highly effective abs exercise', difficulty: '5', alias: [], picPath: ['default'], equipment: true, execModi: ['reps', 'time'], dimensions: [false, true, false, true] }) WITH e MATCH (t:Tag) WHERE t.name IN ['Upper Body', 'Abs', 'Core'] WITH e, t MERGE (e)-[:HAS_TAG]-&gt;(t) WITH count(*) as dummy MERGE (e:Exercise { name: 'Switch Kick', exercise_id: 111, duration: 2.5, shortDescr: 'Extend your leg up and behind', difficulty: '4', alias: [], picPath: ['switch_kick'], equipment: false, execModi: ['reps', 'time'], dimensions: [false, false, true, false] }) WITH e MATCH (t:Tag) WHERE t.name IN ['Thighs', 'Legs'] WITH e, t MERGE (e)-[:HAS_TAG]-&gt;(t) WITH count(*) as dummy MERGE (e:Exercise { name: 'Starfish Superman', exercise_id: 110, duration: 1, shortDescr: 'Superman variation that requires more body tension', difficulty: '4', alias: [], picPath: ['default'], equipment: false, execModi: ['reps', 'time'], dimensions: [false, false, true, false] }) WITH e MATCH (t:Tag) WHERE t.name IN ['Core'] WITH e, t MERGE (e)-[:HAS_TAG]-&gt;(t) WITH count(*) as dummy MERGE (e:Exercise { name: 'Supported Pullup', exercise_id: 109, duration: 3, shortDescr: 'A variation of pullups to learn how to do it and to develop the strength', difficulty: '2', alias: [], picPath: ['default'], equipment: true, execModi: ['reps', 'time'], dimensions: [false, true, false, false] }) WITH e MATCH (t:Tag) WHERE t.name IN ['Upper Body', 'Biceps', 'Back'] WITH e, t MERGE (e)-[:HAS_TAG]-&gt;(t) WITH count(*) as dummy 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43" spans="1:10">
      <c r="A143" t="s">
        <v>1</v>
      </c>
      <c r="B143" t="s">
        <v>2</v>
      </c>
      <c r="C143" t="str">
        <f>"name: '"&amp;ExerciseDB!B123&amp;"', exercise_id: "&amp;ExerciseDB!A123&amp;", duration: "&amp;IF(ExerciseDB!E123&lt;&gt;"",ExerciseDB!E123,0)&amp;", shortDescr: '"&amp;IF(ExerciseDB!C123&lt;&gt;"",ExerciseDB!C123,"")&amp;"', difficulty: '"&amp;IF(ExerciseDB!L123&lt;&gt;"",ExerciseDB!L123,"")&amp;"', alias: ["&amp;IF(ExerciseDB!M123&lt;&gt;"","'"&amp;ExerciseDB!M123&amp;"'","")&amp;IF(ExerciseDB!N123&lt;&gt;"",", '"&amp;ExerciseDB!N123&amp;"'","")&amp;IF(ExerciseDB!O123&lt;&gt;"",", '"&amp;ExerciseDB!O123&amp;"'","")&amp;"], picPath: ['"&amp;ExerciseDB!T123&amp;"], equipment: "&amp;IF(ExerciseDB!F123&lt;&gt;"",ExerciseDB!F123,"false")&amp;", execModi: ['"&amp;IF(ExerciseDB!H123&lt;&gt;"",ExerciseDB!H123,"")&amp;"], dimensions: ["&amp;IF(ExerciseDB!G123&lt;&gt;"",ExerciseDB!G123,"false, false, false, false")&amp;"]"</f>
        <v>name: 'Lay Down Pushup', exercise_id: 122, duration: 2.5, shortDescr: 'This is a more challenging version of the regular pushup as it goes all the way down', difficulty: '4', alias: [], picPath: ['default'], equipment: false, execModi: ['reps', 'time'], dimensions: [false, true, false, false]</v>
      </c>
      <c r="D143" t="str">
        <f>IF(COUNTA(ExerciseDB!Q123:S123)&lt;&gt;0,"WITH (e) ","")&amp;IF(COUNTA(ExerciseDB!Q123:S123)&lt;&gt;0,"MATCH (e2:Exercise) WHERE e2.name IN ["&amp;IF(ExerciseDB!Q123&lt;&gt;"","'"&amp;ExerciseDB!Q123&amp;"'","")&amp;IF(ExerciseDB!R123&lt;&gt;"",", '"&amp;ExerciseDB!R123&amp;"'","")&amp;IF(ExerciseDB!S123&lt;&gt;"",", '"&amp;ExerciseDB!S123&amp;"'","")&amp;"] ","")&amp;IF(COUNTA(ExerciseDB!Q123:S123)&lt;&gt;0,"MERGE (e)-[:SIMILAR]-&gt;(e2) ","")</f>
        <v/>
      </c>
      <c r="F143" t="str">
        <f>IF(COUNTA(ExerciseDB!I123:K123)&lt;&gt;0,"WITH e MATCH (t:Tag) WHERE ","")</f>
        <v xml:space="preserve">WITH e MATCH (t:Tag) WHERE </v>
      </c>
      <c r="G143" t="str">
        <f>IF(COUNTA(ExerciseDB!I123:K123)&lt;&gt;0,"t.name IN ["&amp;IF(ExerciseDB!I123&lt;&gt;"","'"&amp;ExerciseDB!I123&amp;"'","")&amp;IF(ExerciseDB!J123&lt;&gt;"",", '"&amp;ExerciseDB!J123&amp;"'","")&amp;IF(ExerciseDB!K123&lt;&gt;"",", '"&amp;ExerciseDB!K123&amp;"'","")&amp;"]","")</f>
        <v>t.name IN ['Upper Body', 'Triceps', 'Chest']</v>
      </c>
      <c r="H143" t="s">
        <v>159</v>
      </c>
      <c r="I143" t="str">
        <f t="shared" si="4"/>
        <v xml:space="preserve">MERGE (e:Exercise { name: 'Lay Down Pushup', exercise_id: 122, duration: 2.5, shortDescr: 'This is a more challenging version of the regular pushup as it goes all the way down', difficulty: '4', alias: [], picPath: ['default'], equipment: false, execModi: ['reps', 'time'], dimensions: [false, true, false, false] }) WITH e MATCH (t:Tag) WHERE t.name IN ['Upper Body', 'Triceps', 'Chest'] WITH e, t MERGE (e)-[:HAS_TAG]-&gt;(t) WITH count(*) as dummy </v>
      </c>
      <c r="J143" s="5" t="str">
        <f t="shared" si="5"/>
        <v xml:space="preserve">MERGE (e:Exercise { name: 'Lay Down Pushup', exercise_id: 122, duration: 2.5, shortDescr: 'This is a more challenging version of the regular pushup as it goes all the way down', difficulty: '4', alias: [], picPath: ['default'], equipment: false, execModi: ['reps', 'time'], dimensions: [false, true, false, false] }) WITH e MATCH (t:Tag) WHERE t.name IN ['Upper Body', 'Triceps', 'Chest'] WITH e, t MERGE (e)-[:HAS_TAG]-&gt;(t) WITH count(*) as dummy MERGE (e:Exercise { name: 'Side Plank Hip Dip', exercise_id: 121, duration: 1, shortDescr: 'A more demanding version of the static side plank', difficulty: '4', alias: [], picPath: ['default'], equipment: false, execModi: ['reps', 'time'], dimensions: [false, false, true, false] }) WITH e MATCH (t:Tag) WHERE t.name IN ['Core', 'Side Abs'] WITH e, t MERGE (e)-[:HAS_TAG]-&gt;(t) WITH count(*) as dummy MERGE (e:Exercise { name: 'Wiper', exercise_id: 120, duration: 4, shortDescr: 'Advanced and effective abs exercises that requires some training and experience', difficulty: '5', alias: [], picPath: ['default'], equipment: true, execModi: ['reps', 'time'], dimensions: [false, true, true, false] }) WITH e MATCH (t:Tag) WHERE t.name IN ['Upper Body', 'Abs', 'Core'] WITH e, t MERGE (e)-[:HAS_TAG]-&gt;(t) WITH count(*) as dummy MERGE (e:Exercise { name: 'Windmill', exercise_id: 119, duration: 3, shortDescr: 'Very demanding and highly effective abs exercise', difficulty: '4', alias: [], picPath: ['windmill_1',  'windmill_2', 'windmill_3' ], equipment: false, execModi: ['reps', 'time'], dimensions: [false, true, false, false] }) WITH e MATCH (t:Tag) WHERE t.name IN ['Abs', 'Side Abs', 'Core'] WITH e, t MERGE (e)-[:HAS_TAG]-&gt;(t) WITH count(*) as dummy MERGE (e:Exercise { name: 'Wide Pushup', exercise_id: 118, duration: 1, shortDescr: 'Pushup variation that works your back', difficulty: '3', alias: [], picPath: ['wide_pushup_1', 'wide_pushup_1'], equipment: false, execModi: ['reps', 'time'], dimensions: [false, false, true, false] }) WITH e MATCH (t:Tag) WHERE t.name IN ['Upper Body', 'Triceps', 'Chest'] WITH e, t MERGE (e)-[:HAS_TAG]-&gt;(t) WITH count(*) as dummy MERGE (e:Exercise { name: 'Wide Pullup', exercise_id: 117, duration: 3, shortDescr: 'Pullup variation that works more your back', difficulty: '5', alias: [], picPath: ['default'], equipment: true, execModi: ['reps', 'time'], dimensions: [false, true, false, false] }) WITH e MATCH (t:Tag) WHERE t.name IN ['Upper Body', 'Biceps', 'Back'] WITH e, t MERGE (e)-[:HAS_TAG]-&gt;(t) WITH count(*) as dummy MERGE (e:Exercise { name: 'Wide Jumps', exercise_id: 116, duration: 2, shortDescr: 'Jump far', difficulty: '4', alias: ['Broad Jump', 'Frogs'], picPath: ['broad_jump_1', 'broad_jump_2', 'broad_jump_3', 'broad_jump_4'], equipment: false, execModi: ['reps', 'time'], dimensions: [false, true, false, true] }) WITH e MATCH (t:Tag) WHERE t.name IN ['Legs', 'Thighs', 'Calves'] WITH e, t MERGE (e)-[:HAS_TAG]-&gt;(t) WITH count(*) as dummy MERGE (e:Exercise { name: 'Wall Sit', exercise_id: 115, duration: 1, shortDescr: 'You just have to sit but it becomes challenging', difficulty: '4', alias: [], picPath: ['wall_sit'], equipment: true, execModi: ['time'], dimensions: [false, false, true, false] }) WITH e MATCH (t:Tag) WHERE t.name IN ['Legs', 'Thighs'] WITH e, t MERGE (e)-[:HAS_TAG]-&gt;(t) WITH count(*) as dummy MERGE (e:Exercise { name: 'Triceps Dip', exercise_id: 114, duration: 1, shortDescr: 'Works your triceps', difficulty: '3', alias: [], picPath: ['bench_dips_1', 'bench_dips_2'], equipment: true, execModi: ['reps', 'time'], dimensions: [false, true, false, false] }) WITH e MATCH (t:Tag) WHERE t.name IN ['Triceps'] WITH e, t MERGE (e)-[:HAS_TAG]-&gt;(t) WITH count(*) as dummy MERGE (e:Exercise { name: 'Toe Touches', exercise_id: 113, duration: 1.5, shortDescr: 'More challenging than yoou probably think', difficulty: '4', alias: [], picPath: ['default'], equipment: false, execModi: ['reps', 'time'], dimensions: [false, true, false, false] }) WITH e MATCH (t:Tag) WHERE t.name IN ['Abs', 'Core'] WITH e, t MERGE (e)-[:HAS_TAG]-&gt;(t) WITH count(*) as dummy MERGE (e:Exercise { name: 'Toe to Bar', exercise_id: 112, duration: 3, shortDescr: 'Very demanding and highly effective abs exercise', difficulty: '5', alias: [], picPath: ['default'], equipment: true, execModi: ['reps', 'time'], dimensions: [false, true, false, true] }) WITH e MATCH (t:Tag) WHERE t.name IN ['Upper Body', 'Abs', 'Core'] WITH e, t MERGE (e)-[:HAS_TAG]-&gt;(t) WITH count(*) as dummy MERGE (e:Exercise { name: 'Switch Kick', exercise_id: 111, duration: 2.5, shortDescr: 'Extend your leg up and behind', difficulty: '4', alias: [], picPath: ['switch_kick'], equipment: false, execModi: ['reps', 'time'], dimensions: [false, false, true, false] }) WITH e MATCH (t:Tag) WHERE t.name IN ['Thighs', 'Legs'] WITH e, t MERGE (e)-[:HAS_TAG]-&gt;(t) WITH count(*) as dummy MERGE (e:Exercise { name: 'Starfish Superman', exercise_id: 110, duration: 1, shortDescr: 'Superman variation that requires more body tension', difficulty: '4', alias: [], picPath: ['default'], equipment: false, execModi: ['reps', 'time'], dimensions: [false, false, true, false] }) WITH e MATCH (t:Tag) WHERE t.name IN ['Core'] WITH e, t MERGE (e)-[:HAS_TAG]-&gt;(t) WITH count(*) as dummy MERGE (e:Exercise { name: 'Supported Pullup', exercise_id: 109, duration: 3, shortDescr: 'A variation of pullups to learn how to do it and to develop the strength', difficulty: '2', alias: [], picPath: ['default'], equipment: true, execModi: ['reps', 'time'], dimensions: [false, true, false, false] }) WITH e MATCH (t:Tag) WHERE t.name IN ['Upper Body', 'Biceps', 'Back'] WITH e, t MERGE (e)-[:HAS_TAG]-&gt;(t) WITH count(*) as dummy 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44" spans="1:10" s="13" customFormat="1">
      <c r="A144" s="13" t="s">
        <v>1</v>
      </c>
      <c r="B144" s="13" t="s">
        <v>2</v>
      </c>
      <c r="C144" s="13" t="str">
        <f>"name: '"&amp;ExerciseDB!B124&amp;"', exercise_id: "&amp;ExerciseDB!A124&amp;", duration: "&amp;IF(ExerciseDB!E124&lt;&gt;"",ExerciseDB!E124,0)&amp;", shortDescr: '"&amp;IF(ExerciseDB!C124&lt;&gt;"",ExerciseDB!C124,"")&amp;"', difficulty: '"&amp;IF(ExerciseDB!L124&lt;&gt;"",ExerciseDB!L124,"")&amp;"', alias: ["&amp;IF(ExerciseDB!M124&lt;&gt;"","'"&amp;ExerciseDB!M124&amp;"'","")&amp;IF(ExerciseDB!N124&lt;&gt;"",", '"&amp;ExerciseDB!N124&amp;"'","")&amp;IF(ExerciseDB!O124&lt;&gt;"",", '"&amp;ExerciseDB!O124&amp;"'","")&amp;"], picPath: ['"&amp;ExerciseDB!T124&amp;"], equipment: "&amp;IF(ExerciseDB!F124&lt;&gt;"",ExerciseDB!F124,"false")&amp;", execModi: ['"&amp;IF(ExerciseDB!H124&lt;&gt;"",ExerciseDB!H124,"")&amp;"], dimensions: ["&amp;IF(ExerciseDB!G124&lt;&gt;"",ExerciseDB!G124,"false, false, false, false")&amp;"]"</f>
        <v>name: 'Crawl up the Leg', exercise_id: 123, duration: 2, shortDescr: 'Very unusual but very effective abs exercise', difficulty: '4', alias: [], picPath: ['default'], equipment: false, execModi: ['reps', 'time'], dimensions: [false, false, true, false]</v>
      </c>
      <c r="D144" s="13" t="str">
        <f>IF(COUNTA(ExerciseDB!Q124:S124)&lt;&gt;0,"WITH (e) ","")&amp;IF(COUNTA(ExerciseDB!Q124:S124)&lt;&gt;0,"MATCH (e2:Exercise) WHERE e2.name IN ["&amp;IF(ExerciseDB!Q124&lt;&gt;"","'"&amp;ExerciseDB!Q124&amp;"'","")&amp;IF(ExerciseDB!R124&lt;&gt;"",", '"&amp;ExerciseDB!R124&amp;"'","")&amp;IF(ExerciseDB!S124&lt;&gt;"",", '"&amp;ExerciseDB!S124&amp;"'","")&amp;"] ","")&amp;IF(COUNTA(ExerciseDB!Q124:S124)&lt;&gt;0,"MERGE (e)-[:SIMILAR]-&gt;(e2) ","")</f>
        <v/>
      </c>
      <c r="F144" s="13" t="str">
        <f>IF(COUNTA(ExerciseDB!I124:K124)&lt;&gt;0,"WITH e MATCH (t:Tag) WHERE ","")</f>
        <v xml:space="preserve">WITH e MATCH (t:Tag) WHERE </v>
      </c>
      <c r="G144" s="13" t="str">
        <f>IF(COUNTA(ExerciseDB!I124:K124)&lt;&gt;0,"t.name IN ["&amp;IF(ExerciseDB!I124&lt;&gt;"","'"&amp;ExerciseDB!I124&amp;"'","")&amp;IF(ExerciseDB!J124&lt;&gt;"",", '"&amp;ExerciseDB!J124&amp;"'","")&amp;IF(ExerciseDB!K124&lt;&gt;"",", '"&amp;ExerciseDB!K124&amp;"'","")&amp;"]","")</f>
        <v>t.name IN ['Core', 'Abs']</v>
      </c>
      <c r="H144" s="13" t="s">
        <v>159</v>
      </c>
      <c r="I144" s="13" t="str">
        <f t="shared" si="4"/>
        <v xml:space="preserve">MERGE (e:Exercise { name: 'Crawl up the Leg', exercise_id: 123, duration: 2, shortDescr: 'Very unusual but very effective abs exercise', difficulty: '4', alias: [], picPath: ['default'], equipment: false, execModi: ['reps', 'time'], dimensions: [false, false, true, false] }) WITH e MATCH (t:Tag) WHERE t.name IN ['Core', 'Abs'] WITH e, t MERGE (e)-[:HAS_TAG]-&gt;(t) WITH count(*) as dummy </v>
      </c>
      <c r="J144" s="15" t="str">
        <f t="shared" si="5"/>
        <v xml:space="preserve">MERGE (e:Exercise { name: 'Crawl up the Leg', exercise_id: 123, duration: 2, shortDescr: 'Very unusual but very effective abs exercise', difficulty: '4', alias: [], picPath: ['default'], equipment: false, execModi: ['reps', 'time'], dimensions: [false, false, true, false] }) WITH e MATCH (t:Tag) WHERE t.name IN ['Core', 'Abs'] WITH e, t MERGE (e)-[:HAS_TAG]-&gt;(t) WITH count(*) as dummy MERGE (e:Exercise { name: 'Lay Down Pushup', exercise_id: 122, duration: 2.5, shortDescr: 'This is a more challenging version of the regular pushup as it goes all the way down', difficulty: '4', alias: [], picPath: ['default'], equipment: false, execModi: ['reps', 'time'], dimensions: [false, true, false, false] }) WITH e MATCH (t:Tag) WHERE t.name IN ['Upper Body', 'Triceps', 'Chest'] WITH e, t MERGE (e)-[:HAS_TAG]-&gt;(t) WITH count(*) as dummy MERGE (e:Exercise { name: 'Side Plank Hip Dip', exercise_id: 121, duration: 1, shortDescr: 'A more demanding version of the static side plank', difficulty: '4', alias: [], picPath: ['default'], equipment: false, execModi: ['reps', 'time'], dimensions: [false, false, true, false] }) WITH e MATCH (t:Tag) WHERE t.name IN ['Core', 'Side Abs'] WITH e, t MERGE (e)-[:HAS_TAG]-&gt;(t) WITH count(*) as dummy MERGE (e:Exercise { name: 'Wiper', exercise_id: 120, duration: 4, shortDescr: 'Advanced and effective abs exercises that requires some training and experience', difficulty: '5', alias: [], picPath: ['default'], equipment: true, execModi: ['reps', 'time'], dimensions: [false, true, true, false] }) WITH e MATCH (t:Tag) WHERE t.name IN ['Upper Body', 'Abs', 'Core'] WITH e, t MERGE (e)-[:HAS_TAG]-&gt;(t) WITH count(*) as dummy MERGE (e:Exercise { name: 'Windmill', exercise_id: 119, duration: 3, shortDescr: 'Very demanding and highly effective abs exercise', difficulty: '4', alias: [], picPath: ['windmill_1',  'windmill_2', 'windmill_3' ], equipment: false, execModi: ['reps', 'time'], dimensions: [false, true, false, false] }) WITH e MATCH (t:Tag) WHERE t.name IN ['Abs', 'Side Abs', 'Core'] WITH e, t MERGE (e)-[:HAS_TAG]-&gt;(t) WITH count(*) as dummy MERGE (e:Exercise { name: 'Wide Pushup', exercise_id: 118, duration: 1, shortDescr: 'Pushup variation that works your back', difficulty: '3', alias: [], picPath: ['wide_pushup_1', 'wide_pushup_1'], equipment: false, execModi: ['reps', 'time'], dimensions: [false, false, true, false] }) WITH e MATCH (t:Tag) WHERE t.name IN ['Upper Body', 'Triceps', 'Chest'] WITH e, t MERGE (e)-[:HAS_TAG]-&gt;(t) WITH count(*) as dummy MERGE (e:Exercise { name: 'Wide Pullup', exercise_id: 117, duration: 3, shortDescr: 'Pullup variation that works more your back', difficulty: '5', alias: [], picPath: ['default'], equipment: true, execModi: ['reps', 'time'], dimensions: [false, true, false, false] }) WITH e MATCH (t:Tag) WHERE t.name IN ['Upper Body', 'Biceps', 'Back'] WITH e, t MERGE (e)-[:HAS_TAG]-&gt;(t) WITH count(*) as dummy MERGE (e:Exercise { name: 'Wide Jumps', exercise_id: 116, duration: 2, shortDescr: 'Jump far', difficulty: '4', alias: ['Broad Jump', 'Frogs'], picPath: ['broad_jump_1', 'broad_jump_2', 'broad_jump_3', 'broad_jump_4'], equipment: false, execModi: ['reps', 'time'], dimensions: [false, true, false, true] }) WITH e MATCH (t:Tag) WHERE t.name IN ['Legs', 'Thighs', 'Calves'] WITH e, t MERGE (e)-[:HAS_TAG]-&gt;(t) WITH count(*) as dummy MERGE (e:Exercise { name: 'Wall Sit', exercise_id: 115, duration: 1, shortDescr: 'You just have to sit but it becomes challenging', difficulty: '4', alias: [], picPath: ['wall_sit'], equipment: true, execModi: ['time'], dimensions: [false, false, true, false] }) WITH e MATCH (t:Tag) WHERE t.name IN ['Legs', 'Thighs'] WITH e, t MERGE (e)-[:HAS_TAG]-&gt;(t) WITH count(*) as dummy MERGE (e:Exercise { name: 'Triceps Dip', exercise_id: 114, duration: 1, shortDescr: 'Works your triceps', difficulty: '3', alias: [], picPath: ['bench_dips_1', 'bench_dips_2'], equipment: true, execModi: ['reps', 'time'], dimensions: [false, true, false, false] }) WITH e MATCH (t:Tag) WHERE t.name IN ['Triceps'] WITH e, t MERGE (e)-[:HAS_TAG]-&gt;(t) WITH count(*) as dummy MERGE (e:Exercise { name: 'Toe Touches', exercise_id: 113, duration: 1.5, shortDescr: 'More challenging than yoou probably think', difficulty: '4', alias: [], picPath: ['default'], equipment: false, execModi: ['reps', 'time'], dimensions: [false, true, false, false] }) WITH e MATCH (t:Tag) WHERE t.name IN ['Abs', 'Core'] WITH e, t MERGE (e)-[:HAS_TAG]-&gt;(t) WITH count(*) as dummy MERGE (e:Exercise { name: 'Toe to Bar', exercise_id: 112, duration: 3, shortDescr: 'Very demanding and highly effective abs exercise', difficulty: '5', alias: [], picPath: ['default'], equipment: true, execModi: ['reps', 'time'], dimensions: [false, true, false, true] }) WITH e MATCH (t:Tag) WHERE t.name IN ['Upper Body', 'Abs', 'Core'] WITH e, t MERGE (e)-[:HAS_TAG]-&gt;(t) WITH count(*) as dummy MERGE (e:Exercise { name: 'Switch Kick', exercise_id: 111, duration: 2.5, shortDescr: 'Extend your leg up and behind', difficulty: '4', alias: [], picPath: ['switch_kick'], equipment: false, execModi: ['reps', 'time'], dimensions: [false, false, true, false] }) WITH e MATCH (t:Tag) WHERE t.name IN ['Thighs', 'Legs'] WITH e, t MERGE (e)-[:HAS_TAG]-&gt;(t) WITH count(*) as dummy MERGE (e:Exercise { name: 'Starfish Superman', exercise_id: 110, duration: 1, shortDescr: 'Superman variation that requires more body tension', difficulty: '4', alias: [], picPath: ['default'], equipment: false, execModi: ['reps', 'time'], dimensions: [false, false, true, false] }) WITH e MATCH (t:Tag) WHERE t.name IN ['Core'] WITH e, t MERGE (e)-[:HAS_TAG]-&gt;(t) WITH count(*) as dummy MERGE (e:Exercise { name: 'Supported Pullup', exercise_id: 109, duration: 3, shortDescr: 'A variation of pullups to learn how to do it and to develop the strength', difficulty: '2', alias: [], picPath: ['default'], equipment: true, execModi: ['reps', 'time'], dimensions: [false, true, false, false] }) WITH e MATCH (t:Tag) WHERE t.name IN ['Upper Body', 'Biceps', 'Back'] WITH e, t MERGE (e)-[:HAS_TAG]-&gt;(t) WITH count(*) as dummy MERGE (e:Exercise { name: 'Superman Leg Shuffle', exercise_id: 108, duration: 1, shortDescr: 'A variation of the regular Superman', difficulty: '4', alias: [], picPath: ['Superman_leg_shuffle'], equipment: false, execModi: ['time'], dimensions: [false, false, true, false] }) WITH e MATCH (t:Tag) WHERE t.name IN ['Back'] WITH e, t MERGE (e)-[:HAS_TAG]-&gt;(t) WITH count(*) as dummy MERGE (e:Exercise { name: 'Superman', exercise_id: 107, duration: 1, shortDescr: 'Static exercise for body tension and back', difficulty: '3', alias: [], picPath: ['superman'], equipment: false, execModi: ['time'], dimensions: [false, false, true, false] }) WITH e MATCH (t:Tag) WHERE t.name IN ['Back'] WITH e, t MERGE (e)-[:HAS_TAG]-&gt;(t) WITH count(*) as dummy MERGE (e:Exercise { name: 'Sumo Squats', exercise_id: 106, duration: 1, shortDescr: 'A variation of the squat in a wider stance', difficulty: '3', alias: [], picPath: ['sumo_squat_1', 'sumo_squat_2', 'sumo_squat_3'], equipment: false, execModi: ['reps', 'time'], dimensions: [false, false, true, false] }) WITH e MATCH (t:Tag) WHERE t.name IN ['Legs', 'Thighs'] WITH e, t MERGE (e)-[:HAS_TAG]-&gt;(t) WITH count(*) as dummy MERGE (e:Exercise { name: 'Sumo Squat Toe Tip', exercise_id: 105, duration: 1.5, shortDescr: 'Works both your thighs and calves', difficulty: '3', alias: [], picPath: ['sumo_squat_toe_tip_1', 'sumo_squat_toe_tip_2'], equipment: false, execModi: ['reps', 'time'], dimensions: [false, false, true, false] }) WITH e MATCH (t:Tag) WHERE t.name IN ['Legs', 'Thighs', 'Calves'] WITH e, t MERGE (e)-[:HAS_TAG]-&gt;(t) WITH count(*) as dummy MERGE (e:Exercise { name: 'Step Ups', exercise_id: 104, duration: 1.5, shortDescr: 'Very basic abs exercise', difficulty: '2', alias: [], picPath: ['step_ups_1', 'step_ups_2', 'step_ups_3'], equipment: true, execModi: ['reps', 'time'], dimensions: [false, false, true, false] }) WITH e MATCH (t:Tag) WHERE t.name IN ['Legs', 'Thighs'] WITH e, t MERGE (e)-[:HAS_TAG]-&gt;(t) WITH count(*) as dummy MERGE (e:Exercise { name: 'Starfish Crunches', exercise_id: 103, duration: 2, shortDescr: 'This one will bring you one step closer to you sixpack', difficulty: '4', alias: [], picPath: ['starfish_crunch_1', 'starfish_crunch_2'], equipment: false, execModi: ['reps', 'time'], dimensions: [false, true, false, false] }) WITH e MATCH (t:Tag) WHERE t.name IN ['Abs', 'Core'] WITH e, t MERGE (e)-[:HAS_TAG]-&gt;(t) WITH count(*) as dummy MERGE (e:Exercise { name: 'Squat Hold Arm Shuffle', exercise_id: 102, duration: 1, shortDescr: 'Static Squat exercise with additional arm shuffle', difficulty: '3', alias: [], picPath: ['default'], equipment: false, execModi: ['time'], dimensions: [false, false, true, false] }) WITH e MATCH (t:Tag) WHERE t.name IN ['Legs', 'Thighs'] WITH e, t MERGE (e)-[:HAS_TAG]-&gt;(t) WITH count(*) as dummy MERGE (e:Exercise { name: 'Squats', exercise_id: 101, duration: 1, shortDescr: 'Basic exercise for legs', difficulty: '3', alias: [], picPath: ['squat_1', 'squat_2'], equipment: false, execModi: ['reps', 'time'], dimensions: [false, false, true, false] }) WITH e MATCH (t:Tag) WHERE t.name IN ['Legs', 'Thighs'] WITH e, t MERGE (e)-[:HAS_TAG]-&gt;(t) WITH count(*) as dummy MERGE (e:Exercise { name: 'Squat Jumps', exercise_id: 100, duration: 1.5, shortDescr: 'Squats and straight jumps combined', difficulty: '4', alias: [], picPath: ['default'], equipment: false, execModi: ['reps', 'time'], dimensions: [false, true, false, true] }) WITH e MATCH (t:Tag) WHERE t.name IN ['Legs', 'Thighs', 'Calves'] WITH e, t MERGE (e)-[:HAS_TAG]-&gt;(t) WITH count(*) as dummy MERGE (e:Exercise { name: 'Sprint', exercise_id: 99, duration: 1, shortDescr: 'Sprint as fast as you can', difficulty: '4', alias: [], picPath: ['default'], equipment: false, execModi: ['time', 'distance'], dimensions: [false, true, false, true] }) WITH e MATCH (t:Tag) WHERE t.name IN ['Legs', 'Calves', 'Thighs'] WITH e, t MERGE (e)-[:HAS_TAG]-&gt;(t) WITH count(*) as dummy MERGE (e:Exercise { name: 'Spider Pushup', exercise_id: 98, duration: 2.5, shortDescr: 'Demanding pushup variation that works your arms and back', difficulty: '4', alias: [], picPath: ['default'], equipment: false, execModi: ['reps', 'time'], dimensions: [false, true, false, false] }) WITH e MATCH (t:Tag) WHERE t.name IN ['Upper Body', 'Triceps', 'Chest'] WITH e, t MERGE (e)-[:HAS_TAG]-&gt;(t) WITH count(*) as dummy MERGE (e:Exercise { name: 'Snap Jumps', exercise_id: 97, duration: 1, shortDescr: 'A bit like jumping mountain climbers, just a bit easier', difficulty: '3', alias: ['Cliff Climber'], picPath: ['snap_jump_1', 'snap_jump_2'], equipment: false, execModi: ['reps', 'time'], dimensions: [false, true, false, true] }) WITH e MATCH (t:Tag) WHERE t.name IN ['Legs', 'Core'] WITH e, t MERGE (e)-[:HAS_TAG]-&gt;(t) WITH count(*) as dummy MERGE (e:Exercise { name: 'Side Plank', exercise_id: 96, duration: 1, shortDescr: 'Focuses more on the side abs compared to the regular plank', difficulty: '4', alias: ['Seitplanke'], picPath: ['sideplank'], equipment: false, execModi: ['time'], dimensions: [false, false, true, false] }) WITH e MATCH (t:Tag) WHERE t.name IN ['Abs', 'Side Abs', 'Core'] WITH e, t MERGE (e)-[:HAS_TAG]-&gt;(t) WITH count(*) as dummy MERGE (e:Exercise { name: 'Side Lunges', exercise_id: 95, duration: 2, shortDescr: 'Makes your thighs sore the next day', difficulty: '3', alias: [], picPath: ['side_lunge_1', 'side_lunge_2', 'side_lunge_3'], equipment: false, execModi: ['reps', 'time'], dimensions: [false, false, true, false] }) WITH e MATCH (t:Tag) WHERE t.name IN ['Legs', 'Thighs'] WITH e, t MERGE (e)-[:HAS_TAG]-&gt;(t) WITH count(*) as dummy MERGE (e:Exercise { name: 'Side Lunge Knee Raise', exercise_id: 94, duration: 2.5, shortDescr: 'A small variation of the regular side lunge', difficulty: '3', alias: [], picPath: ['default'], equipment: false, execModi: ['reps', 'time'], dimensions: [false, false, true, false] }) WITH e MATCH (t:Tag) WHERE t.name IN ['Legs', 'Thighs'] WITH e, t MERGE (e)-[:HAS_TAG]-&gt;(t) WITH count(*) as dummy MERGE (e:Exercise { name: 'Side Crunch', exercise_id: 93, duration: 2.5, shortDescr: 'One of the classic abs exercises for your side abs', difficulty: '3', alias: [], picPath: ['side_crunch'], equipment: false, execModi: ['reps', 'time'], dimensions: [false, false, true, false] }) WITH e MATCH (t:Tag) WHERE t.name IN ['Abs', 'Side Abs', 'Core'] WITH e, t MERGE (e)-[:HAS_TAG]-&gt;(t) WITH count(*) as dummy MERGE (e:Exercise { name: 'Russian Twist', exercise_id: 92, duration: 1, shortDescr: 'Very effective exercise for your side abs', difficulty: '3', alias: [], picPath: ['Russian_Twist_1', 'Russian_Twist_2'], equipment: false, execModi: ['reps', 'time'], dimensions: [false, false, true, false] }) WITH e MATCH (t:Tag) WHERE t.name IN ['Abs', 'Core'] WITH e, t MERGE (e)-[:HAS_TAG]-&gt;(t) WITH count(*) as dummy MERGE (e:Exercise { name: 'Running', exercise_id: 91, duration: 1, shortDescr: 'Run, run, run!', difficulty: '1', alias: [], picPath: ['default'], equipment: false, execModi: ['time', 'distance'], dimensions: [false, false, true, true] }) WITH e MATCH (t:Tag) WHERE t.name IN ['Legs', 'Calves', 'Thighs'] WITH e, t MERGE (e)-[:HAS_TAG]-&gt;(t) WITH count(*) as dummy MERGE (e:Exercise { name: 'Runners Crunches', exercise_id: 90, duration: 3, shortDescr: 'Running moves that improve your abs', difficulty: '2', alias: [], picPath: ['runners_crunch_1', 'runners_crunch_2'], equipment: false, execModi: ['reps', 'time'], dimensions: [false, false, true, false] }) WITH e MATCH (t:Tag) WHERE t.name IN ['Abs', 'Core'] WITH e, t MERGE (e)-[:HAS_TAG]-&gt;(t) WITH count(*) as dummy MERGE (e:Exercise { name: 'Reversed Pushup Hold', exercise_id: 89, duration: 1, shortDescr: 'Like a plank just the other way round', difficulty: '3', alias: [], picPath: ['default'], equipment: false, execModi: ['time'], dimensions: [false, false, true, false] }) WITH e MATCH (t:Tag) WHERE t.name IN ['Upper Body', 'Back'] WITH e, t MERGE (e)-[:HAS_TAG]-&gt;(t) WITH count(*) as dummy MERGE (e:Exercise { name: 'Reverse Pushups', exercise_id: 88, duration: 1.5, shortDescr: 'A rather unusal but fun pushup variation', difficulty: '4', alias: [], picPath: ['reverse_pushup_1', 'reverse_pushup_2'], equipment: false, execModi: ['reps', 'time'], dimensions: [false, true, false, false] }) WITH e MATCH (t:Tag) WHERE t.name IN ['Upper Body', 'Triceps', 'Chest'] WITH e, t MERGE (e)-[:HAS_TAG]-&gt;(t) WITH count(*) as dummy MERGE (e:Exercise { name: 'Quibber', exercise_id: 87, duration: 1, shortDescr: 'The advanced version of Toe Tips!', difficulty: '4', alias: [], picPath: ['default'], equipment: false, execModi: ['reps', 'time'], dimensions: [false, true, true, false] }) WITH e MATCH (t:Tag) WHERE t.name IN ['Legs', 'Thighs'] WITH e, t MERGE (e)-[:HAS_TAG]-&gt;(t) WITH count(*) as dummy MERGE (e:Exercise { name: 'Pushup Row', exercise_id: 86, duration: 1, shortDescr: 'This exercise improves balance and body tension', difficulty: '2', alias: [], picPath: ['default'], equipment: false, execModi: ['reps', 'time'], dimensions: [false, false, true, false] }) WITH e MATCH (t:Tag) WHERE t.name IN ['Upper Body'] WITH e, t MERGE (e)-[:HAS_TAG]-&gt;(t) WITH count(*) as dummy MERGE (e:Exercise { name: 'Pushup', exercise_id: 85, duration: 1.5, shortDescr: 'One of the classic upper body exercises, focusing on triceps', difficulty: '3', alias: [], picPath: ['pushup_1', 'pushup_2'], equipment: false, execModi: ['reps', 'time'], dimensions: [false, false, true, false] }) WITH e MATCH (t:Tag) WHERE t.name IN ['Upper Body', 'Triceps', 'Chest'] WITH e, t MERGE (e)-[:HAS_TAG]-&gt;(t) WITH count(*) as dummy MERGE (e:Exercise { name: 'Pullup', exercise_id: 84, duration: 3, shortDescr: 'One classic and highly effective exercise for back and biceps', difficulty: '4', alias: [], picPath: ['default'], equipment: true, execModi: ['reps', 'time'], dimensions: [false, true, false, false] }) WITH e MATCH (t:Tag) WHERE t.name IN ['Upper Body', 'Biceps', 'Back'] WITH e, t MERGE (e)-[:HAS_TAG]-&gt;(t) WITH count(*) as dummy MERGE (e:Exercise { name: 'Prone Walkout', exercise_id: 83, duration: 5, shortDescr: 'You basically walk back and forth with your arms while being in a pushup hold', difficulty: '3', alias: [], picPath: ['prone_walkout'], equipment: false, execModi: ['reps', 'time'], dimensions: [false, false, true, true] }) WITH e MATCH (t:Tag) WHERE t.name IN ['Upper Body', 'Triceps'] WITH e, t MERGE (e)-[:HAS_TAG]-&gt;(t) WITH count(*) as dummy MERGE (e:Exercise { name: 'Positive Pushups', exercise_id: 82, duration: 1, shortDescr: 'Easier pushup variation', difficulty: '2', alias: [], picPath: ['positive_pushups_1', 'positive_pushups_2'], equipment: true, execModi: ['reps', 'time'], dimensions: [false, false, true, false] }) WITH e MATCH (t:Tag) WHERE t.name IN ['Upper Body', 'Triceps', 'Back'] WITH e, t MERGE (e)-[:HAS_TAG]-&gt;(t) WITH count(*) as dummy MERGE (e:Exercise { name: 'Plow Squats', exercise_id: 81, duration: 3.5, shortDescr: 'This exercise is a bit more acrobatic and admittedly looks funny', difficulty: '4', alias: [], picPath: ['default'], equipment: false, execModi: ['reps', 'time'], dimensions: [false, false, true, false] }) WITH e MATCH (t:Tag) WHERE t.name IN ['Core', 'Abs'] WITH e, t MERGE (e)-[:HAS_TAG]-&gt;(t) WITH count(*) as dummy MERGE (e:Exercise { name: 'Plank', exercise_id: 80, duration: 1, shortDescr: 'Basic exercise for core strength and body tension', difficulty: '3', alias: [], picPath: ['plank'], equipment: false, execModi: ['time'], dimensions: [false, false, true, false] }) WITH e MATCH (t:Tag) WHERE t.name IN ['Core'] WITH e, t MERGE (e)-[:HAS_TAG]-&gt;(t) WITH count(*) as dummy MERGE (e:Exercise { name: 'Pistol', exercise_id: 79, duration: 2, shortDescr: 'Advanced exercise for the legs that requires a lot of training and experience', difficulty: '5', alias: [], picPath: ['Pistol_1', 'Pistol_2'], equipment: false, execModi: ['reps', 'time'], dimensions: [false, true, false, false] }) WITH e MATCH (t:Tag) WHERE t.name IN ['Legs', 'Thighs'] WITH e, t MERGE (e)-[:HAS_TAG]-&gt;(t) WITH count(*) as dummy MERGE (e:Exercise { name: 'One Leg Pushup', exercise_id: 78, duration: 1.5, shortDescr: 'Pushup variation that puts more force on your arms and triceps', difficulty: '4', alias: [], picPath: ['one_leg_pushup_1', 'one_leg_pushup_2'], equipment: false, execModi: ['reps', 'time'], dimensions: [false, true, false, false] }) WITH e MATCH (t:Tag) WHERE t.name IN ['Upper Body'] WITH e, t MERGE (e)-[:HAS_TAG]-&gt;(t) WITH count(*) as dummy MERGE (e:Exercise { name: 'One Leg Jump Over', exercise_id: 77, duration: 2, shortDescr: 'Jump over something elevated with one leg to boost muscular strength', difficulty: '5', alias: [], picPath: ['one_leg_jump_over_1', 'one_leg_jump_over_2'], equipment: true, execModi: ['reps', 'time'], dimensions: [false, true, false, true] }) WITH e MATCH (t:Tag) WHERE t.name IN ['Legs'] WITH e, t MERGE (e)-[:HAS_TAG]-&gt;(t) WITH count(*) as dummy MERGE (e:Exercise { name: 'One Leg Hips Lift Bridge', exercise_id: 76, duration: 2, shortDescr: 'Challenging exercise for both abs and thighs', difficulty: '5', alias: [], picPath: ['default'], equipment: false, execModi: ['reps', 'time'], dimensions: [false, false, true, false] }) WITH e MATCH (t:Tag) WHERE t.name IN ['Abs', 'Legs'] WITH e, t MERGE (e)-[:HAS_TAG]-&gt;(t) WITH count(*) as dummy MERGE (e:Exercise { name: 'One Hand Pushup', exercise_id: 75, duration: 2.5, shortDescr: 'Skillwise and strength wise very difficult pushup variation', difficulty: '5', alias: [], picPath: ['one_hand_pushup_1', 'one_hand_pushup_2'], equipment: false, execModi: ['reps', 'time'], dimensions: [false, true, false, false] }) WITH e MATCH (t:Tag) WHERE t.name IN ['Upper Body'] WITH e, t MERGE (e)-[:HAS_TAG]-&gt;(t) WITH count(*) as dummy MERGE (e:Exercise { name: 'Narrow Squat Back Kick', exercise_id: 74, duration: 1.5, shortDescr: 'Squat variation that requires a bit of balance', difficulty: '3', alias: [], picPath: ['narrow_squat_kick_back_1', 'narrow_squat_kick_back_2', 'narrow_squat_kick_back_3'], equipment: false, execModi: ['reps', 'time'], dimensions: [false, false, true, false] }) WITH e MATCH (t:Tag) WHERE t.name IN ['Legs', 'Thighs'] WITH e, t MERGE (e)-[:HAS_TAG]-&gt;(t) WITH count(*) as dummy MERGE (e:Exercise { name: 'Narrow Pushups', exercise_id: 73, duration: 1.5, shortDescr: 'Pushup variation that works your triceps more', difficulty: '4', alias: ['Close Hand Pushup'], picPath: ['narrow_pushup_1', 'narrow_pushup_2'], equipment: false, execModi: ['reps', 'time'], dimensions: [false, true, true, false] }) WITH e MATCH (t:Tag) WHERE t.name IN ['Upper Body'] WITH e, t MERGE (e)-[:HAS_TAG]-&gt;(t) WITH count(*) as dummy MERGE (e:Exercise { name: 'Narrow Pullup', exercise_id: 72, duration: 3, shortDescr: 'Chinup variation with closer grip, works more on the shoulders and biceps', difficulty: '4', alias: [], picPath: ['default'], equipment: true, execModi: ['reps', 'time'], dimensions: [false, true, false, false] }) WITH e MATCH (t:Tag) WHERE t.name IN ['Upper Body', 'Biceps', 'Back'] WITH e, t MERGE (e)-[:HAS_TAG]-&gt;(t) WITH count(*) as dummy MERGE (e:Exercise { name: 'Muscle Up', exercise_id: 71, duration: 3, shortDescr: 'Most challenging pullup variation that requires much training and experience ', difficulty: '5', alias: [], picPath: ['default'], equipment: true, execModi: ['reps', 'time'], dimensions: [false, true, false, false] }) WITH e MATCH (t:Tag) WHERE t.name IN ['Upper Body', 'Biceps', 'Back'] WITH e, t MERGE (e)-[:HAS_TAG]-&gt;(t) WITH count(*) as dummy MERGE (e:Exercise { name: 'Mountain Climbers', exercise_id: 70, duration: 1, shortDescr: 'Pretty demanding exercise both cardio and muscular endurance wise', difficulty: '3', alias: ['Climbers'], picPath: ['mountain_climbers_1', 'mountain_climbers_2'], equipment: false, execModi: ['reps', 'time'], dimensions: [false, false, true, true] }) WITH e MATCH (t:Tag) WHERE t.name IN ['Abs', 'Side Abs', 'Core'] WITH e, t MERGE (e)-[:HAS_TAG]-&gt;(t) WITH count(*) as dummy MERGE (e:Exercise { name: 'Lunge Walk', exercise_id: 69, duration: 2, shortDescr: 'A variation for distance for the regular lunges', difficulty: '4', alias: [], picPath: ['lunge_1', 'lunge_2'], equipment: false, execModi: ['reps', 'time', 'distance'], dimensions: [false, false, true, true] }) WITH e MATCH (t:Tag) WHERE t.name IN ['Legs', 'Thighs'] WITH e, t MERGE (e)-[:HAS_TAG]-&gt;(t) WITH count(*) as dummy  </v>
      </c>
    </row>
    <row r="145" spans="10:10">
      <c r="J145" s="4"/>
    </row>
    <row r="146" spans="10:10">
      <c r="J146" s="4"/>
    </row>
    <row r="147" spans="10:10">
      <c r="J147" s="4"/>
    </row>
    <row r="148" spans="10:10">
      <c r="J148" s="4"/>
    </row>
    <row r="149" spans="10:10">
      <c r="J149" s="4"/>
    </row>
    <row r="150" spans="10:10">
      <c r="J150" s="4"/>
    </row>
    <row r="151" spans="10:10">
      <c r="J151" s="4"/>
    </row>
    <row r="152" spans="10:10">
      <c r="J152" s="4"/>
    </row>
    <row r="153" spans="10:10">
      <c r="J153" s="4"/>
    </row>
    <row r="154" spans="10:10">
      <c r="J154" s="4"/>
    </row>
    <row r="155" spans="10:10">
      <c r="J155" s="4"/>
    </row>
    <row r="156" spans="10:10">
      <c r="J156" s="4"/>
    </row>
    <row r="157" spans="10:10">
      <c r="J157" s="4"/>
    </row>
    <row r="158" spans="10:10">
      <c r="J158" s="4"/>
    </row>
    <row r="159" spans="10:10">
      <c r="J159" s="4"/>
    </row>
    <row r="160" spans="10:10">
      <c r="J160" s="4"/>
    </row>
    <row r="161" spans="10:10">
      <c r="J161" s="4"/>
    </row>
    <row r="162" spans="10:10">
      <c r="J162" s="4"/>
    </row>
    <row r="163" spans="10:10">
      <c r="J163" s="4"/>
    </row>
    <row r="164" spans="10:10">
      <c r="J164" s="4"/>
    </row>
    <row r="165" spans="10:10">
      <c r="J165" s="4"/>
    </row>
    <row r="166" spans="10:10">
      <c r="J166" s="4"/>
    </row>
    <row r="167" spans="10:10">
      <c r="J167" s="4"/>
    </row>
    <row r="168" spans="10:10">
      <c r="J168" s="4"/>
    </row>
    <row r="169" spans="10:10">
      <c r="J169" s="4"/>
    </row>
    <row r="170" spans="10:10">
      <c r="J170" s="4"/>
    </row>
    <row r="171" spans="10:10">
      <c r="J171" s="4"/>
    </row>
    <row r="172" spans="10:10">
      <c r="J172" s="4"/>
    </row>
    <row r="173" spans="10:10">
      <c r="J173" s="4"/>
    </row>
    <row r="174" spans="10:10">
      <c r="J174" s="4"/>
    </row>
    <row r="175" spans="10:10">
      <c r="J175" s="4"/>
    </row>
    <row r="176" spans="10:10">
      <c r="J176" s="4"/>
    </row>
    <row r="177" spans="10:10">
      <c r="J177" s="4"/>
    </row>
    <row r="178" spans="10:10">
      <c r="J178" s="4"/>
    </row>
    <row r="179" spans="10:10">
      <c r="J179" s="4"/>
    </row>
    <row r="180" spans="10:10">
      <c r="J180" s="4"/>
    </row>
    <row r="181" spans="10:10">
      <c r="J181" s="4"/>
    </row>
    <row r="182" spans="10:10">
      <c r="J182" s="4"/>
    </row>
    <row r="183" spans="10:10">
      <c r="J183" s="4"/>
    </row>
    <row r="184" spans="10:10">
      <c r="J184" s="4"/>
    </row>
    <row r="185" spans="10:10">
      <c r="J185" s="4"/>
    </row>
    <row r="186" spans="10:10">
      <c r="J186" s="4"/>
    </row>
    <row r="187" spans="10:10">
      <c r="J187" s="4"/>
    </row>
    <row r="188" spans="10:10">
      <c r="J188" s="4"/>
    </row>
    <row r="189" spans="10:10">
      <c r="J189" s="4"/>
    </row>
    <row r="190" spans="10:10">
      <c r="J190" s="4"/>
    </row>
    <row r="191" spans="10:10">
      <c r="J191" s="4"/>
    </row>
    <row r="192" spans="10:10">
      <c r="J192" s="4"/>
    </row>
    <row r="193" spans="10:10">
      <c r="J193" s="4"/>
    </row>
    <row r="194" spans="10:10">
      <c r="J194" s="4"/>
    </row>
    <row r="195" spans="10:10">
      <c r="J195" s="4"/>
    </row>
    <row r="196" spans="10:10">
      <c r="J196" s="4"/>
    </row>
    <row r="197" spans="10:10">
      <c r="J197" s="4"/>
    </row>
    <row r="198" spans="10:10">
      <c r="J198" s="4"/>
    </row>
    <row r="199" spans="10:10">
      <c r="J199" s="4"/>
    </row>
    <row r="200" spans="10:10">
      <c r="J200" s="4"/>
    </row>
    <row r="201" spans="10:10">
      <c r="J201" s="4"/>
    </row>
    <row r="202" spans="10:10">
      <c r="J202" s="4"/>
    </row>
    <row r="203" spans="10:10">
      <c r="J203" s="4"/>
    </row>
    <row r="204" spans="10:10">
      <c r="J204" s="4"/>
    </row>
    <row r="205" spans="10:10">
      <c r="J205" s="4"/>
    </row>
    <row r="206" spans="10:10">
      <c r="J206" s="4"/>
    </row>
    <row r="207" spans="10:10">
      <c r="J207" s="4"/>
    </row>
    <row r="208" spans="10:10">
      <c r="J208" s="4"/>
    </row>
    <row r="209" spans="10:10">
      <c r="J209" s="4"/>
    </row>
    <row r="210" spans="10:10">
      <c r="J210" s="4"/>
    </row>
    <row r="211" spans="10:10">
      <c r="J211" s="4"/>
    </row>
    <row r="212" spans="10:10">
      <c r="J212" s="4"/>
    </row>
    <row r="213" spans="10:10">
      <c r="J213" s="4"/>
    </row>
    <row r="214" spans="10:10">
      <c r="J214" s="4"/>
    </row>
    <row r="215" spans="10:10">
      <c r="J215" s="4"/>
    </row>
    <row r="216" spans="10:10">
      <c r="J216" s="4"/>
    </row>
    <row r="217" spans="10:10">
      <c r="J217" s="4"/>
    </row>
    <row r="218" spans="10:10">
      <c r="J218" s="4"/>
    </row>
    <row r="219" spans="10:10">
      <c r="J219" s="4"/>
    </row>
    <row r="220" spans="10:10">
      <c r="J220" s="4"/>
    </row>
    <row r="221" spans="10:10">
      <c r="J221" s="4"/>
    </row>
    <row r="222" spans="10:10">
      <c r="J222" s="4"/>
    </row>
    <row r="223" spans="10:10">
      <c r="J223" s="4"/>
    </row>
    <row r="224" spans="10:10">
      <c r="J224" s="4"/>
    </row>
    <row r="225" spans="10:10">
      <c r="J225" s="4"/>
    </row>
    <row r="226" spans="10:10">
      <c r="J226" s="4"/>
    </row>
    <row r="227" spans="10:10">
      <c r="J227" s="4"/>
    </row>
    <row r="228" spans="10:10">
      <c r="J228" s="4"/>
    </row>
    <row r="229" spans="10:10">
      <c r="J229" s="4"/>
    </row>
  </sheetData>
  <pageMargins left="0.7" right="0.7" top="0.78740157499999996" bottom="0.78740157499999996"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4"/>
  <sheetViews>
    <sheetView topLeftCell="A6" workbookViewId="0">
      <selection activeCell="C28" sqref="C28"/>
    </sheetView>
  </sheetViews>
  <sheetFormatPr baseColWidth="10" defaultRowHeight="14.5"/>
  <cols>
    <col min="2" max="2" width="27" customWidth="1"/>
    <col min="3" max="3" width="38.26953125" customWidth="1"/>
    <col min="4" max="4" width="9" customWidth="1"/>
    <col min="5" max="5" width="19" customWidth="1"/>
    <col min="6" max="6" width="11.453125" customWidth="1"/>
    <col min="7" max="7" width="17" customWidth="1"/>
    <col min="8" max="19" width="11.453125" customWidth="1"/>
  </cols>
  <sheetData>
    <row r="1" spans="1:20">
      <c r="A1" s="4" t="s">
        <v>137</v>
      </c>
      <c r="B1" s="4" t="s">
        <v>138</v>
      </c>
      <c r="C1" s="4" t="s">
        <v>160</v>
      </c>
      <c r="D1" s="4"/>
      <c r="E1" s="4" t="s">
        <v>161</v>
      </c>
      <c r="F1" s="4" t="s">
        <v>162</v>
      </c>
      <c r="G1" s="4" t="s">
        <v>163</v>
      </c>
      <c r="H1" s="4" t="s">
        <v>155</v>
      </c>
      <c r="I1" s="4" t="s">
        <v>139</v>
      </c>
      <c r="J1" s="4"/>
      <c r="K1" s="4"/>
      <c r="L1" s="4" t="s">
        <v>140</v>
      </c>
      <c r="M1" s="4" t="s">
        <v>141</v>
      </c>
      <c r="N1" s="4"/>
      <c r="O1" s="4"/>
      <c r="P1" s="4"/>
      <c r="Q1" s="4" t="s">
        <v>142</v>
      </c>
      <c r="R1" s="4"/>
      <c r="S1" s="4"/>
      <c r="T1" s="4" t="s">
        <v>143</v>
      </c>
    </row>
    <row r="2" spans="1:20">
      <c r="A2">
        <v>1</v>
      </c>
      <c r="B2" s="1" t="s">
        <v>89</v>
      </c>
      <c r="C2" s="1" t="s">
        <v>237</v>
      </c>
      <c r="D2" s="1"/>
      <c r="E2" s="10">
        <v>1</v>
      </c>
      <c r="F2" s="1" t="s">
        <v>157</v>
      </c>
      <c r="G2" t="s">
        <v>165</v>
      </c>
      <c r="H2" s="9" t="s">
        <v>172</v>
      </c>
      <c r="I2" s="1" t="s">
        <v>4</v>
      </c>
      <c r="J2" s="1" t="s">
        <v>175</v>
      </c>
      <c r="K2" s="1" t="s">
        <v>10</v>
      </c>
      <c r="L2" s="1">
        <v>4</v>
      </c>
      <c r="M2" s="1"/>
      <c r="N2" s="1"/>
      <c r="O2" s="1"/>
      <c r="P2" s="1"/>
      <c r="Q2" s="1"/>
      <c r="R2" s="1"/>
      <c r="S2" s="1"/>
      <c r="T2" s="12" t="s">
        <v>428</v>
      </c>
    </row>
    <row r="3" spans="1:20">
      <c r="A3">
        <v>2</v>
      </c>
      <c r="B3" s="1" t="s">
        <v>101</v>
      </c>
      <c r="C3" s="3" t="s">
        <v>238</v>
      </c>
      <c r="D3" s="1"/>
      <c r="E3" s="10">
        <v>1</v>
      </c>
      <c r="F3" s="1" t="s">
        <v>158</v>
      </c>
      <c r="G3" t="s">
        <v>166</v>
      </c>
      <c r="H3" s="9" t="s">
        <v>172</v>
      </c>
      <c r="I3" s="1" t="s">
        <v>4</v>
      </c>
      <c r="J3" s="1" t="s">
        <v>175</v>
      </c>
      <c r="K3" s="1"/>
      <c r="L3" s="1">
        <v>5</v>
      </c>
      <c r="M3" s="1"/>
      <c r="N3" s="1"/>
      <c r="O3" s="1"/>
      <c r="P3" s="1"/>
      <c r="Q3" s="1"/>
      <c r="R3" s="1"/>
      <c r="S3" s="1"/>
      <c r="T3" s="12" t="s">
        <v>429</v>
      </c>
    </row>
    <row r="4" spans="1:20">
      <c r="A4">
        <v>3</v>
      </c>
      <c r="B4" s="1" t="s">
        <v>3</v>
      </c>
      <c r="C4" s="3" t="s">
        <v>239</v>
      </c>
      <c r="D4" s="1"/>
      <c r="E4" s="10" t="s">
        <v>152</v>
      </c>
      <c r="F4" s="1" t="s">
        <v>157</v>
      </c>
      <c r="G4" t="s">
        <v>167</v>
      </c>
      <c r="H4" s="9" t="s">
        <v>509</v>
      </c>
      <c r="I4" s="1" t="s">
        <v>4</v>
      </c>
      <c r="J4" s="1" t="s">
        <v>175</v>
      </c>
      <c r="K4" s="1"/>
      <c r="L4" s="1">
        <v>3</v>
      </c>
      <c r="M4" s="1"/>
      <c r="N4" s="1"/>
      <c r="O4" s="1"/>
      <c r="P4" s="1"/>
      <c r="Q4" s="1"/>
      <c r="R4" s="1"/>
      <c r="S4" s="1"/>
      <c r="T4" s="12" t="s">
        <v>164</v>
      </c>
    </row>
    <row r="5" spans="1:20">
      <c r="A5">
        <v>4</v>
      </c>
      <c r="B5" s="1" t="s">
        <v>179</v>
      </c>
      <c r="C5" s="3" t="s">
        <v>240</v>
      </c>
      <c r="D5" s="1"/>
      <c r="E5" s="10" t="s">
        <v>153</v>
      </c>
      <c r="F5" s="1" t="s">
        <v>157</v>
      </c>
      <c r="G5" t="s">
        <v>166</v>
      </c>
      <c r="H5" s="9" t="s">
        <v>509</v>
      </c>
      <c r="I5" s="1" t="s">
        <v>7</v>
      </c>
      <c r="J5" s="1" t="s">
        <v>35</v>
      </c>
      <c r="K5" s="1" t="s">
        <v>36</v>
      </c>
      <c r="L5" s="1">
        <v>4</v>
      </c>
      <c r="M5" s="1"/>
      <c r="N5" s="1"/>
      <c r="O5" s="1"/>
      <c r="P5" s="1"/>
      <c r="Q5" s="1"/>
      <c r="R5" s="1"/>
      <c r="S5" s="1"/>
      <c r="T5" s="12" t="s">
        <v>430</v>
      </c>
    </row>
    <row r="6" spans="1:20">
      <c r="A6">
        <v>5</v>
      </c>
      <c r="B6" s="1" t="s">
        <v>98</v>
      </c>
      <c r="C6" s="3" t="s">
        <v>241</v>
      </c>
      <c r="D6" s="1"/>
      <c r="E6" s="10" t="s">
        <v>151</v>
      </c>
      <c r="F6" s="1" t="s">
        <v>157</v>
      </c>
      <c r="G6" t="s">
        <v>165</v>
      </c>
      <c r="H6" s="9" t="s">
        <v>509</v>
      </c>
      <c r="I6" s="1" t="s">
        <v>4</v>
      </c>
      <c r="J6" s="1"/>
      <c r="K6" s="1"/>
      <c r="L6" s="1">
        <v>3</v>
      </c>
      <c r="M6" s="1"/>
      <c r="N6" s="1"/>
      <c r="O6" s="1"/>
      <c r="P6" s="1"/>
      <c r="Q6" s="1"/>
      <c r="R6" s="1"/>
      <c r="S6" s="1"/>
      <c r="T6" s="12" t="s">
        <v>431</v>
      </c>
    </row>
    <row r="7" spans="1:20">
      <c r="A7">
        <v>6</v>
      </c>
      <c r="B7" s="1" t="s">
        <v>6</v>
      </c>
      <c r="C7" s="1" t="s">
        <v>242</v>
      </c>
      <c r="D7" s="1"/>
      <c r="E7" s="10">
        <v>1</v>
      </c>
      <c r="F7" s="1" t="s">
        <v>157</v>
      </c>
      <c r="G7" t="s">
        <v>165</v>
      </c>
      <c r="H7" s="9" t="s">
        <v>172</v>
      </c>
      <c r="I7" s="1" t="s">
        <v>7</v>
      </c>
      <c r="J7" s="1" t="s">
        <v>8</v>
      </c>
      <c r="K7" s="1"/>
      <c r="L7" s="1">
        <v>2</v>
      </c>
      <c r="M7" s="1"/>
      <c r="N7" s="1"/>
      <c r="O7" s="1"/>
      <c r="P7" s="1"/>
      <c r="Q7" s="1"/>
      <c r="R7" s="1"/>
      <c r="S7" s="1"/>
      <c r="T7" s="12" t="s">
        <v>432</v>
      </c>
    </row>
    <row r="8" spans="1:20">
      <c r="A8">
        <v>7</v>
      </c>
      <c r="B8" s="1" t="s">
        <v>12</v>
      </c>
      <c r="C8" s="2" t="s">
        <v>243</v>
      </c>
      <c r="D8" s="1"/>
      <c r="E8" s="10">
        <v>2</v>
      </c>
      <c r="F8" s="1" t="s">
        <v>157</v>
      </c>
      <c r="G8" t="s">
        <v>168</v>
      </c>
      <c r="H8" s="9" t="s">
        <v>509</v>
      </c>
      <c r="I8" s="1" t="s">
        <v>10</v>
      </c>
      <c r="J8" s="1"/>
      <c r="K8" s="1" t="s">
        <v>11</v>
      </c>
      <c r="L8" s="1">
        <v>4</v>
      </c>
      <c r="M8" s="1" t="s">
        <v>14</v>
      </c>
      <c r="N8" s="1"/>
      <c r="O8" s="1"/>
      <c r="P8" s="1"/>
      <c r="Q8" s="1"/>
      <c r="R8" s="1"/>
      <c r="S8" s="1"/>
      <c r="T8" s="12" t="s">
        <v>164</v>
      </c>
    </row>
    <row r="9" spans="1:20">
      <c r="A9">
        <v>8</v>
      </c>
      <c r="B9" s="1" t="s">
        <v>180</v>
      </c>
      <c r="C9" s="2" t="s">
        <v>244</v>
      </c>
      <c r="D9" s="1"/>
      <c r="E9" s="10">
        <v>2</v>
      </c>
      <c r="F9" s="1" t="s">
        <v>157</v>
      </c>
      <c r="G9" t="s">
        <v>165</v>
      </c>
      <c r="H9" s="9" t="s">
        <v>509</v>
      </c>
      <c r="I9" s="1" t="s">
        <v>60</v>
      </c>
      <c r="J9" s="1"/>
      <c r="K9" s="1"/>
      <c r="L9" s="1">
        <v>3</v>
      </c>
      <c r="M9" s="1"/>
      <c r="N9" s="1"/>
      <c r="O9" s="1"/>
      <c r="P9" s="1"/>
      <c r="Q9" s="1"/>
      <c r="R9" s="1"/>
      <c r="S9" s="1"/>
      <c r="T9" s="12" t="s">
        <v>433</v>
      </c>
    </row>
    <row r="10" spans="1:20">
      <c r="A10">
        <v>9</v>
      </c>
      <c r="B10" s="1" t="s">
        <v>181</v>
      </c>
      <c r="C10" s="2" t="s">
        <v>245</v>
      </c>
      <c r="D10" s="1"/>
      <c r="E10" s="10" t="s">
        <v>153</v>
      </c>
      <c r="F10" s="1" t="s">
        <v>157</v>
      </c>
      <c r="G10" t="s">
        <v>165</v>
      </c>
      <c r="H10" s="9" t="s">
        <v>509</v>
      </c>
      <c r="I10" s="1" t="s">
        <v>11</v>
      </c>
      <c r="J10" s="1" t="s">
        <v>17</v>
      </c>
      <c r="K10" s="1"/>
      <c r="L10" s="1">
        <v>3</v>
      </c>
      <c r="M10" s="1"/>
      <c r="N10" s="1"/>
      <c r="O10" s="1"/>
      <c r="P10" s="1"/>
      <c r="Q10" s="1"/>
      <c r="R10" s="1"/>
      <c r="S10" s="1"/>
      <c r="T10" s="12" t="s">
        <v>434</v>
      </c>
    </row>
    <row r="11" spans="1:20">
      <c r="A11">
        <v>10</v>
      </c>
      <c r="B11" s="1" t="s">
        <v>182</v>
      </c>
      <c r="C11" s="2" t="s">
        <v>246</v>
      </c>
      <c r="D11" s="1"/>
      <c r="E11" s="10">
        <v>1</v>
      </c>
      <c r="F11" s="1" t="s">
        <v>157</v>
      </c>
      <c r="G11" t="s">
        <v>169</v>
      </c>
      <c r="H11" s="9" t="s">
        <v>173</v>
      </c>
      <c r="I11" s="1" t="s">
        <v>7</v>
      </c>
      <c r="J11" s="1" t="s">
        <v>35</v>
      </c>
      <c r="K11" s="1" t="s">
        <v>36</v>
      </c>
      <c r="L11" s="1">
        <v>4</v>
      </c>
      <c r="M11" s="1"/>
      <c r="N11" s="1"/>
      <c r="O11" s="1"/>
      <c r="P11" s="1"/>
      <c r="Q11" s="1"/>
      <c r="R11" s="1"/>
      <c r="S11" s="1"/>
      <c r="T11" s="12" t="s">
        <v>435</v>
      </c>
    </row>
    <row r="12" spans="1:20">
      <c r="A12">
        <v>11</v>
      </c>
      <c r="B12" s="1" t="s">
        <v>183</v>
      </c>
      <c r="C12" s="3" t="s">
        <v>247</v>
      </c>
      <c r="D12" s="1"/>
      <c r="E12" s="11">
        <v>1</v>
      </c>
      <c r="F12" s="3" t="s">
        <v>158</v>
      </c>
      <c r="G12" t="s">
        <v>167</v>
      </c>
      <c r="H12" s="9" t="s">
        <v>509</v>
      </c>
      <c r="I12" s="3" t="s">
        <v>4</v>
      </c>
      <c r="J12" s="3" t="s">
        <v>175</v>
      </c>
      <c r="K12" s="3"/>
      <c r="L12" s="3">
        <v>3</v>
      </c>
      <c r="M12" s="3"/>
      <c r="N12" s="3"/>
      <c r="O12" s="3"/>
      <c r="P12" s="1"/>
      <c r="Q12" s="1"/>
      <c r="R12" s="1"/>
      <c r="S12" s="1"/>
      <c r="T12" s="12" t="s">
        <v>436</v>
      </c>
    </row>
    <row r="13" spans="1:20">
      <c r="A13">
        <v>12</v>
      </c>
      <c r="B13" s="3" t="s">
        <v>184</v>
      </c>
      <c r="C13" s="3" t="s">
        <v>248</v>
      </c>
      <c r="D13" s="1"/>
      <c r="E13" s="11">
        <v>1</v>
      </c>
      <c r="F13" s="3" t="s">
        <v>158</v>
      </c>
      <c r="G13" t="s">
        <v>165</v>
      </c>
      <c r="H13" s="9" t="s">
        <v>172</v>
      </c>
      <c r="I13" s="1" t="s">
        <v>7</v>
      </c>
      <c r="J13" s="3" t="s">
        <v>60</v>
      </c>
      <c r="K13" s="3"/>
      <c r="L13" s="3">
        <v>3</v>
      </c>
      <c r="M13" s="3"/>
      <c r="N13" s="3"/>
      <c r="O13" s="3"/>
      <c r="P13" s="1"/>
      <c r="Q13" s="1"/>
      <c r="R13" s="1"/>
      <c r="S13" s="1"/>
      <c r="T13" s="12" t="s">
        <v>164</v>
      </c>
    </row>
    <row r="14" spans="1:20">
      <c r="A14">
        <v>13</v>
      </c>
      <c r="B14" s="1" t="s">
        <v>15</v>
      </c>
      <c r="C14" s="2" t="s">
        <v>249</v>
      </c>
      <c r="D14" s="1"/>
      <c r="E14" s="10">
        <v>2</v>
      </c>
      <c r="F14" s="1" t="s">
        <v>157</v>
      </c>
      <c r="G14" t="s">
        <v>165</v>
      </c>
      <c r="H14" s="9" t="s">
        <v>509</v>
      </c>
      <c r="I14" s="1" t="s">
        <v>10</v>
      </c>
      <c r="J14" s="1" t="s">
        <v>17</v>
      </c>
      <c r="K14" s="1" t="s">
        <v>11</v>
      </c>
      <c r="L14" s="1">
        <v>3</v>
      </c>
      <c r="M14" s="1" t="s">
        <v>18</v>
      </c>
      <c r="N14" s="1"/>
      <c r="O14" s="1"/>
      <c r="P14" s="1"/>
      <c r="Q14" s="1"/>
      <c r="R14" s="1"/>
      <c r="S14" s="1"/>
      <c r="T14" s="12" t="s">
        <v>437</v>
      </c>
    </row>
    <row r="15" spans="1:20">
      <c r="A15">
        <v>14</v>
      </c>
      <c r="B15" s="1" t="s">
        <v>185</v>
      </c>
      <c r="C15" s="3" t="s">
        <v>250</v>
      </c>
      <c r="D15" s="1"/>
      <c r="E15" s="11">
        <v>4</v>
      </c>
      <c r="F15" s="3" t="s">
        <v>158</v>
      </c>
      <c r="G15" t="s">
        <v>169</v>
      </c>
      <c r="H15" s="9" t="s">
        <v>509</v>
      </c>
      <c r="I15" s="1" t="s">
        <v>7</v>
      </c>
      <c r="J15" s="1" t="s">
        <v>36</v>
      </c>
      <c r="K15" s="1" t="s">
        <v>4</v>
      </c>
      <c r="L15" s="3">
        <v>5</v>
      </c>
      <c r="M15" s="3"/>
      <c r="N15" s="3"/>
      <c r="O15" s="3"/>
      <c r="P15" s="1"/>
      <c r="Q15" s="1"/>
      <c r="R15" s="1"/>
      <c r="S15" s="1"/>
      <c r="T15" s="12" t="s">
        <v>164</v>
      </c>
    </row>
    <row r="16" spans="1:20">
      <c r="A16">
        <v>15</v>
      </c>
      <c r="B16" s="1" t="s">
        <v>19</v>
      </c>
      <c r="C16" s="1" t="s">
        <v>251</v>
      </c>
      <c r="D16" s="1"/>
      <c r="E16" s="10">
        <v>4</v>
      </c>
      <c r="F16" s="1" t="s">
        <v>157</v>
      </c>
      <c r="G16" t="s">
        <v>169</v>
      </c>
      <c r="H16" s="9" t="s">
        <v>173</v>
      </c>
      <c r="I16" s="1" t="s">
        <v>7</v>
      </c>
      <c r="J16" s="1" t="s">
        <v>36</v>
      </c>
      <c r="K16" s="1" t="s">
        <v>4</v>
      </c>
      <c r="L16" s="1">
        <v>5</v>
      </c>
      <c r="M16" s="1"/>
      <c r="N16" s="1"/>
      <c r="O16" s="1"/>
      <c r="P16" s="1"/>
      <c r="Q16" s="1"/>
      <c r="R16" s="1"/>
      <c r="S16" s="1"/>
      <c r="T16" s="12" t="s">
        <v>438</v>
      </c>
    </row>
    <row r="17" spans="1:20">
      <c r="A17">
        <v>16</v>
      </c>
      <c r="B17" s="3" t="s">
        <v>186</v>
      </c>
      <c r="C17" s="3" t="s">
        <v>252</v>
      </c>
      <c r="D17" s="1"/>
      <c r="E17" s="11" t="s">
        <v>177</v>
      </c>
      <c r="F17" s="3" t="s">
        <v>158</v>
      </c>
      <c r="G17" t="s">
        <v>167</v>
      </c>
      <c r="H17" s="9" t="s">
        <v>509</v>
      </c>
      <c r="I17" s="1" t="s">
        <v>7</v>
      </c>
      <c r="J17" s="3" t="s">
        <v>176</v>
      </c>
      <c r="K17" s="3" t="s">
        <v>60</v>
      </c>
      <c r="L17" s="3">
        <v>5</v>
      </c>
      <c r="M17" s="3"/>
      <c r="N17" s="3"/>
      <c r="O17" s="3"/>
      <c r="P17" s="1"/>
      <c r="Q17" s="1"/>
      <c r="R17" s="1"/>
      <c r="S17" s="1"/>
      <c r="T17" s="12" t="s">
        <v>164</v>
      </c>
    </row>
    <row r="18" spans="1:20">
      <c r="A18">
        <v>17</v>
      </c>
      <c r="B18" s="1" t="s">
        <v>125</v>
      </c>
      <c r="C18" s="1" t="s">
        <v>505</v>
      </c>
      <c r="D18" s="1"/>
      <c r="E18" s="10" t="s">
        <v>178</v>
      </c>
      <c r="F18" s="1" t="s">
        <v>157</v>
      </c>
      <c r="G18" t="s">
        <v>169</v>
      </c>
      <c r="H18" s="9" t="s">
        <v>509</v>
      </c>
      <c r="I18" s="1" t="s">
        <v>7</v>
      </c>
      <c r="J18" s="1" t="s">
        <v>36</v>
      </c>
      <c r="K18" s="1" t="s">
        <v>4</v>
      </c>
      <c r="L18" s="1">
        <v>4</v>
      </c>
      <c r="M18" s="1"/>
      <c r="N18" s="1"/>
      <c r="O18" s="1"/>
      <c r="P18" s="1"/>
      <c r="Q18" s="1"/>
      <c r="R18" s="1"/>
      <c r="S18" s="1"/>
      <c r="T18" s="12" t="s">
        <v>439</v>
      </c>
    </row>
    <row r="19" spans="1:20">
      <c r="A19">
        <v>18</v>
      </c>
      <c r="B19" s="1" t="s">
        <v>126</v>
      </c>
      <c r="C19" s="1" t="s">
        <v>253</v>
      </c>
      <c r="D19" s="1"/>
      <c r="E19" s="10" t="s">
        <v>151</v>
      </c>
      <c r="F19" s="1" t="s">
        <v>157</v>
      </c>
      <c r="G19" t="s">
        <v>165</v>
      </c>
      <c r="H19" s="9" t="s">
        <v>509</v>
      </c>
      <c r="I19" s="1" t="s">
        <v>4</v>
      </c>
      <c r="J19" s="1" t="s">
        <v>42</v>
      </c>
      <c r="K19" s="1"/>
      <c r="L19" s="1">
        <v>2</v>
      </c>
      <c r="M19" s="1"/>
      <c r="N19" s="1"/>
      <c r="O19" s="1"/>
      <c r="P19" s="1"/>
      <c r="Q19" s="1"/>
      <c r="R19" s="1"/>
      <c r="S19" s="1"/>
      <c r="T19" s="12" t="s">
        <v>164</v>
      </c>
    </row>
    <row r="20" spans="1:20">
      <c r="A20">
        <v>19</v>
      </c>
      <c r="B20" s="1" t="s">
        <v>9</v>
      </c>
      <c r="C20" s="2" t="s">
        <v>254</v>
      </c>
      <c r="D20" s="1"/>
      <c r="E20" s="10">
        <v>2</v>
      </c>
      <c r="F20" s="1" t="s">
        <v>157</v>
      </c>
      <c r="G20" t="s">
        <v>170</v>
      </c>
      <c r="H20" s="9" t="s">
        <v>509</v>
      </c>
      <c r="I20" s="1" t="s">
        <v>10</v>
      </c>
      <c r="J20" s="1" t="s">
        <v>11</v>
      </c>
      <c r="K20" s="1"/>
      <c r="L20" s="1">
        <v>2</v>
      </c>
      <c r="M20" s="1"/>
      <c r="N20" s="1"/>
      <c r="O20" s="1"/>
      <c r="P20" s="1"/>
      <c r="Q20" s="1"/>
      <c r="R20" s="1"/>
      <c r="S20" s="1"/>
      <c r="T20" s="12" t="s">
        <v>440</v>
      </c>
    </row>
    <row r="21" spans="1:20">
      <c r="A21">
        <v>20</v>
      </c>
      <c r="B21" s="3" t="s">
        <v>187</v>
      </c>
      <c r="C21" s="3" t="s">
        <v>255</v>
      </c>
      <c r="D21" s="1"/>
      <c r="E21" s="11">
        <v>3</v>
      </c>
      <c r="F21" s="3" t="s">
        <v>158</v>
      </c>
      <c r="G21" t="s">
        <v>168</v>
      </c>
      <c r="H21" s="9" t="s">
        <v>509</v>
      </c>
      <c r="I21" s="1" t="s">
        <v>7</v>
      </c>
      <c r="J21" s="3" t="s">
        <v>176</v>
      </c>
      <c r="K21" s="3" t="s">
        <v>60</v>
      </c>
      <c r="L21" s="3">
        <v>3</v>
      </c>
      <c r="M21" s="3"/>
      <c r="N21" s="3"/>
      <c r="O21" s="3"/>
      <c r="P21" s="1"/>
      <c r="Q21" s="1"/>
      <c r="R21" s="1"/>
      <c r="S21" s="1"/>
      <c r="T21" s="12" t="s">
        <v>164</v>
      </c>
    </row>
    <row r="22" spans="1:20">
      <c r="A22">
        <v>21</v>
      </c>
      <c r="B22" s="1" t="s">
        <v>22</v>
      </c>
      <c r="C22" s="1" t="s">
        <v>256</v>
      </c>
      <c r="D22" s="1"/>
      <c r="E22" s="10" t="s">
        <v>152</v>
      </c>
      <c r="F22" s="1" t="s">
        <v>157</v>
      </c>
      <c r="G22" t="s">
        <v>168</v>
      </c>
      <c r="H22" s="9" t="s">
        <v>509</v>
      </c>
      <c r="I22" s="1" t="s">
        <v>7</v>
      </c>
      <c r="J22" s="1" t="s">
        <v>35</v>
      </c>
      <c r="K22" s="1" t="s">
        <v>36</v>
      </c>
      <c r="L22" s="1">
        <v>5</v>
      </c>
      <c r="M22" s="1"/>
      <c r="N22" s="1"/>
      <c r="O22" s="1"/>
      <c r="P22" s="1"/>
      <c r="Q22" s="1"/>
      <c r="R22" s="1"/>
      <c r="S22" s="1"/>
      <c r="T22" s="12" t="s">
        <v>441</v>
      </c>
    </row>
    <row r="23" spans="1:20">
      <c r="A23">
        <v>22</v>
      </c>
      <c r="B23" s="1" t="s">
        <v>188</v>
      </c>
      <c r="C23" s="1" t="s">
        <v>257</v>
      </c>
      <c r="D23" s="1"/>
      <c r="E23" s="10">
        <v>4</v>
      </c>
      <c r="F23" s="1" t="s">
        <v>157</v>
      </c>
      <c r="G23" t="s">
        <v>170</v>
      </c>
      <c r="H23" s="9" t="s">
        <v>509</v>
      </c>
      <c r="I23" s="1" t="s">
        <v>11</v>
      </c>
      <c r="J23" s="1" t="s">
        <v>60</v>
      </c>
      <c r="K23" s="1"/>
      <c r="L23" s="1">
        <v>4</v>
      </c>
      <c r="M23" s="1"/>
      <c r="N23" s="1"/>
      <c r="O23" s="1"/>
      <c r="P23" s="1"/>
      <c r="Q23" s="1"/>
      <c r="R23" s="1"/>
      <c r="S23" s="1"/>
      <c r="T23" s="12" t="s">
        <v>442</v>
      </c>
    </row>
    <row r="24" spans="1:20">
      <c r="A24">
        <v>23</v>
      </c>
      <c r="B24" s="1" t="s">
        <v>23</v>
      </c>
      <c r="C24" s="1" t="s">
        <v>258</v>
      </c>
      <c r="D24" s="1"/>
      <c r="E24" s="10" t="s">
        <v>152</v>
      </c>
      <c r="F24" s="1" t="s">
        <v>157</v>
      </c>
      <c r="G24" t="s">
        <v>169</v>
      </c>
      <c r="H24" s="9" t="s">
        <v>509</v>
      </c>
      <c r="I24" s="1" t="s">
        <v>7</v>
      </c>
      <c r="J24" s="1" t="s">
        <v>11</v>
      </c>
      <c r="K24" s="1"/>
      <c r="L24" s="1">
        <v>2</v>
      </c>
      <c r="M24" s="1" t="s">
        <v>25</v>
      </c>
      <c r="N24" s="1"/>
      <c r="O24" s="1"/>
      <c r="P24" s="1"/>
      <c r="Q24" s="1"/>
      <c r="R24" s="1"/>
      <c r="S24" s="1"/>
      <c r="T24" s="12" t="s">
        <v>443</v>
      </c>
    </row>
    <row r="25" spans="1:20">
      <c r="A25">
        <v>24</v>
      </c>
      <c r="B25" s="1" t="s">
        <v>58</v>
      </c>
      <c r="C25" s="1" t="s">
        <v>259</v>
      </c>
      <c r="D25" s="1"/>
      <c r="E25" s="10" t="s">
        <v>151</v>
      </c>
      <c r="F25" s="1" t="s">
        <v>157</v>
      </c>
      <c r="G25" t="s">
        <v>165</v>
      </c>
      <c r="H25" s="9" t="s">
        <v>509</v>
      </c>
      <c r="I25" s="1" t="s">
        <v>60</v>
      </c>
      <c r="J25" s="1"/>
      <c r="K25" s="1"/>
      <c r="L25" s="1">
        <v>3</v>
      </c>
      <c r="M25" s="1"/>
      <c r="N25" s="1"/>
      <c r="O25" s="1"/>
      <c r="P25" s="1"/>
      <c r="Q25" s="1"/>
      <c r="R25" s="1"/>
      <c r="S25" s="1"/>
      <c r="T25" s="12" t="s">
        <v>444</v>
      </c>
    </row>
    <row r="26" spans="1:20">
      <c r="A26">
        <v>25</v>
      </c>
      <c r="B26" s="1" t="s">
        <v>26</v>
      </c>
      <c r="C26" s="2" t="s">
        <v>260</v>
      </c>
      <c r="D26" s="1"/>
      <c r="E26" s="10" t="s">
        <v>153</v>
      </c>
      <c r="F26" s="1" t="s">
        <v>157</v>
      </c>
      <c r="G26" t="s">
        <v>165</v>
      </c>
      <c r="H26" s="9" t="s">
        <v>509</v>
      </c>
      <c r="I26" s="1" t="s">
        <v>10</v>
      </c>
      <c r="J26" s="1"/>
      <c r="K26" s="1" t="s">
        <v>11</v>
      </c>
      <c r="L26" s="1">
        <v>3</v>
      </c>
      <c r="M26" s="1" t="s">
        <v>27</v>
      </c>
      <c r="N26" s="1"/>
      <c r="O26" s="1"/>
      <c r="P26" s="1"/>
      <c r="Q26" s="1" t="s">
        <v>12</v>
      </c>
      <c r="R26" s="1" t="s">
        <v>28</v>
      </c>
      <c r="S26" s="1" t="s">
        <v>29</v>
      </c>
      <c r="T26" s="12" t="s">
        <v>445</v>
      </c>
    </row>
    <row r="27" spans="1:20">
      <c r="A27">
        <v>26</v>
      </c>
      <c r="B27" s="1" t="s">
        <v>189</v>
      </c>
      <c r="C27" s="3" t="s">
        <v>261</v>
      </c>
      <c r="D27" s="1"/>
      <c r="E27" s="11" t="s">
        <v>153</v>
      </c>
      <c r="F27" s="3" t="s">
        <v>158</v>
      </c>
      <c r="G27" t="s">
        <v>166</v>
      </c>
      <c r="H27" s="9" t="s">
        <v>509</v>
      </c>
      <c r="I27" s="3" t="s">
        <v>7</v>
      </c>
      <c r="J27" s="3" t="s">
        <v>35</v>
      </c>
      <c r="K27" s="3"/>
      <c r="L27" s="3">
        <v>4</v>
      </c>
      <c r="M27" s="3" t="s">
        <v>424</v>
      </c>
      <c r="N27" s="3"/>
      <c r="O27" s="3"/>
      <c r="P27" s="1"/>
      <c r="Q27" s="1"/>
      <c r="R27" s="1"/>
      <c r="S27" s="1"/>
      <c r="T27" s="12" t="s">
        <v>446</v>
      </c>
    </row>
    <row r="28" spans="1:20">
      <c r="A28">
        <v>27</v>
      </c>
      <c r="B28" s="1" t="s">
        <v>30</v>
      </c>
      <c r="C28" s="1" t="s">
        <v>262</v>
      </c>
      <c r="D28" s="1"/>
      <c r="E28" s="10" t="s">
        <v>152</v>
      </c>
      <c r="F28" s="1" t="s">
        <v>157</v>
      </c>
      <c r="G28" t="s">
        <v>166</v>
      </c>
      <c r="H28" s="9" t="s">
        <v>509</v>
      </c>
      <c r="I28" s="1" t="s">
        <v>4</v>
      </c>
      <c r="J28" s="1" t="s">
        <v>175</v>
      </c>
      <c r="K28" s="1"/>
      <c r="L28" s="1">
        <v>4</v>
      </c>
      <c r="M28" s="1"/>
      <c r="N28" s="1"/>
      <c r="O28" s="1"/>
      <c r="P28" s="1"/>
      <c r="Q28" s="1"/>
      <c r="R28" s="1"/>
      <c r="S28" s="1"/>
      <c r="T28" s="12" t="s">
        <v>447</v>
      </c>
    </row>
    <row r="29" spans="1:20">
      <c r="A29">
        <v>28</v>
      </c>
      <c r="B29" s="1" t="s">
        <v>29</v>
      </c>
      <c r="C29" s="2" t="s">
        <v>263</v>
      </c>
      <c r="D29" s="1"/>
      <c r="E29" s="10">
        <v>2</v>
      </c>
      <c r="F29" s="1" t="s">
        <v>157</v>
      </c>
      <c r="G29" t="s">
        <v>165</v>
      </c>
      <c r="H29" s="9" t="s">
        <v>509</v>
      </c>
      <c r="I29" s="1" t="s">
        <v>10</v>
      </c>
      <c r="J29" s="1"/>
      <c r="K29" s="1" t="s">
        <v>11</v>
      </c>
      <c r="L29" s="1">
        <v>3</v>
      </c>
      <c r="M29" s="1"/>
      <c r="N29" s="1"/>
      <c r="O29" s="1"/>
      <c r="P29" s="1"/>
      <c r="Q29" s="1"/>
      <c r="R29" s="1"/>
      <c r="S29" s="1"/>
      <c r="T29" s="12" t="s">
        <v>448</v>
      </c>
    </row>
    <row r="30" spans="1:20">
      <c r="A30">
        <v>29</v>
      </c>
      <c r="B30" s="1" t="s">
        <v>33</v>
      </c>
      <c r="C30" s="1" t="s">
        <v>264</v>
      </c>
      <c r="D30" s="1"/>
      <c r="E30" s="10" t="s">
        <v>152</v>
      </c>
      <c r="F30" s="1" t="s">
        <v>157</v>
      </c>
      <c r="G30" t="s">
        <v>166</v>
      </c>
      <c r="H30" s="9" t="s">
        <v>509</v>
      </c>
      <c r="I30" s="1" t="s">
        <v>7</v>
      </c>
      <c r="J30" s="1" t="s">
        <v>35</v>
      </c>
      <c r="K30" s="1" t="s">
        <v>36</v>
      </c>
      <c r="L30" s="1">
        <v>5</v>
      </c>
      <c r="M30" s="1"/>
      <c r="N30" s="1"/>
      <c r="O30" s="1"/>
      <c r="P30" s="1"/>
      <c r="Q30" s="1"/>
      <c r="R30" s="1"/>
      <c r="S30" s="1"/>
      <c r="T30" s="12" t="s">
        <v>449</v>
      </c>
    </row>
    <row r="31" spans="1:20">
      <c r="A31">
        <v>30</v>
      </c>
      <c r="B31" s="1" t="s">
        <v>190</v>
      </c>
      <c r="C31" s="1" t="s">
        <v>265</v>
      </c>
      <c r="D31" s="1"/>
      <c r="E31" s="10">
        <v>1</v>
      </c>
      <c r="F31" s="1" t="s">
        <v>157</v>
      </c>
      <c r="G31" t="s">
        <v>165</v>
      </c>
      <c r="H31" s="9" t="s">
        <v>172</v>
      </c>
      <c r="I31" s="1" t="s">
        <v>11</v>
      </c>
      <c r="J31" s="1"/>
      <c r="K31" s="1"/>
      <c r="L31" s="1">
        <v>1</v>
      </c>
      <c r="M31" s="1"/>
      <c r="N31" s="1"/>
      <c r="O31" s="1"/>
      <c r="P31" s="1"/>
      <c r="Q31" s="1"/>
      <c r="R31" s="1"/>
      <c r="S31" s="1"/>
      <c r="T31" s="12" t="s">
        <v>450</v>
      </c>
    </row>
    <row r="32" spans="1:20">
      <c r="A32">
        <v>31</v>
      </c>
      <c r="B32" s="1" t="s">
        <v>191</v>
      </c>
      <c r="C32" s="1" t="s">
        <v>266</v>
      </c>
      <c r="D32" s="1"/>
      <c r="E32" s="10">
        <v>2</v>
      </c>
      <c r="F32" s="1" t="s">
        <v>157</v>
      </c>
      <c r="G32" t="s">
        <v>165</v>
      </c>
      <c r="H32" s="9" t="s">
        <v>509</v>
      </c>
      <c r="I32" s="1" t="s">
        <v>11</v>
      </c>
      <c r="J32" s="1"/>
      <c r="K32" s="1"/>
      <c r="L32" s="1">
        <v>3</v>
      </c>
      <c r="M32" s="1"/>
      <c r="N32" s="1"/>
      <c r="O32" s="1"/>
      <c r="P32" s="1"/>
      <c r="Q32" s="1"/>
      <c r="R32" s="1"/>
      <c r="S32" s="1"/>
      <c r="T32" s="12" t="s">
        <v>164</v>
      </c>
    </row>
    <row r="33" spans="1:20">
      <c r="A33">
        <v>32</v>
      </c>
      <c r="B33" s="3" t="s">
        <v>192</v>
      </c>
      <c r="C33" s="3" t="s">
        <v>267</v>
      </c>
      <c r="D33" s="1"/>
      <c r="E33" s="11" t="s">
        <v>151</v>
      </c>
      <c r="F33" s="3" t="s">
        <v>158</v>
      </c>
      <c r="G33" t="s">
        <v>169</v>
      </c>
      <c r="H33" s="9" t="s">
        <v>509</v>
      </c>
      <c r="I33" s="3" t="s">
        <v>4</v>
      </c>
      <c r="J33" s="3" t="s">
        <v>175</v>
      </c>
      <c r="K33" s="3"/>
      <c r="L33" s="3">
        <v>3</v>
      </c>
      <c r="M33" s="3"/>
      <c r="N33" s="3"/>
      <c r="O33" s="3"/>
      <c r="P33" s="1"/>
      <c r="Q33" s="1"/>
      <c r="R33" s="1"/>
      <c r="S33" s="1"/>
      <c r="T33" s="12" t="s">
        <v>164</v>
      </c>
    </row>
    <row r="34" spans="1:20">
      <c r="A34">
        <v>33</v>
      </c>
      <c r="B34" s="3" t="s">
        <v>193</v>
      </c>
      <c r="C34" s="3" t="s">
        <v>268</v>
      </c>
      <c r="D34" s="1"/>
      <c r="E34" s="11">
        <v>3</v>
      </c>
      <c r="F34" s="3" t="s">
        <v>157</v>
      </c>
      <c r="G34" t="s">
        <v>169</v>
      </c>
      <c r="H34" s="9" t="s">
        <v>509</v>
      </c>
      <c r="I34" s="1" t="s">
        <v>7</v>
      </c>
      <c r="J34" s="1" t="s">
        <v>36</v>
      </c>
      <c r="K34" s="1" t="s">
        <v>4</v>
      </c>
      <c r="L34" s="3">
        <v>3</v>
      </c>
      <c r="M34" s="3"/>
      <c r="N34" s="3"/>
      <c r="O34" s="3"/>
      <c r="P34" s="1"/>
      <c r="Q34" s="1"/>
      <c r="R34" s="1"/>
      <c r="S34" s="1"/>
      <c r="T34" s="12" t="s">
        <v>451</v>
      </c>
    </row>
    <row r="35" spans="1:20">
      <c r="A35">
        <v>34</v>
      </c>
      <c r="B35" s="3" t="s">
        <v>194</v>
      </c>
      <c r="C35" s="3" t="s">
        <v>269</v>
      </c>
      <c r="D35" s="1"/>
      <c r="E35" s="11" t="s">
        <v>152</v>
      </c>
      <c r="F35" s="3" t="s">
        <v>158</v>
      </c>
      <c r="G35" t="s">
        <v>166</v>
      </c>
      <c r="H35" s="9" t="s">
        <v>509</v>
      </c>
      <c r="I35" s="3" t="s">
        <v>4</v>
      </c>
      <c r="J35" s="3" t="s">
        <v>175</v>
      </c>
      <c r="K35" s="3"/>
      <c r="L35" s="3">
        <v>4</v>
      </c>
      <c r="M35" s="3"/>
      <c r="N35" s="3"/>
      <c r="O35" s="3"/>
      <c r="P35" s="1"/>
      <c r="Q35" s="1"/>
      <c r="R35" s="1"/>
      <c r="S35" s="1"/>
      <c r="T35" s="12" t="s">
        <v>164</v>
      </c>
    </row>
    <row r="36" spans="1:20">
      <c r="A36">
        <v>35</v>
      </c>
      <c r="B36" s="3" t="s">
        <v>195</v>
      </c>
      <c r="C36" s="3" t="s">
        <v>270</v>
      </c>
      <c r="D36" s="1"/>
      <c r="E36" s="11">
        <v>2</v>
      </c>
      <c r="F36" s="3" t="s">
        <v>158</v>
      </c>
      <c r="G36" t="s">
        <v>169</v>
      </c>
      <c r="H36" s="9" t="s">
        <v>509</v>
      </c>
      <c r="I36" s="3" t="s">
        <v>4</v>
      </c>
      <c r="J36" s="3" t="s">
        <v>175</v>
      </c>
      <c r="K36" s="3"/>
      <c r="L36" s="3">
        <v>4</v>
      </c>
      <c r="M36" s="3"/>
      <c r="N36" s="3"/>
      <c r="O36" s="3"/>
      <c r="P36" s="1"/>
      <c r="Q36" s="1"/>
      <c r="R36" s="1"/>
      <c r="S36" s="1"/>
      <c r="T36" s="12" t="s">
        <v>164</v>
      </c>
    </row>
    <row r="37" spans="1:20">
      <c r="A37">
        <v>36</v>
      </c>
      <c r="B37" s="1" t="s">
        <v>95</v>
      </c>
      <c r="C37" s="1" t="s">
        <v>271</v>
      </c>
      <c r="D37" s="1"/>
      <c r="E37" s="10" t="s">
        <v>151</v>
      </c>
      <c r="F37" s="1" t="s">
        <v>157</v>
      </c>
      <c r="G37" t="s">
        <v>170</v>
      </c>
      <c r="H37" s="9" t="s">
        <v>509</v>
      </c>
      <c r="I37" s="1" t="s">
        <v>4</v>
      </c>
      <c r="J37" s="1" t="s">
        <v>97</v>
      </c>
      <c r="K37" s="1"/>
      <c r="L37" s="1">
        <v>2</v>
      </c>
      <c r="M37" s="1"/>
      <c r="N37" s="1"/>
      <c r="O37" s="1"/>
      <c r="P37" s="1"/>
      <c r="Q37" s="1"/>
      <c r="R37" s="1"/>
      <c r="S37" s="1"/>
      <c r="T37" s="12" t="s">
        <v>452</v>
      </c>
    </row>
    <row r="38" spans="1:20">
      <c r="A38">
        <v>37</v>
      </c>
      <c r="B38" s="1" t="s">
        <v>37</v>
      </c>
      <c r="C38" s="2" t="s">
        <v>272</v>
      </c>
      <c r="D38" s="1"/>
      <c r="E38" s="10" t="s">
        <v>151</v>
      </c>
      <c r="F38" s="1" t="s">
        <v>157</v>
      </c>
      <c r="G38" t="s">
        <v>165</v>
      </c>
      <c r="H38" s="9" t="s">
        <v>509</v>
      </c>
      <c r="I38" s="1" t="s">
        <v>10</v>
      </c>
      <c r="J38" s="1"/>
      <c r="K38" s="1" t="s">
        <v>11</v>
      </c>
      <c r="L38" s="1">
        <v>3</v>
      </c>
      <c r="M38" s="1"/>
      <c r="N38" s="1"/>
      <c r="O38" s="1"/>
      <c r="P38" s="1"/>
      <c r="Q38" s="1"/>
      <c r="R38" s="1"/>
      <c r="S38" s="1"/>
      <c r="T38" s="12" t="s">
        <v>453</v>
      </c>
    </row>
    <row r="39" spans="1:20">
      <c r="A39">
        <v>38</v>
      </c>
      <c r="B39" s="1" t="s">
        <v>196</v>
      </c>
      <c r="C39" s="2" t="s">
        <v>273</v>
      </c>
      <c r="D39" s="1"/>
      <c r="E39" s="10" t="s">
        <v>152</v>
      </c>
      <c r="F39" s="1" t="s">
        <v>157</v>
      </c>
      <c r="G39" t="s">
        <v>167</v>
      </c>
      <c r="H39" s="9" t="s">
        <v>509</v>
      </c>
      <c r="I39" s="1" t="s">
        <v>4</v>
      </c>
      <c r="J39" s="1" t="s">
        <v>175</v>
      </c>
      <c r="K39" s="1"/>
      <c r="L39" s="1">
        <v>4</v>
      </c>
      <c r="M39" s="1"/>
      <c r="N39" s="1"/>
      <c r="O39" s="1"/>
      <c r="P39" s="1"/>
      <c r="Q39" s="1"/>
      <c r="R39" s="1"/>
      <c r="S39" s="1"/>
      <c r="T39" s="12" t="s">
        <v>164</v>
      </c>
    </row>
    <row r="40" spans="1:20">
      <c r="A40">
        <v>39</v>
      </c>
      <c r="B40" s="1" t="s">
        <v>39</v>
      </c>
      <c r="C40" s="1" t="s">
        <v>274</v>
      </c>
      <c r="D40" s="1"/>
      <c r="E40" s="10">
        <v>2</v>
      </c>
      <c r="F40" s="1" t="s">
        <v>157</v>
      </c>
      <c r="G40" t="s">
        <v>165</v>
      </c>
      <c r="H40" s="9" t="s">
        <v>173</v>
      </c>
      <c r="I40" s="1" t="s">
        <v>4</v>
      </c>
      <c r="J40" s="1" t="s">
        <v>175</v>
      </c>
      <c r="K40" s="1"/>
      <c r="L40" s="1">
        <v>3</v>
      </c>
      <c r="M40" s="1"/>
      <c r="N40" s="1"/>
      <c r="O40" s="1"/>
      <c r="P40" s="1"/>
      <c r="Q40" s="1"/>
      <c r="R40" s="1"/>
      <c r="S40" s="1"/>
      <c r="T40" s="12" t="s">
        <v>454</v>
      </c>
    </row>
    <row r="41" spans="1:20">
      <c r="A41">
        <v>40</v>
      </c>
      <c r="B41" s="1" t="s">
        <v>197</v>
      </c>
      <c r="C41" s="1" t="s">
        <v>275</v>
      </c>
      <c r="D41" s="1"/>
      <c r="E41" s="10">
        <v>3</v>
      </c>
      <c r="F41" s="1" t="s">
        <v>157</v>
      </c>
      <c r="G41" t="s">
        <v>169</v>
      </c>
      <c r="H41" s="9" t="s">
        <v>173</v>
      </c>
      <c r="I41" s="1" t="s">
        <v>7</v>
      </c>
      <c r="J41" s="1"/>
      <c r="K41" s="1"/>
      <c r="L41" s="1">
        <v>4</v>
      </c>
      <c r="M41" s="1"/>
      <c r="N41" s="1"/>
      <c r="O41" s="1"/>
      <c r="P41" s="1"/>
      <c r="Q41" s="1"/>
      <c r="R41" s="1"/>
      <c r="S41" s="1"/>
      <c r="T41" s="12" t="s">
        <v>455</v>
      </c>
    </row>
    <row r="42" spans="1:20">
      <c r="A42">
        <v>41</v>
      </c>
      <c r="B42" s="1" t="s">
        <v>123</v>
      </c>
      <c r="C42" s="1" t="s">
        <v>276</v>
      </c>
      <c r="D42" s="1"/>
      <c r="E42" s="10">
        <v>2</v>
      </c>
      <c r="F42" s="1" t="s">
        <v>158</v>
      </c>
      <c r="G42" t="s">
        <v>167</v>
      </c>
      <c r="H42" s="9" t="s">
        <v>509</v>
      </c>
      <c r="I42" s="1" t="s">
        <v>7</v>
      </c>
      <c r="J42" s="1" t="s">
        <v>35</v>
      </c>
      <c r="K42" s="1" t="s">
        <v>36</v>
      </c>
      <c r="L42" s="1">
        <v>5</v>
      </c>
      <c r="M42" s="1"/>
      <c r="N42" s="1"/>
      <c r="O42" s="1"/>
      <c r="P42" s="1"/>
      <c r="Q42" s="1"/>
      <c r="R42" s="1"/>
      <c r="S42" s="1"/>
      <c r="T42" s="12" t="s">
        <v>456</v>
      </c>
    </row>
    <row r="43" spans="1:20">
      <c r="A43">
        <v>42</v>
      </c>
      <c r="B43" s="1" t="s">
        <v>73</v>
      </c>
      <c r="C43" s="1" t="s">
        <v>277</v>
      </c>
      <c r="D43" s="1"/>
      <c r="E43" s="10" t="s">
        <v>151</v>
      </c>
      <c r="F43" s="1" t="s">
        <v>157</v>
      </c>
      <c r="G43" t="s">
        <v>166</v>
      </c>
      <c r="H43" s="9" t="s">
        <v>509</v>
      </c>
      <c r="I43" s="1" t="s">
        <v>4</v>
      </c>
      <c r="J43" s="1" t="s">
        <v>175</v>
      </c>
      <c r="K43" s="1"/>
      <c r="L43" s="1">
        <v>4</v>
      </c>
      <c r="M43" s="1"/>
      <c r="N43" s="1"/>
      <c r="O43" s="1"/>
      <c r="P43" s="1"/>
      <c r="Q43" s="1"/>
      <c r="R43" s="1"/>
      <c r="S43" s="1"/>
      <c r="T43" s="12" t="s">
        <v>457</v>
      </c>
    </row>
    <row r="44" spans="1:20">
      <c r="A44">
        <v>43</v>
      </c>
      <c r="B44" s="1" t="s">
        <v>40</v>
      </c>
      <c r="C44" s="1" t="s">
        <v>506</v>
      </c>
      <c r="D44" s="1"/>
      <c r="E44" s="10">
        <v>2</v>
      </c>
      <c r="F44" s="1" t="s">
        <v>157</v>
      </c>
      <c r="G44" t="s">
        <v>167</v>
      </c>
      <c r="H44" s="9" t="s">
        <v>509</v>
      </c>
      <c r="I44" s="1" t="s">
        <v>4</v>
      </c>
      <c r="J44" s="1" t="s">
        <v>175</v>
      </c>
      <c r="K44" s="1" t="s">
        <v>42</v>
      </c>
      <c r="L44" s="1">
        <v>3</v>
      </c>
      <c r="M44" s="1"/>
      <c r="N44" s="1"/>
      <c r="O44" s="1"/>
      <c r="P44" s="1"/>
      <c r="Q44" s="1"/>
      <c r="R44" s="1"/>
      <c r="S44" s="1"/>
      <c r="T44" s="12" t="s">
        <v>458</v>
      </c>
    </row>
    <row r="45" spans="1:20">
      <c r="A45">
        <v>44</v>
      </c>
      <c r="B45" s="1" t="s">
        <v>75</v>
      </c>
      <c r="C45" s="1" t="s">
        <v>278</v>
      </c>
      <c r="D45" s="1"/>
      <c r="E45" s="10" t="s">
        <v>151</v>
      </c>
      <c r="F45" s="1" t="s">
        <v>157</v>
      </c>
      <c r="G45" t="s">
        <v>165</v>
      </c>
      <c r="H45" s="9" t="s">
        <v>509</v>
      </c>
      <c r="I45" s="1" t="s">
        <v>4</v>
      </c>
      <c r="J45" s="1" t="s">
        <v>175</v>
      </c>
      <c r="K45" s="1" t="s">
        <v>42</v>
      </c>
      <c r="L45" s="1">
        <v>2</v>
      </c>
      <c r="M45" s="1"/>
      <c r="N45" s="1"/>
      <c r="O45" s="1"/>
      <c r="P45" s="1"/>
      <c r="Q45" s="1"/>
      <c r="R45" s="1"/>
      <c r="S45" s="1"/>
      <c r="T45" s="12" t="s">
        <v>459</v>
      </c>
    </row>
    <row r="46" spans="1:20">
      <c r="A46">
        <v>45</v>
      </c>
      <c r="B46" s="3" t="s">
        <v>198</v>
      </c>
      <c r="C46" s="3" t="s">
        <v>279</v>
      </c>
      <c r="D46" s="1"/>
      <c r="E46" s="11">
        <v>1</v>
      </c>
      <c r="F46" s="3" t="s">
        <v>157</v>
      </c>
      <c r="G46" t="s">
        <v>171</v>
      </c>
      <c r="H46" s="9" t="s">
        <v>509</v>
      </c>
      <c r="I46" s="3" t="s">
        <v>4</v>
      </c>
      <c r="J46" s="3"/>
      <c r="K46" s="3"/>
      <c r="L46" s="3">
        <v>1</v>
      </c>
      <c r="M46" s="3"/>
      <c r="N46" s="3"/>
      <c r="O46" s="3"/>
      <c r="P46" s="1"/>
      <c r="Q46" s="1"/>
      <c r="R46" s="1"/>
      <c r="S46" s="1"/>
      <c r="T46" s="12" t="s">
        <v>164</v>
      </c>
    </row>
    <row r="47" spans="1:20">
      <c r="A47">
        <v>46</v>
      </c>
      <c r="B47" s="1" t="s">
        <v>43</v>
      </c>
      <c r="C47" s="2" t="s">
        <v>280</v>
      </c>
      <c r="D47" s="1"/>
      <c r="E47" s="11">
        <v>1</v>
      </c>
      <c r="F47" s="1" t="s">
        <v>157</v>
      </c>
      <c r="G47" t="s">
        <v>165</v>
      </c>
      <c r="H47" s="9" t="s">
        <v>172</v>
      </c>
      <c r="I47" s="1" t="s">
        <v>10</v>
      </c>
      <c r="J47" s="1" t="s">
        <v>4</v>
      </c>
      <c r="K47" s="1" t="s">
        <v>11</v>
      </c>
      <c r="L47" s="1">
        <v>3</v>
      </c>
      <c r="M47" s="1"/>
      <c r="N47" s="1"/>
      <c r="O47" s="1"/>
      <c r="P47" s="1"/>
      <c r="Q47" s="1"/>
      <c r="R47" s="1"/>
      <c r="S47" s="1"/>
      <c r="T47" s="12" t="s">
        <v>460</v>
      </c>
    </row>
    <row r="48" spans="1:20">
      <c r="A48">
        <v>47</v>
      </c>
      <c r="B48" s="1" t="s">
        <v>44</v>
      </c>
      <c r="C48" s="2" t="s">
        <v>281</v>
      </c>
      <c r="D48" s="1"/>
      <c r="E48" s="10" t="s">
        <v>152</v>
      </c>
      <c r="F48" s="1" t="s">
        <v>157</v>
      </c>
      <c r="G48" t="s">
        <v>165</v>
      </c>
      <c r="H48" s="9" t="s">
        <v>509</v>
      </c>
      <c r="I48" s="1" t="s">
        <v>10</v>
      </c>
      <c r="J48" s="1"/>
      <c r="K48" s="1" t="s">
        <v>11</v>
      </c>
      <c r="L48" s="1">
        <v>4</v>
      </c>
      <c r="M48" s="1"/>
      <c r="N48" s="1"/>
      <c r="O48" s="1"/>
      <c r="P48" s="1"/>
      <c r="Q48" s="1"/>
      <c r="R48" s="1"/>
      <c r="S48" s="1"/>
      <c r="T48" s="12" t="s">
        <v>164</v>
      </c>
    </row>
    <row r="49" spans="1:20">
      <c r="A49">
        <v>48</v>
      </c>
      <c r="B49" s="1" t="s">
        <v>199</v>
      </c>
      <c r="C49" s="2" t="s">
        <v>282</v>
      </c>
      <c r="D49" s="1"/>
      <c r="E49" s="11" t="s">
        <v>178</v>
      </c>
      <c r="F49" s="1" t="s">
        <v>157</v>
      </c>
      <c r="G49" t="s">
        <v>165</v>
      </c>
      <c r="H49" s="9" t="s">
        <v>509</v>
      </c>
      <c r="I49" s="1" t="s">
        <v>11</v>
      </c>
      <c r="J49" s="1" t="s">
        <v>10</v>
      </c>
      <c r="K49" s="1"/>
      <c r="L49" s="1">
        <v>4</v>
      </c>
      <c r="M49" s="1"/>
      <c r="N49" s="1"/>
      <c r="O49" s="1"/>
      <c r="P49" s="1"/>
      <c r="Q49" s="1"/>
      <c r="R49" s="1"/>
      <c r="S49" s="1"/>
      <c r="T49" s="12" t="s">
        <v>461</v>
      </c>
    </row>
    <row r="50" spans="1:20">
      <c r="A50">
        <v>49</v>
      </c>
      <c r="B50" s="1" t="s">
        <v>46</v>
      </c>
      <c r="C50" s="2" t="s">
        <v>283</v>
      </c>
      <c r="D50" s="1"/>
      <c r="E50" s="11">
        <v>1</v>
      </c>
      <c r="F50" s="1" t="s">
        <v>157</v>
      </c>
      <c r="G50" t="s">
        <v>169</v>
      </c>
      <c r="H50" s="6" t="s">
        <v>172</v>
      </c>
      <c r="I50" s="1" t="s">
        <v>10</v>
      </c>
      <c r="J50" s="1"/>
      <c r="K50" s="1" t="s">
        <v>11</v>
      </c>
      <c r="L50" s="1">
        <v>5</v>
      </c>
      <c r="M50" s="1"/>
      <c r="N50" s="1"/>
      <c r="O50" s="1"/>
      <c r="P50" s="1"/>
      <c r="Q50" s="1"/>
      <c r="R50" s="1"/>
      <c r="S50" s="1"/>
      <c r="T50" s="12" t="s">
        <v>462</v>
      </c>
    </row>
    <row r="51" spans="1:20">
      <c r="A51">
        <v>50</v>
      </c>
      <c r="B51" s="1" t="s">
        <v>67</v>
      </c>
      <c r="C51" s="1" t="s">
        <v>284</v>
      </c>
      <c r="D51" s="1"/>
      <c r="E51" s="10">
        <v>1</v>
      </c>
      <c r="F51" s="1" t="s">
        <v>157</v>
      </c>
      <c r="G51" t="s">
        <v>169</v>
      </c>
      <c r="H51" s="9" t="s">
        <v>509</v>
      </c>
      <c r="I51" s="1" t="s">
        <v>4</v>
      </c>
      <c r="J51" s="1" t="s">
        <v>175</v>
      </c>
      <c r="K51" s="1"/>
      <c r="L51" s="1">
        <v>1</v>
      </c>
      <c r="M51" s="1"/>
      <c r="N51" s="1"/>
      <c r="O51" s="1"/>
      <c r="P51" s="1"/>
      <c r="Q51" s="1"/>
      <c r="R51" s="1"/>
      <c r="S51" s="1"/>
      <c r="T51" s="12" t="s">
        <v>463</v>
      </c>
    </row>
    <row r="52" spans="1:20">
      <c r="A52">
        <v>51</v>
      </c>
      <c r="B52" s="1" t="s">
        <v>47</v>
      </c>
      <c r="C52" s="1" t="s">
        <v>285</v>
      </c>
      <c r="D52" s="1"/>
      <c r="E52" s="10" t="s">
        <v>152</v>
      </c>
      <c r="F52" s="1" t="s">
        <v>157</v>
      </c>
      <c r="G52" t="s">
        <v>167</v>
      </c>
      <c r="H52" s="9" t="s">
        <v>509</v>
      </c>
      <c r="I52" s="1" t="s">
        <v>4</v>
      </c>
      <c r="J52" s="1" t="s">
        <v>175</v>
      </c>
      <c r="K52" s="1" t="s">
        <v>42</v>
      </c>
      <c r="L52" s="1">
        <v>2</v>
      </c>
      <c r="M52" s="1" t="s">
        <v>49</v>
      </c>
      <c r="N52" s="1"/>
      <c r="O52" s="1"/>
      <c r="P52" s="1"/>
      <c r="Q52" s="1"/>
      <c r="R52" s="1"/>
      <c r="S52" s="1"/>
      <c r="T52" s="12" t="s">
        <v>464</v>
      </c>
    </row>
    <row r="53" spans="1:20">
      <c r="A53">
        <v>52</v>
      </c>
      <c r="B53" s="1" t="s">
        <v>200</v>
      </c>
      <c r="C53" s="1" t="s">
        <v>286</v>
      </c>
      <c r="D53" s="1"/>
      <c r="E53" s="10" t="s">
        <v>152</v>
      </c>
      <c r="F53" s="1" t="s">
        <v>157</v>
      </c>
      <c r="G53" t="s">
        <v>167</v>
      </c>
      <c r="H53" s="9" t="s">
        <v>509</v>
      </c>
      <c r="I53" s="1" t="s">
        <v>4</v>
      </c>
      <c r="J53" s="1" t="s">
        <v>175</v>
      </c>
      <c r="K53" s="1"/>
      <c r="L53" s="1">
        <v>3</v>
      </c>
      <c r="M53" s="1"/>
      <c r="N53" s="1"/>
      <c r="O53" s="1"/>
      <c r="P53" s="1"/>
      <c r="Q53" s="1"/>
      <c r="R53" s="1"/>
      <c r="S53" s="1"/>
      <c r="T53" s="12" t="s">
        <v>465</v>
      </c>
    </row>
    <row r="54" spans="1:20">
      <c r="A54">
        <v>53</v>
      </c>
      <c r="B54" s="1" t="s">
        <v>201</v>
      </c>
      <c r="C54" s="1" t="s">
        <v>287</v>
      </c>
      <c r="D54" s="1"/>
      <c r="E54" s="10" t="s">
        <v>152</v>
      </c>
      <c r="F54" s="1" t="s">
        <v>157</v>
      </c>
      <c r="G54" t="s">
        <v>167</v>
      </c>
      <c r="H54" s="9" t="s">
        <v>509</v>
      </c>
      <c r="I54" s="1" t="s">
        <v>4</v>
      </c>
      <c r="J54" s="1" t="s">
        <v>175</v>
      </c>
      <c r="K54" s="1"/>
      <c r="L54" s="1">
        <v>2</v>
      </c>
      <c r="M54" s="1"/>
      <c r="N54" s="1"/>
      <c r="O54" s="1"/>
      <c r="P54" s="1"/>
      <c r="Q54" s="1"/>
      <c r="R54" s="1"/>
      <c r="S54" s="1"/>
      <c r="T54" s="12" t="s">
        <v>466</v>
      </c>
    </row>
    <row r="55" spans="1:20">
      <c r="A55">
        <v>54</v>
      </c>
      <c r="B55" s="3" t="s">
        <v>202</v>
      </c>
      <c r="C55" s="3" t="s">
        <v>288</v>
      </c>
      <c r="D55" s="1"/>
      <c r="E55" s="11" t="s">
        <v>151</v>
      </c>
      <c r="F55" s="3" t="s">
        <v>157</v>
      </c>
      <c r="G55" t="s">
        <v>167</v>
      </c>
      <c r="H55" s="9" t="s">
        <v>509</v>
      </c>
      <c r="I55" s="3" t="s">
        <v>4</v>
      </c>
      <c r="J55" s="3" t="s">
        <v>175</v>
      </c>
      <c r="K55" s="3" t="s">
        <v>42</v>
      </c>
      <c r="L55" s="3">
        <v>2</v>
      </c>
      <c r="M55" s="3"/>
      <c r="N55" s="3"/>
      <c r="O55" s="3"/>
      <c r="P55" s="1"/>
      <c r="Q55" s="1"/>
      <c r="R55" s="1"/>
      <c r="S55" s="1"/>
      <c r="T55" s="12" t="s">
        <v>164</v>
      </c>
    </row>
    <row r="56" spans="1:20">
      <c r="A56">
        <v>55</v>
      </c>
      <c r="B56" s="1" t="s">
        <v>203</v>
      </c>
      <c r="C56" s="1" t="s">
        <v>507</v>
      </c>
      <c r="D56" s="1"/>
      <c r="E56" s="10" t="s">
        <v>153</v>
      </c>
      <c r="F56" s="1" t="s">
        <v>157</v>
      </c>
      <c r="G56" t="s">
        <v>167</v>
      </c>
      <c r="H56" s="9" t="s">
        <v>509</v>
      </c>
      <c r="I56" s="1" t="s">
        <v>7</v>
      </c>
      <c r="J56" s="1" t="s">
        <v>35</v>
      </c>
      <c r="K56" s="1" t="s">
        <v>36</v>
      </c>
      <c r="L56" s="1">
        <v>3</v>
      </c>
      <c r="M56" s="1"/>
      <c r="N56" s="1"/>
      <c r="O56" s="1"/>
      <c r="P56" s="1"/>
      <c r="Q56" s="1"/>
      <c r="R56" s="1"/>
      <c r="S56" s="1"/>
      <c r="T56" s="12" t="s">
        <v>467</v>
      </c>
    </row>
    <row r="57" spans="1:20">
      <c r="A57">
        <v>56</v>
      </c>
      <c r="B57" s="3" t="s">
        <v>204</v>
      </c>
      <c r="C57" s="3" t="s">
        <v>289</v>
      </c>
      <c r="D57" s="1"/>
      <c r="E57" s="11">
        <v>3</v>
      </c>
      <c r="F57" s="3" t="s">
        <v>158</v>
      </c>
      <c r="G57" t="s">
        <v>168</v>
      </c>
      <c r="H57" s="9" t="s">
        <v>509</v>
      </c>
      <c r="I57" s="1" t="s">
        <v>7</v>
      </c>
      <c r="J57" s="3" t="s">
        <v>176</v>
      </c>
      <c r="K57" s="3" t="s">
        <v>60</v>
      </c>
      <c r="L57" s="3">
        <v>3</v>
      </c>
      <c r="M57" s="3"/>
      <c r="N57" s="3"/>
      <c r="O57" s="3"/>
      <c r="P57" s="1"/>
      <c r="Q57" s="1"/>
      <c r="R57" s="1"/>
      <c r="S57" s="1"/>
      <c r="T57" s="12" t="s">
        <v>164</v>
      </c>
    </row>
    <row r="58" spans="1:20">
      <c r="A58">
        <v>57</v>
      </c>
      <c r="B58" s="1" t="s">
        <v>51</v>
      </c>
      <c r="C58" s="1" t="s">
        <v>290</v>
      </c>
      <c r="D58" s="1"/>
      <c r="E58" s="10">
        <v>1</v>
      </c>
      <c r="F58" s="1" t="s">
        <v>157</v>
      </c>
      <c r="G58" t="s">
        <v>165</v>
      </c>
      <c r="H58" s="9" t="s">
        <v>509</v>
      </c>
      <c r="I58" s="1" t="s">
        <v>4</v>
      </c>
      <c r="J58" s="1"/>
      <c r="K58" s="1"/>
      <c r="L58" s="1">
        <v>3</v>
      </c>
      <c r="M58" s="1"/>
      <c r="N58" s="1"/>
      <c r="O58" s="1"/>
      <c r="P58" s="1"/>
      <c r="Q58" s="1"/>
      <c r="R58" s="1"/>
      <c r="S58" s="1"/>
      <c r="T58" s="12" t="s">
        <v>468</v>
      </c>
    </row>
    <row r="59" spans="1:20">
      <c r="A59">
        <v>58</v>
      </c>
      <c r="B59" s="3" t="s">
        <v>205</v>
      </c>
      <c r="C59" s="3" t="s">
        <v>291</v>
      </c>
      <c r="D59" s="1"/>
      <c r="E59" s="11" t="s">
        <v>153</v>
      </c>
      <c r="F59" s="3" t="s">
        <v>158</v>
      </c>
      <c r="G59" t="s">
        <v>166</v>
      </c>
      <c r="H59" s="9" t="s">
        <v>509</v>
      </c>
      <c r="I59" s="1" t="s">
        <v>7</v>
      </c>
      <c r="J59" s="3" t="s">
        <v>176</v>
      </c>
      <c r="K59" s="3" t="s">
        <v>60</v>
      </c>
      <c r="L59" s="3">
        <v>3</v>
      </c>
      <c r="M59" s="3"/>
      <c r="N59" s="3"/>
      <c r="O59" s="3"/>
      <c r="P59" s="1"/>
      <c r="Q59" s="1"/>
      <c r="R59" s="1"/>
      <c r="S59" s="1"/>
      <c r="T59" s="12" t="s">
        <v>164</v>
      </c>
    </row>
    <row r="60" spans="1:20">
      <c r="A60">
        <v>59</v>
      </c>
      <c r="B60" s="1" t="s">
        <v>54</v>
      </c>
      <c r="C60" s="2" t="s">
        <v>292</v>
      </c>
      <c r="D60" s="1"/>
      <c r="E60" s="11">
        <v>1</v>
      </c>
      <c r="F60" s="1" t="s">
        <v>157</v>
      </c>
      <c r="G60" t="s">
        <v>165</v>
      </c>
      <c r="H60" s="9" t="s">
        <v>172</v>
      </c>
      <c r="I60" s="1" t="s">
        <v>10</v>
      </c>
      <c r="J60" s="1"/>
      <c r="K60" s="1" t="s">
        <v>11</v>
      </c>
      <c r="L60" s="1">
        <v>1</v>
      </c>
      <c r="M60" s="1"/>
      <c r="N60" s="1"/>
      <c r="O60" s="1"/>
      <c r="P60" s="1"/>
      <c r="Q60" s="1"/>
      <c r="R60" s="1"/>
      <c r="S60" s="1"/>
      <c r="T60" s="12" t="s">
        <v>469</v>
      </c>
    </row>
    <row r="61" spans="1:20">
      <c r="A61">
        <v>60</v>
      </c>
      <c r="B61" s="1" t="s">
        <v>56</v>
      </c>
      <c r="C61" s="1" t="s">
        <v>293</v>
      </c>
      <c r="D61" s="1"/>
      <c r="E61" s="10">
        <v>1</v>
      </c>
      <c r="F61" s="1" t="s">
        <v>157</v>
      </c>
      <c r="G61" t="s">
        <v>165</v>
      </c>
      <c r="H61" s="9" t="s">
        <v>509</v>
      </c>
      <c r="I61" s="1" t="s">
        <v>7</v>
      </c>
      <c r="J61" s="1" t="s">
        <v>35</v>
      </c>
      <c r="K61" s="1" t="s">
        <v>36</v>
      </c>
      <c r="L61" s="1">
        <v>2</v>
      </c>
      <c r="M61" s="1"/>
      <c r="N61" s="1"/>
      <c r="O61" s="1"/>
      <c r="P61" s="1"/>
      <c r="Q61" s="1"/>
      <c r="R61" s="1"/>
      <c r="S61" s="1"/>
      <c r="T61" s="12" t="s">
        <v>470</v>
      </c>
    </row>
    <row r="62" spans="1:20">
      <c r="A62">
        <v>61</v>
      </c>
      <c r="B62" s="3" t="s">
        <v>206</v>
      </c>
      <c r="C62" s="3" t="s">
        <v>294</v>
      </c>
      <c r="D62" s="1"/>
      <c r="E62" s="11">
        <v>2</v>
      </c>
      <c r="F62" s="3" t="s">
        <v>158</v>
      </c>
      <c r="G62" t="s">
        <v>166</v>
      </c>
      <c r="H62" s="9" t="s">
        <v>509</v>
      </c>
      <c r="I62" s="1" t="s">
        <v>7</v>
      </c>
      <c r="J62" s="3" t="s">
        <v>10</v>
      </c>
      <c r="K62" s="3" t="s">
        <v>11</v>
      </c>
      <c r="L62" s="3">
        <v>4</v>
      </c>
      <c r="M62" s="3"/>
      <c r="N62" s="3"/>
      <c r="O62" s="3"/>
      <c r="P62" s="1"/>
      <c r="Q62" s="1"/>
      <c r="R62" s="1"/>
      <c r="S62" s="1"/>
      <c r="T62" s="12" t="s">
        <v>164</v>
      </c>
    </row>
    <row r="63" spans="1:20">
      <c r="A63">
        <v>62</v>
      </c>
      <c r="B63" s="1" t="s">
        <v>207</v>
      </c>
      <c r="C63" s="3" t="s">
        <v>295</v>
      </c>
      <c r="D63" s="1"/>
      <c r="E63" s="11" t="s">
        <v>153</v>
      </c>
      <c r="F63" s="1" t="s">
        <v>158</v>
      </c>
      <c r="G63" t="s">
        <v>169</v>
      </c>
      <c r="H63" s="9" t="s">
        <v>509</v>
      </c>
      <c r="I63" s="3" t="s">
        <v>4</v>
      </c>
      <c r="J63" s="3" t="s">
        <v>175</v>
      </c>
      <c r="K63" s="3"/>
      <c r="L63" s="3">
        <v>3</v>
      </c>
      <c r="M63" s="3"/>
      <c r="N63" s="3"/>
      <c r="O63" s="3"/>
      <c r="P63" s="1"/>
      <c r="Q63" s="1"/>
      <c r="R63" s="1"/>
      <c r="S63" s="1"/>
      <c r="T63" s="12" t="s">
        <v>471</v>
      </c>
    </row>
    <row r="64" spans="1:20">
      <c r="A64">
        <v>63</v>
      </c>
      <c r="B64" s="1" t="s">
        <v>61</v>
      </c>
      <c r="C64" s="2" t="s">
        <v>508</v>
      </c>
      <c r="D64" s="1"/>
      <c r="E64" s="10" t="s">
        <v>151</v>
      </c>
      <c r="F64" s="1" t="s">
        <v>157</v>
      </c>
      <c r="G64" t="s">
        <v>165</v>
      </c>
      <c r="H64" s="9" t="s">
        <v>509</v>
      </c>
      <c r="I64" s="1" t="s">
        <v>10</v>
      </c>
      <c r="J64" s="1"/>
      <c r="K64" s="1" t="s">
        <v>11</v>
      </c>
      <c r="L64" s="1">
        <v>3</v>
      </c>
      <c r="M64" s="1"/>
      <c r="N64" s="1"/>
      <c r="O64" s="1"/>
      <c r="P64" s="1"/>
      <c r="Q64" s="1"/>
      <c r="R64" s="1"/>
      <c r="S64" s="1"/>
      <c r="T64" s="12" t="s">
        <v>472</v>
      </c>
    </row>
    <row r="65" spans="1:20">
      <c r="A65">
        <v>64</v>
      </c>
      <c r="B65" s="1" t="s">
        <v>80</v>
      </c>
      <c r="C65" s="1" t="s">
        <v>296</v>
      </c>
      <c r="D65" s="1"/>
      <c r="E65" s="10" t="s">
        <v>152</v>
      </c>
      <c r="F65" s="1" t="s">
        <v>157</v>
      </c>
      <c r="G65" t="s">
        <v>165</v>
      </c>
      <c r="H65" s="9" t="s">
        <v>509</v>
      </c>
      <c r="I65" s="1" t="s">
        <v>60</v>
      </c>
      <c r="J65" s="1"/>
      <c r="K65" s="1"/>
      <c r="L65" s="1">
        <v>3</v>
      </c>
      <c r="M65" s="1"/>
      <c r="N65" s="1"/>
      <c r="O65" s="1"/>
      <c r="P65" s="1"/>
      <c r="Q65" s="1"/>
      <c r="R65" s="1"/>
      <c r="S65" s="1"/>
      <c r="T65" s="12" t="s">
        <v>164</v>
      </c>
    </row>
    <row r="66" spans="1:20">
      <c r="A66">
        <v>65</v>
      </c>
      <c r="B66" s="3" t="s">
        <v>208</v>
      </c>
      <c r="C66" s="3" t="s">
        <v>297</v>
      </c>
      <c r="D66" s="1"/>
      <c r="E66" s="11">
        <v>1</v>
      </c>
      <c r="F66" s="3" t="s">
        <v>157</v>
      </c>
      <c r="G66" t="s">
        <v>170</v>
      </c>
      <c r="H66" s="9" t="s">
        <v>509</v>
      </c>
      <c r="I66" s="3" t="s">
        <v>60</v>
      </c>
      <c r="J66" s="3"/>
      <c r="K66" s="3"/>
      <c r="L66" s="3">
        <v>4</v>
      </c>
      <c r="M66" s="3"/>
      <c r="N66" s="3"/>
      <c r="O66" s="3"/>
      <c r="P66" s="1"/>
      <c r="Q66" s="1"/>
      <c r="R66" s="1"/>
      <c r="S66" s="1"/>
      <c r="T66" s="12" t="s">
        <v>164</v>
      </c>
    </row>
    <row r="67" spans="1:20">
      <c r="A67">
        <v>66</v>
      </c>
      <c r="B67" s="3" t="s">
        <v>209</v>
      </c>
      <c r="C67" s="3" t="s">
        <v>277</v>
      </c>
      <c r="D67" s="1"/>
      <c r="E67" s="11" t="s">
        <v>151</v>
      </c>
      <c r="F67" s="3" t="s">
        <v>157</v>
      </c>
      <c r="G67" t="s">
        <v>165</v>
      </c>
      <c r="H67" s="9" t="s">
        <v>509</v>
      </c>
      <c r="I67" s="3" t="s">
        <v>4</v>
      </c>
      <c r="J67" s="3" t="s">
        <v>175</v>
      </c>
      <c r="K67" s="3"/>
      <c r="L67" s="3">
        <v>4</v>
      </c>
      <c r="M67" s="3"/>
      <c r="N67" s="3"/>
      <c r="O67" s="3"/>
      <c r="P67" s="1"/>
      <c r="Q67" s="1"/>
      <c r="R67" s="1"/>
      <c r="S67" s="1"/>
      <c r="T67" s="12" t="s">
        <v>164</v>
      </c>
    </row>
    <row r="68" spans="1:20">
      <c r="A68">
        <v>67</v>
      </c>
      <c r="B68" s="3" t="s">
        <v>210</v>
      </c>
      <c r="C68" s="3" t="s">
        <v>298</v>
      </c>
      <c r="D68" s="1"/>
      <c r="E68" s="11" t="s">
        <v>153</v>
      </c>
      <c r="F68" s="3" t="s">
        <v>158</v>
      </c>
      <c r="G68" t="s">
        <v>165</v>
      </c>
      <c r="H68" s="9" t="s">
        <v>509</v>
      </c>
      <c r="I68" s="1" t="s">
        <v>7</v>
      </c>
      <c r="J68" s="3" t="s">
        <v>176</v>
      </c>
      <c r="K68" s="3" t="s">
        <v>60</v>
      </c>
      <c r="L68" s="3">
        <v>2</v>
      </c>
      <c r="M68" s="3"/>
      <c r="N68" s="3"/>
      <c r="O68" s="3"/>
      <c r="P68" s="1"/>
      <c r="Q68" s="1"/>
      <c r="R68" s="1"/>
      <c r="S68" s="1"/>
      <c r="T68" s="12" t="s">
        <v>164</v>
      </c>
    </row>
    <row r="69" spans="1:20">
      <c r="A69">
        <v>68</v>
      </c>
      <c r="B69" s="1" t="s">
        <v>93</v>
      </c>
      <c r="C69" s="1" t="s">
        <v>299</v>
      </c>
      <c r="D69" s="1"/>
      <c r="E69" s="10" t="s">
        <v>153</v>
      </c>
      <c r="F69" s="1" t="s">
        <v>157</v>
      </c>
      <c r="G69" t="s">
        <v>166</v>
      </c>
      <c r="H69" s="9" t="s">
        <v>509</v>
      </c>
      <c r="I69" s="1" t="s">
        <v>4</v>
      </c>
      <c r="J69" s="1" t="s">
        <v>175</v>
      </c>
      <c r="K69" s="1"/>
      <c r="L69" s="1">
        <v>3</v>
      </c>
      <c r="M69" s="1"/>
      <c r="N69" s="1"/>
      <c r="O69" s="1"/>
      <c r="P69" s="1"/>
      <c r="Q69" s="1"/>
      <c r="R69" s="1"/>
      <c r="S69" s="1"/>
      <c r="T69" s="12" t="s">
        <v>473</v>
      </c>
    </row>
    <row r="70" spans="1:20">
      <c r="A70">
        <v>69</v>
      </c>
      <c r="B70" s="1" t="s">
        <v>211</v>
      </c>
      <c r="C70" s="1" t="s">
        <v>300</v>
      </c>
      <c r="D70" s="1"/>
      <c r="E70" s="11">
        <v>2</v>
      </c>
      <c r="F70" s="3" t="s">
        <v>157</v>
      </c>
      <c r="G70" t="s">
        <v>169</v>
      </c>
      <c r="H70" s="9" t="s">
        <v>173</v>
      </c>
      <c r="I70" s="1" t="s">
        <v>4</v>
      </c>
      <c r="J70" s="1" t="s">
        <v>175</v>
      </c>
      <c r="K70" s="1"/>
      <c r="L70" s="1">
        <v>4</v>
      </c>
      <c r="M70" s="1"/>
      <c r="N70" s="1"/>
      <c r="O70" s="1"/>
      <c r="P70" s="1"/>
      <c r="Q70" s="1"/>
      <c r="R70" s="1"/>
      <c r="S70" s="1"/>
      <c r="T70" s="12" t="s">
        <v>454</v>
      </c>
    </row>
    <row r="71" spans="1:20">
      <c r="A71">
        <v>70</v>
      </c>
      <c r="B71" s="1" t="s">
        <v>62</v>
      </c>
      <c r="C71" s="2" t="s">
        <v>301</v>
      </c>
      <c r="D71" s="3"/>
      <c r="E71" s="10">
        <v>1</v>
      </c>
      <c r="F71" s="1" t="s">
        <v>157</v>
      </c>
      <c r="G71" t="s">
        <v>169</v>
      </c>
      <c r="H71" s="9" t="s">
        <v>509</v>
      </c>
      <c r="I71" s="1" t="s">
        <v>10</v>
      </c>
      <c r="J71" s="1" t="s">
        <v>17</v>
      </c>
      <c r="K71" s="1" t="s">
        <v>11</v>
      </c>
      <c r="L71" s="1">
        <v>3</v>
      </c>
      <c r="M71" s="1" t="s">
        <v>64</v>
      </c>
      <c r="N71" s="1"/>
      <c r="O71" s="1"/>
      <c r="P71" s="3"/>
      <c r="Q71" s="3"/>
      <c r="R71" s="3"/>
      <c r="S71" s="3"/>
      <c r="T71" s="12" t="s">
        <v>474</v>
      </c>
    </row>
    <row r="72" spans="1:20">
      <c r="A72">
        <v>71</v>
      </c>
      <c r="B72" s="3" t="s">
        <v>212</v>
      </c>
      <c r="C72" s="3" t="s">
        <v>302</v>
      </c>
      <c r="D72" s="3"/>
      <c r="E72" s="11">
        <v>3</v>
      </c>
      <c r="F72" s="3" t="s">
        <v>158</v>
      </c>
      <c r="G72" t="s">
        <v>168</v>
      </c>
      <c r="H72" s="9" t="s">
        <v>509</v>
      </c>
      <c r="I72" s="1" t="s">
        <v>7</v>
      </c>
      <c r="J72" s="3" t="s">
        <v>176</v>
      </c>
      <c r="K72" s="3" t="s">
        <v>60</v>
      </c>
      <c r="L72" s="3">
        <v>5</v>
      </c>
      <c r="M72" s="3"/>
      <c r="N72" s="3"/>
      <c r="O72" s="3"/>
      <c r="P72" s="3"/>
      <c r="Q72" s="3"/>
      <c r="R72" s="3"/>
      <c r="S72" s="3"/>
      <c r="T72" s="12" t="s">
        <v>164</v>
      </c>
    </row>
    <row r="73" spans="1:20">
      <c r="A73">
        <v>72</v>
      </c>
      <c r="B73" s="3" t="s">
        <v>213</v>
      </c>
      <c r="C73" s="3" t="s">
        <v>303</v>
      </c>
      <c r="D73" s="3"/>
      <c r="E73" s="11">
        <v>3</v>
      </c>
      <c r="F73" s="3" t="s">
        <v>158</v>
      </c>
      <c r="G73" t="s">
        <v>168</v>
      </c>
      <c r="H73" s="9" t="s">
        <v>509</v>
      </c>
      <c r="I73" s="1" t="s">
        <v>7</v>
      </c>
      <c r="J73" s="3" t="s">
        <v>176</v>
      </c>
      <c r="K73" s="3" t="s">
        <v>60</v>
      </c>
      <c r="L73" s="3">
        <v>4</v>
      </c>
      <c r="M73" s="3"/>
      <c r="N73" s="3"/>
      <c r="O73" s="3"/>
      <c r="P73" s="3"/>
      <c r="Q73" s="3"/>
      <c r="R73" s="3"/>
      <c r="S73" s="3"/>
      <c r="T73" s="12" t="s">
        <v>164</v>
      </c>
    </row>
    <row r="74" spans="1:20">
      <c r="A74">
        <v>73</v>
      </c>
      <c r="B74" s="1" t="s">
        <v>65</v>
      </c>
      <c r="C74" s="1" t="s">
        <v>304</v>
      </c>
      <c r="D74" s="3"/>
      <c r="E74" s="10" t="s">
        <v>152</v>
      </c>
      <c r="F74" s="3" t="s">
        <v>157</v>
      </c>
      <c r="G74" t="s">
        <v>166</v>
      </c>
      <c r="H74" s="9" t="s">
        <v>509</v>
      </c>
      <c r="I74" s="1" t="s">
        <v>7</v>
      </c>
      <c r="J74" s="1"/>
      <c r="K74" s="1"/>
      <c r="L74" s="1">
        <v>4</v>
      </c>
      <c r="M74" s="1" t="s">
        <v>66</v>
      </c>
      <c r="N74" s="1"/>
      <c r="O74" s="1"/>
      <c r="P74" s="3"/>
      <c r="Q74" s="3"/>
      <c r="R74" s="3"/>
      <c r="S74" s="3"/>
      <c r="T74" s="12" t="s">
        <v>475</v>
      </c>
    </row>
    <row r="75" spans="1:20">
      <c r="A75">
        <v>74</v>
      </c>
      <c r="B75" s="1" t="s">
        <v>79</v>
      </c>
      <c r="C75" s="1" t="s">
        <v>305</v>
      </c>
      <c r="D75" s="3"/>
      <c r="E75" s="10" t="s">
        <v>152</v>
      </c>
      <c r="F75" s="1" t="s">
        <v>157</v>
      </c>
      <c r="G75" t="s">
        <v>165</v>
      </c>
      <c r="H75" s="9" t="s">
        <v>509</v>
      </c>
      <c r="I75" s="1" t="s">
        <v>4</v>
      </c>
      <c r="J75" s="1" t="s">
        <v>175</v>
      </c>
      <c r="K75" s="1"/>
      <c r="L75" s="1">
        <v>3</v>
      </c>
      <c r="M75" s="1"/>
      <c r="N75" s="1"/>
      <c r="O75" s="1"/>
      <c r="P75" s="3"/>
      <c r="Q75" s="3"/>
      <c r="R75" s="3"/>
      <c r="S75" s="3"/>
      <c r="T75" s="12" t="s">
        <v>476</v>
      </c>
    </row>
    <row r="76" spans="1:20">
      <c r="A76">
        <v>75</v>
      </c>
      <c r="B76" s="1" t="s">
        <v>214</v>
      </c>
      <c r="C76" s="1" t="s">
        <v>306</v>
      </c>
      <c r="D76" s="3"/>
      <c r="E76" s="10" t="s">
        <v>153</v>
      </c>
      <c r="F76" s="3" t="s">
        <v>157</v>
      </c>
      <c r="G76" t="s">
        <v>168</v>
      </c>
      <c r="H76" s="9" t="s">
        <v>509</v>
      </c>
      <c r="I76" s="1" t="s">
        <v>7</v>
      </c>
      <c r="J76" s="1"/>
      <c r="K76" s="1"/>
      <c r="L76" s="1">
        <v>5</v>
      </c>
      <c r="M76" s="1"/>
      <c r="N76" s="1"/>
      <c r="O76" s="1"/>
      <c r="P76" s="3"/>
      <c r="Q76" s="3"/>
      <c r="R76" s="3"/>
      <c r="S76" s="3"/>
      <c r="T76" s="12" t="s">
        <v>477</v>
      </c>
    </row>
    <row r="77" spans="1:20">
      <c r="A77">
        <v>76</v>
      </c>
      <c r="B77" s="1" t="s">
        <v>215</v>
      </c>
      <c r="C77" s="2" t="s">
        <v>307</v>
      </c>
      <c r="D77" s="3"/>
      <c r="E77" s="10">
        <v>2</v>
      </c>
      <c r="F77" s="1" t="s">
        <v>157</v>
      </c>
      <c r="G77" t="s">
        <v>165</v>
      </c>
      <c r="H77" s="9" t="s">
        <v>509</v>
      </c>
      <c r="I77" s="1" t="s">
        <v>10</v>
      </c>
      <c r="J77" s="1" t="s">
        <v>4</v>
      </c>
      <c r="K77" s="1"/>
      <c r="L77" s="1">
        <v>5</v>
      </c>
      <c r="M77" s="1"/>
      <c r="N77" s="1"/>
      <c r="O77" s="1"/>
      <c r="P77" s="3"/>
      <c r="Q77" s="3"/>
      <c r="R77" s="3"/>
      <c r="S77" s="3"/>
      <c r="T77" s="12" t="s">
        <v>164</v>
      </c>
    </row>
    <row r="78" spans="1:20">
      <c r="A78">
        <v>77</v>
      </c>
      <c r="B78" s="1" t="s">
        <v>216</v>
      </c>
      <c r="C78" s="1" t="s">
        <v>308</v>
      </c>
      <c r="D78" s="3"/>
      <c r="E78" s="10">
        <v>2</v>
      </c>
      <c r="F78" s="1" t="s">
        <v>158</v>
      </c>
      <c r="G78" t="s">
        <v>167</v>
      </c>
      <c r="H78" s="9" t="s">
        <v>509</v>
      </c>
      <c r="I78" s="1" t="s">
        <v>4</v>
      </c>
      <c r="J78" s="1"/>
      <c r="K78" s="1"/>
      <c r="L78" s="1">
        <v>5</v>
      </c>
      <c r="M78" s="1"/>
      <c r="N78" s="1"/>
      <c r="O78" s="1"/>
      <c r="P78" s="3"/>
      <c r="Q78" s="3"/>
      <c r="R78" s="3"/>
      <c r="S78" s="3"/>
      <c r="T78" s="12" t="s">
        <v>478</v>
      </c>
    </row>
    <row r="79" spans="1:20">
      <c r="A79">
        <v>78</v>
      </c>
      <c r="B79" s="1" t="s">
        <v>71</v>
      </c>
      <c r="C79" s="1" t="s">
        <v>309</v>
      </c>
      <c r="D79" s="3"/>
      <c r="E79" s="10" t="s">
        <v>152</v>
      </c>
      <c r="F79" s="3" t="s">
        <v>157</v>
      </c>
      <c r="G79" t="s">
        <v>168</v>
      </c>
      <c r="H79" s="9" t="s">
        <v>509</v>
      </c>
      <c r="I79" s="1" t="s">
        <v>7</v>
      </c>
      <c r="J79" s="1"/>
      <c r="K79" s="1"/>
      <c r="L79" s="1">
        <v>4</v>
      </c>
      <c r="M79" s="1"/>
      <c r="N79" s="1"/>
      <c r="O79" s="1"/>
      <c r="P79" s="3"/>
      <c r="Q79" s="3"/>
      <c r="R79" s="3"/>
      <c r="S79" s="3"/>
      <c r="T79" s="12" t="s">
        <v>479</v>
      </c>
    </row>
    <row r="80" spans="1:20">
      <c r="A80">
        <v>79</v>
      </c>
      <c r="B80" s="1" t="s">
        <v>77</v>
      </c>
      <c r="C80" s="1" t="s">
        <v>310</v>
      </c>
      <c r="D80" s="3"/>
      <c r="E80" s="10">
        <v>2</v>
      </c>
      <c r="F80" s="1" t="s">
        <v>157</v>
      </c>
      <c r="G80" t="s">
        <v>168</v>
      </c>
      <c r="H80" s="9" t="s">
        <v>509</v>
      </c>
      <c r="I80" s="1" t="s">
        <v>4</v>
      </c>
      <c r="J80" s="1" t="s">
        <v>175</v>
      </c>
      <c r="K80" s="1"/>
      <c r="L80" s="1">
        <v>5</v>
      </c>
      <c r="M80" s="1"/>
      <c r="N80" s="1"/>
      <c r="O80" s="1"/>
      <c r="P80" s="3"/>
      <c r="Q80" s="3"/>
      <c r="R80" s="3"/>
      <c r="S80" s="3"/>
      <c r="T80" s="12" t="s">
        <v>480</v>
      </c>
    </row>
    <row r="81" spans="1:20">
      <c r="A81">
        <v>80</v>
      </c>
      <c r="B81" s="1" t="s">
        <v>217</v>
      </c>
      <c r="C81" s="1" t="s">
        <v>311</v>
      </c>
      <c r="D81" s="3"/>
      <c r="E81" s="10">
        <v>1</v>
      </c>
      <c r="F81" s="3" t="s">
        <v>157</v>
      </c>
      <c r="G81" t="s">
        <v>165</v>
      </c>
      <c r="H81" s="9" t="s">
        <v>172</v>
      </c>
      <c r="I81" s="1" t="s">
        <v>11</v>
      </c>
      <c r="J81" s="1"/>
      <c r="K81" s="1"/>
      <c r="L81" s="1">
        <v>3</v>
      </c>
      <c r="M81" s="1"/>
      <c r="N81" s="1"/>
      <c r="O81" s="1"/>
      <c r="P81" s="3"/>
      <c r="Q81" s="3"/>
      <c r="R81" s="3"/>
      <c r="S81" s="3"/>
      <c r="T81" s="12" t="s">
        <v>481</v>
      </c>
    </row>
    <row r="82" spans="1:20">
      <c r="A82">
        <v>81</v>
      </c>
      <c r="B82" s="3" t="s">
        <v>218</v>
      </c>
      <c r="C82" s="3" t="s">
        <v>312</v>
      </c>
      <c r="D82" s="3"/>
      <c r="E82" s="11" t="s">
        <v>178</v>
      </c>
      <c r="F82" s="3" t="s">
        <v>157</v>
      </c>
      <c r="G82" t="s">
        <v>165</v>
      </c>
      <c r="H82" s="9" t="s">
        <v>509</v>
      </c>
      <c r="I82" s="3" t="s">
        <v>11</v>
      </c>
      <c r="J82" s="3" t="s">
        <v>10</v>
      </c>
      <c r="K82" s="3"/>
      <c r="L82" s="3">
        <v>4</v>
      </c>
      <c r="M82" s="3"/>
      <c r="N82" s="3"/>
      <c r="O82" s="3"/>
      <c r="P82" s="3"/>
      <c r="Q82" s="3"/>
      <c r="R82" s="3"/>
      <c r="S82" s="3"/>
      <c r="T82" s="12" t="s">
        <v>164</v>
      </c>
    </row>
    <row r="83" spans="1:20">
      <c r="A83">
        <v>82</v>
      </c>
      <c r="B83" s="1" t="s">
        <v>219</v>
      </c>
      <c r="C83" s="1" t="s">
        <v>313</v>
      </c>
      <c r="D83" s="3"/>
      <c r="E83" s="10">
        <v>1</v>
      </c>
      <c r="F83" s="3" t="s">
        <v>158</v>
      </c>
      <c r="G83" t="s">
        <v>165</v>
      </c>
      <c r="H83" s="9" t="s">
        <v>509</v>
      </c>
      <c r="I83" s="1" t="s">
        <v>7</v>
      </c>
      <c r="J83" s="1" t="s">
        <v>35</v>
      </c>
      <c r="K83" s="1" t="s">
        <v>60</v>
      </c>
      <c r="L83" s="1">
        <v>2</v>
      </c>
      <c r="M83" s="1"/>
      <c r="N83" s="1"/>
      <c r="O83" s="1"/>
      <c r="P83" s="3"/>
      <c r="Q83" s="3"/>
      <c r="R83" s="3"/>
      <c r="S83" s="3"/>
      <c r="T83" s="12" t="s">
        <v>482</v>
      </c>
    </row>
    <row r="84" spans="1:20">
      <c r="A84">
        <v>83</v>
      </c>
      <c r="B84" s="1" t="s">
        <v>81</v>
      </c>
      <c r="C84" s="1" t="s">
        <v>314</v>
      </c>
      <c r="D84" s="3"/>
      <c r="E84" s="10">
        <v>5</v>
      </c>
      <c r="F84" s="1" t="s">
        <v>157</v>
      </c>
      <c r="G84" t="s">
        <v>169</v>
      </c>
      <c r="H84" s="9" t="s">
        <v>509</v>
      </c>
      <c r="I84" s="1" t="s">
        <v>7</v>
      </c>
      <c r="J84" s="1" t="s">
        <v>35</v>
      </c>
      <c r="K84" s="1"/>
      <c r="L84" s="1">
        <v>3</v>
      </c>
      <c r="M84" s="1"/>
      <c r="N84" s="1"/>
      <c r="O84" s="1"/>
      <c r="P84" s="3"/>
      <c r="Q84" s="3"/>
      <c r="R84" s="3"/>
      <c r="S84" s="3"/>
      <c r="T84" s="12" t="s">
        <v>483</v>
      </c>
    </row>
    <row r="85" spans="1:20">
      <c r="A85">
        <v>84</v>
      </c>
      <c r="B85" s="3" t="s">
        <v>220</v>
      </c>
      <c r="C85" s="3" t="s">
        <v>315</v>
      </c>
      <c r="D85" s="3"/>
      <c r="E85" s="11">
        <v>3</v>
      </c>
      <c r="F85" s="3" t="s">
        <v>158</v>
      </c>
      <c r="G85" t="s">
        <v>168</v>
      </c>
      <c r="H85" s="9" t="s">
        <v>509</v>
      </c>
      <c r="I85" s="1" t="s">
        <v>7</v>
      </c>
      <c r="J85" s="3" t="s">
        <v>176</v>
      </c>
      <c r="K85" s="3" t="s">
        <v>60</v>
      </c>
      <c r="L85" s="3">
        <v>4</v>
      </c>
      <c r="M85" s="3"/>
      <c r="N85" s="3"/>
      <c r="O85" s="3"/>
      <c r="P85" s="3"/>
      <c r="Q85" s="3"/>
      <c r="R85" s="3"/>
      <c r="S85" s="3"/>
      <c r="T85" s="12" t="s">
        <v>164</v>
      </c>
    </row>
    <row r="86" spans="1:20">
      <c r="A86">
        <v>85</v>
      </c>
      <c r="B86" s="1" t="s">
        <v>82</v>
      </c>
      <c r="C86" s="1" t="s">
        <v>316</v>
      </c>
      <c r="D86" s="3"/>
      <c r="E86" s="10" t="s">
        <v>152</v>
      </c>
      <c r="F86" s="1" t="s">
        <v>157</v>
      </c>
      <c r="G86" t="s">
        <v>165</v>
      </c>
      <c r="H86" s="9" t="s">
        <v>509</v>
      </c>
      <c r="I86" s="1" t="s">
        <v>7</v>
      </c>
      <c r="J86" s="1" t="s">
        <v>35</v>
      </c>
      <c r="K86" s="1" t="s">
        <v>36</v>
      </c>
      <c r="L86" s="1">
        <v>3</v>
      </c>
      <c r="M86" s="1"/>
      <c r="N86" s="1"/>
      <c r="O86" s="1"/>
      <c r="P86" s="3"/>
      <c r="Q86" s="3"/>
      <c r="R86" s="3"/>
      <c r="S86" s="3"/>
      <c r="T86" s="12" t="s">
        <v>484</v>
      </c>
    </row>
    <row r="87" spans="1:20">
      <c r="A87">
        <v>86</v>
      </c>
      <c r="B87" s="3" t="s">
        <v>221</v>
      </c>
      <c r="C87" s="3" t="s">
        <v>317</v>
      </c>
      <c r="D87" s="3"/>
      <c r="E87" s="11">
        <v>1</v>
      </c>
      <c r="F87" s="3" t="s">
        <v>157</v>
      </c>
      <c r="G87" t="s">
        <v>165</v>
      </c>
      <c r="H87" s="9" t="s">
        <v>509</v>
      </c>
      <c r="I87" s="3" t="s">
        <v>7</v>
      </c>
      <c r="J87" s="3"/>
      <c r="K87" s="3"/>
      <c r="L87" s="3">
        <v>2</v>
      </c>
      <c r="M87" s="3"/>
      <c r="N87" s="3"/>
      <c r="O87" s="3"/>
      <c r="P87" s="3"/>
      <c r="Q87" s="3"/>
      <c r="R87" s="3"/>
      <c r="S87" s="3"/>
      <c r="T87" s="12" t="s">
        <v>164</v>
      </c>
    </row>
    <row r="88" spans="1:20">
      <c r="A88">
        <v>87</v>
      </c>
      <c r="B88" s="3" t="s">
        <v>222</v>
      </c>
      <c r="C88" s="3" t="s">
        <v>318</v>
      </c>
      <c r="D88" s="3"/>
      <c r="E88" s="11">
        <v>1</v>
      </c>
      <c r="F88" s="3" t="s">
        <v>157</v>
      </c>
      <c r="G88" t="s">
        <v>166</v>
      </c>
      <c r="H88" s="9" t="s">
        <v>509</v>
      </c>
      <c r="I88" s="3" t="s">
        <v>4</v>
      </c>
      <c r="J88" s="3" t="s">
        <v>175</v>
      </c>
      <c r="K88" s="3"/>
      <c r="L88" s="3">
        <v>4</v>
      </c>
      <c r="M88" s="3"/>
      <c r="N88" s="3"/>
      <c r="O88" s="3"/>
      <c r="P88" s="3"/>
      <c r="Q88" s="3"/>
      <c r="R88" s="3"/>
      <c r="S88" s="3"/>
      <c r="T88" s="12" t="s">
        <v>164</v>
      </c>
    </row>
    <row r="89" spans="1:20">
      <c r="A89">
        <v>88</v>
      </c>
      <c r="B89" s="1" t="s">
        <v>84</v>
      </c>
      <c r="C89" s="1" t="s">
        <v>319</v>
      </c>
      <c r="D89" s="3"/>
      <c r="E89" s="10" t="s">
        <v>152</v>
      </c>
      <c r="F89" s="1" t="s">
        <v>157</v>
      </c>
      <c r="G89" t="s">
        <v>168</v>
      </c>
      <c r="H89" s="9" t="s">
        <v>509</v>
      </c>
      <c r="I89" s="1" t="s">
        <v>7</v>
      </c>
      <c r="J89" s="1" t="s">
        <v>35</v>
      </c>
      <c r="K89" s="1" t="s">
        <v>36</v>
      </c>
      <c r="L89" s="1">
        <v>4</v>
      </c>
      <c r="M89" s="1"/>
      <c r="N89" s="1"/>
      <c r="O89" s="1"/>
      <c r="P89" s="3"/>
      <c r="Q89" s="3"/>
      <c r="R89" s="3"/>
      <c r="S89" s="3"/>
      <c r="T89" s="12" t="s">
        <v>485</v>
      </c>
    </row>
    <row r="90" spans="1:20">
      <c r="A90">
        <v>89</v>
      </c>
      <c r="B90" s="3" t="s">
        <v>223</v>
      </c>
      <c r="C90" s="3" t="s">
        <v>320</v>
      </c>
      <c r="D90" s="3"/>
      <c r="E90" s="11">
        <v>1</v>
      </c>
      <c r="F90" s="3" t="s">
        <v>157</v>
      </c>
      <c r="G90" t="s">
        <v>165</v>
      </c>
      <c r="H90" s="9" t="s">
        <v>172</v>
      </c>
      <c r="I90" s="3" t="s">
        <v>7</v>
      </c>
      <c r="J90" s="3" t="s">
        <v>60</v>
      </c>
      <c r="K90" s="3"/>
      <c r="L90" s="3">
        <v>3</v>
      </c>
      <c r="M90" s="3"/>
      <c r="N90" s="3"/>
      <c r="O90" s="3"/>
      <c r="P90" s="3"/>
      <c r="Q90" s="3"/>
      <c r="R90" s="3"/>
      <c r="S90" s="3"/>
      <c r="T90" s="12" t="s">
        <v>164</v>
      </c>
    </row>
    <row r="91" spans="1:20">
      <c r="A91">
        <v>90</v>
      </c>
      <c r="B91" s="1" t="s">
        <v>85</v>
      </c>
      <c r="C91" s="2" t="s">
        <v>321</v>
      </c>
      <c r="D91" s="3"/>
      <c r="E91" s="10">
        <v>3</v>
      </c>
      <c r="F91" s="1" t="s">
        <v>157</v>
      </c>
      <c r="G91" t="s">
        <v>165</v>
      </c>
      <c r="H91" s="9" t="s">
        <v>509</v>
      </c>
      <c r="I91" s="1" t="s">
        <v>10</v>
      </c>
      <c r="J91" s="1"/>
      <c r="K91" s="1" t="s">
        <v>11</v>
      </c>
      <c r="L91" s="1">
        <v>2</v>
      </c>
      <c r="M91" s="1"/>
      <c r="N91" s="1"/>
      <c r="O91" s="1"/>
      <c r="P91" s="3"/>
      <c r="Q91" s="3"/>
      <c r="R91" s="3"/>
      <c r="S91" s="3"/>
      <c r="T91" s="12" t="s">
        <v>486</v>
      </c>
    </row>
    <row r="92" spans="1:20">
      <c r="A92">
        <v>91</v>
      </c>
      <c r="B92" s="1" t="s">
        <v>224</v>
      </c>
      <c r="C92" s="2" t="s">
        <v>322</v>
      </c>
      <c r="D92" s="3"/>
      <c r="E92" s="10">
        <v>1</v>
      </c>
      <c r="F92" s="1" t="s">
        <v>157</v>
      </c>
      <c r="G92" t="s">
        <v>169</v>
      </c>
      <c r="H92" s="9" t="s">
        <v>174</v>
      </c>
      <c r="I92" s="1" t="s">
        <v>4</v>
      </c>
      <c r="J92" s="1" t="s">
        <v>42</v>
      </c>
      <c r="K92" s="1" t="s">
        <v>175</v>
      </c>
      <c r="L92" s="1">
        <v>1</v>
      </c>
      <c r="M92" s="1"/>
      <c r="N92" s="1"/>
      <c r="O92" s="1"/>
      <c r="P92" s="3"/>
      <c r="Q92" s="3"/>
      <c r="R92" s="3"/>
      <c r="S92" s="3"/>
      <c r="T92" s="12" t="s">
        <v>164</v>
      </c>
    </row>
    <row r="93" spans="1:20">
      <c r="A93">
        <v>92</v>
      </c>
      <c r="B93" s="1" t="s">
        <v>91</v>
      </c>
      <c r="C93" s="2" t="s">
        <v>323</v>
      </c>
      <c r="D93" s="3"/>
      <c r="E93" s="10">
        <v>1</v>
      </c>
      <c r="F93" s="1" t="s">
        <v>157</v>
      </c>
      <c r="G93" t="s">
        <v>165</v>
      </c>
      <c r="H93" s="9" t="s">
        <v>509</v>
      </c>
      <c r="I93" s="1" t="s">
        <v>10</v>
      </c>
      <c r="J93" s="1" t="s">
        <v>11</v>
      </c>
      <c r="K93" s="3"/>
      <c r="L93" s="1">
        <v>3</v>
      </c>
      <c r="M93" s="1"/>
      <c r="N93" s="1"/>
      <c r="O93" s="1"/>
      <c r="P93" s="3"/>
      <c r="Q93" s="3"/>
      <c r="R93" s="3"/>
      <c r="S93" s="3"/>
      <c r="T93" s="12" t="s">
        <v>487</v>
      </c>
    </row>
    <row r="94" spans="1:20">
      <c r="A94">
        <v>93</v>
      </c>
      <c r="B94" s="1" t="s">
        <v>103</v>
      </c>
      <c r="C94" s="2" t="s">
        <v>324</v>
      </c>
      <c r="D94" s="3"/>
      <c r="E94" s="10" t="s">
        <v>153</v>
      </c>
      <c r="F94" s="1" t="s">
        <v>157</v>
      </c>
      <c r="G94" t="s">
        <v>165</v>
      </c>
      <c r="H94" s="9" t="s">
        <v>509</v>
      </c>
      <c r="I94" s="1" t="s">
        <v>10</v>
      </c>
      <c r="J94" s="1" t="s">
        <v>17</v>
      </c>
      <c r="K94" s="1" t="s">
        <v>11</v>
      </c>
      <c r="L94" s="1">
        <v>3</v>
      </c>
      <c r="M94" s="1"/>
      <c r="N94" s="1"/>
      <c r="O94" s="1"/>
      <c r="P94" s="3"/>
      <c r="Q94" s="3"/>
      <c r="R94" s="3"/>
      <c r="S94" s="3"/>
      <c r="T94" s="12" t="s">
        <v>488</v>
      </c>
    </row>
    <row r="95" spans="1:20">
      <c r="A95">
        <v>94</v>
      </c>
      <c r="B95" s="3" t="s">
        <v>225</v>
      </c>
      <c r="C95" s="3" t="s">
        <v>325</v>
      </c>
      <c r="D95" s="3"/>
      <c r="E95" s="11" t="s">
        <v>153</v>
      </c>
      <c r="F95" s="3" t="s">
        <v>157</v>
      </c>
      <c r="G95" t="s">
        <v>165</v>
      </c>
      <c r="H95" s="9" t="s">
        <v>509</v>
      </c>
      <c r="I95" s="3" t="s">
        <v>4</v>
      </c>
      <c r="J95" s="3" t="s">
        <v>175</v>
      </c>
      <c r="K95" s="3"/>
      <c r="L95" s="3">
        <v>3</v>
      </c>
      <c r="M95" s="3"/>
      <c r="N95" s="3"/>
      <c r="O95" s="3"/>
      <c r="P95" s="3"/>
      <c r="Q95" s="3"/>
      <c r="R95" s="3"/>
      <c r="S95" s="3"/>
      <c r="T95" s="12" t="s">
        <v>164</v>
      </c>
    </row>
    <row r="96" spans="1:20">
      <c r="A96">
        <v>95</v>
      </c>
      <c r="B96" s="1" t="s">
        <v>105</v>
      </c>
      <c r="C96" s="1" t="s">
        <v>326</v>
      </c>
      <c r="D96" s="3"/>
      <c r="E96" s="10">
        <v>2</v>
      </c>
      <c r="F96" s="1" t="s">
        <v>157</v>
      </c>
      <c r="G96" t="s">
        <v>165</v>
      </c>
      <c r="H96" s="9" t="s">
        <v>509</v>
      </c>
      <c r="I96" s="1" t="s">
        <v>4</v>
      </c>
      <c r="J96" s="1" t="s">
        <v>175</v>
      </c>
      <c r="K96" s="1"/>
      <c r="L96" s="1">
        <v>3</v>
      </c>
      <c r="M96" s="1"/>
      <c r="N96" s="1"/>
      <c r="O96" s="1"/>
      <c r="P96" s="3"/>
      <c r="Q96" s="3"/>
      <c r="R96" s="3"/>
      <c r="S96" s="3"/>
      <c r="T96" s="12" t="s">
        <v>489</v>
      </c>
    </row>
    <row r="97" spans="1:20">
      <c r="A97">
        <v>96</v>
      </c>
      <c r="B97" s="1" t="s">
        <v>107</v>
      </c>
      <c r="C97" s="2" t="s">
        <v>327</v>
      </c>
      <c r="D97" s="3"/>
      <c r="E97" s="10">
        <v>1</v>
      </c>
      <c r="F97" s="1" t="s">
        <v>157</v>
      </c>
      <c r="G97" t="s">
        <v>165</v>
      </c>
      <c r="H97" s="9" t="s">
        <v>172</v>
      </c>
      <c r="I97" s="1" t="s">
        <v>10</v>
      </c>
      <c r="J97" s="1" t="s">
        <v>17</v>
      </c>
      <c r="K97" s="1" t="s">
        <v>11</v>
      </c>
      <c r="L97" s="1">
        <v>4</v>
      </c>
      <c r="M97" s="1" t="s">
        <v>109</v>
      </c>
      <c r="N97" s="1"/>
      <c r="O97" s="1"/>
      <c r="P97" s="3"/>
      <c r="Q97" s="3"/>
      <c r="R97" s="3"/>
      <c r="S97" s="3"/>
      <c r="T97" s="12" t="s">
        <v>490</v>
      </c>
    </row>
    <row r="98" spans="1:20">
      <c r="A98">
        <v>97</v>
      </c>
      <c r="B98" s="1" t="s">
        <v>110</v>
      </c>
      <c r="C98" s="1" t="s">
        <v>328</v>
      </c>
      <c r="D98" s="3"/>
      <c r="E98" s="10">
        <v>1</v>
      </c>
      <c r="F98" s="1" t="s">
        <v>157</v>
      </c>
      <c r="G98" t="s">
        <v>167</v>
      </c>
      <c r="H98" s="9" t="s">
        <v>509</v>
      </c>
      <c r="I98" s="1" t="s">
        <v>4</v>
      </c>
      <c r="J98" s="1" t="s">
        <v>11</v>
      </c>
      <c r="K98" s="1"/>
      <c r="L98" s="1">
        <v>3</v>
      </c>
      <c r="M98" s="1" t="s">
        <v>425</v>
      </c>
      <c r="N98" s="1"/>
      <c r="O98" s="1"/>
      <c r="P98" s="3"/>
      <c r="Q98" s="3"/>
      <c r="R98" s="3"/>
      <c r="S98" s="3"/>
      <c r="T98" s="12" t="s">
        <v>491</v>
      </c>
    </row>
    <row r="99" spans="1:20">
      <c r="A99">
        <v>98</v>
      </c>
      <c r="B99" s="1" t="s">
        <v>112</v>
      </c>
      <c r="C99" s="1" t="s">
        <v>329</v>
      </c>
      <c r="D99" s="3"/>
      <c r="E99" s="10" t="s">
        <v>153</v>
      </c>
      <c r="F99" s="1" t="s">
        <v>157</v>
      </c>
      <c r="G99" t="s">
        <v>168</v>
      </c>
      <c r="H99" s="9" t="s">
        <v>509</v>
      </c>
      <c r="I99" s="1" t="s">
        <v>7</v>
      </c>
      <c r="J99" s="1" t="s">
        <v>35</v>
      </c>
      <c r="K99" s="1" t="s">
        <v>36</v>
      </c>
      <c r="L99" s="1">
        <v>4</v>
      </c>
      <c r="M99" s="1"/>
      <c r="N99" s="1"/>
      <c r="O99" s="1"/>
      <c r="P99" s="3"/>
      <c r="Q99" s="3"/>
      <c r="R99" s="3"/>
      <c r="S99" s="3"/>
      <c r="T99" s="12" t="s">
        <v>164</v>
      </c>
    </row>
    <row r="100" spans="1:20">
      <c r="A100">
        <v>99</v>
      </c>
      <c r="B100" s="1" t="s">
        <v>226</v>
      </c>
      <c r="C100" s="2" t="s">
        <v>330</v>
      </c>
      <c r="D100" s="3"/>
      <c r="E100" s="10">
        <v>1</v>
      </c>
      <c r="F100" s="1" t="s">
        <v>157</v>
      </c>
      <c r="G100" t="s">
        <v>167</v>
      </c>
      <c r="H100" s="9" t="s">
        <v>174</v>
      </c>
      <c r="I100" s="1" t="s">
        <v>4</v>
      </c>
      <c r="J100" s="1" t="s">
        <v>42</v>
      </c>
      <c r="K100" s="1" t="s">
        <v>175</v>
      </c>
      <c r="L100" s="1">
        <v>4</v>
      </c>
      <c r="M100" s="1"/>
      <c r="N100" s="1"/>
      <c r="O100" s="1"/>
      <c r="P100" s="3"/>
      <c r="Q100" s="3"/>
      <c r="R100" s="3"/>
      <c r="S100" s="3"/>
      <c r="T100" s="12" t="s">
        <v>164</v>
      </c>
    </row>
    <row r="101" spans="1:20">
      <c r="A101">
        <v>100</v>
      </c>
      <c r="B101" s="1" t="s">
        <v>114</v>
      </c>
      <c r="C101" s="1" t="s">
        <v>331</v>
      </c>
      <c r="D101" s="3"/>
      <c r="E101" s="10" t="s">
        <v>152</v>
      </c>
      <c r="F101" s="1" t="s">
        <v>157</v>
      </c>
      <c r="G101" t="s">
        <v>167</v>
      </c>
      <c r="H101" s="9" t="s">
        <v>509</v>
      </c>
      <c r="I101" s="1" t="s">
        <v>4</v>
      </c>
      <c r="J101" s="1" t="s">
        <v>175</v>
      </c>
      <c r="K101" s="1" t="s">
        <v>42</v>
      </c>
      <c r="L101" s="1">
        <v>4</v>
      </c>
      <c r="M101" s="1"/>
      <c r="N101" s="1"/>
      <c r="O101" s="1"/>
      <c r="P101" s="3"/>
      <c r="Q101" s="3"/>
      <c r="R101" s="3"/>
      <c r="S101" s="3"/>
      <c r="T101" s="12" t="s">
        <v>164</v>
      </c>
    </row>
    <row r="102" spans="1:20">
      <c r="A102">
        <v>101</v>
      </c>
      <c r="B102" s="1" t="s">
        <v>116</v>
      </c>
      <c r="C102" s="1" t="s">
        <v>332</v>
      </c>
      <c r="D102" s="3"/>
      <c r="E102" s="10">
        <v>1</v>
      </c>
      <c r="F102" s="1" t="s">
        <v>157</v>
      </c>
      <c r="G102" t="s">
        <v>165</v>
      </c>
      <c r="H102" s="9" t="s">
        <v>509</v>
      </c>
      <c r="I102" s="1" t="s">
        <v>4</v>
      </c>
      <c r="J102" s="1" t="s">
        <v>175</v>
      </c>
      <c r="K102" s="1"/>
      <c r="L102" s="1">
        <v>3</v>
      </c>
      <c r="M102" s="1"/>
      <c r="N102" s="1"/>
      <c r="O102" s="1"/>
      <c r="P102" s="3"/>
      <c r="Q102" s="3"/>
      <c r="R102" s="3"/>
      <c r="S102" s="3"/>
      <c r="T102" s="12" t="s">
        <v>492</v>
      </c>
    </row>
    <row r="103" spans="1:20">
      <c r="A103">
        <v>102</v>
      </c>
      <c r="B103" s="3" t="s">
        <v>227</v>
      </c>
      <c r="C103" s="3" t="s">
        <v>333</v>
      </c>
      <c r="E103" s="11">
        <v>1</v>
      </c>
      <c r="F103" s="3" t="s">
        <v>157</v>
      </c>
      <c r="G103" t="s">
        <v>165</v>
      </c>
      <c r="H103" s="9" t="s">
        <v>172</v>
      </c>
      <c r="I103" s="3" t="s">
        <v>4</v>
      </c>
      <c r="J103" s="3" t="s">
        <v>175</v>
      </c>
      <c r="K103" s="3"/>
      <c r="L103" s="3">
        <v>3</v>
      </c>
      <c r="M103" s="3"/>
      <c r="N103" s="3"/>
      <c r="O103" s="3"/>
      <c r="T103" s="12" t="s">
        <v>164</v>
      </c>
    </row>
    <row r="104" spans="1:20">
      <c r="A104">
        <v>103</v>
      </c>
      <c r="B104" s="1" t="s">
        <v>28</v>
      </c>
      <c r="C104" s="2" t="s">
        <v>334</v>
      </c>
      <c r="E104" s="10">
        <v>2</v>
      </c>
      <c r="F104" s="1" t="s">
        <v>157</v>
      </c>
      <c r="G104" t="s">
        <v>168</v>
      </c>
      <c r="H104" s="9" t="s">
        <v>509</v>
      </c>
      <c r="I104" s="1" t="s">
        <v>10</v>
      </c>
      <c r="J104" s="1"/>
      <c r="K104" s="1" t="s">
        <v>11</v>
      </c>
      <c r="L104" s="1">
        <v>4</v>
      </c>
      <c r="M104" s="1"/>
      <c r="N104" s="1"/>
      <c r="O104" s="1"/>
      <c r="T104" s="12" t="s">
        <v>493</v>
      </c>
    </row>
    <row r="105" spans="1:20">
      <c r="A105">
        <v>104</v>
      </c>
      <c r="B105" s="1" t="s">
        <v>21</v>
      </c>
      <c r="C105" s="1" t="s">
        <v>335</v>
      </c>
      <c r="E105" s="10" t="s">
        <v>152</v>
      </c>
      <c r="F105" s="1" t="s">
        <v>158</v>
      </c>
      <c r="G105" t="s">
        <v>165</v>
      </c>
      <c r="H105" s="9" t="s">
        <v>509</v>
      </c>
      <c r="I105" s="1" t="s">
        <v>4</v>
      </c>
      <c r="J105" s="1" t="s">
        <v>175</v>
      </c>
      <c r="K105" s="1"/>
      <c r="L105" s="1">
        <v>2</v>
      </c>
      <c r="M105" s="1"/>
      <c r="N105" s="1"/>
      <c r="O105" s="1"/>
      <c r="T105" s="12" t="s">
        <v>494</v>
      </c>
    </row>
    <row r="106" spans="1:20">
      <c r="A106">
        <v>105</v>
      </c>
      <c r="B106" s="1" t="s">
        <v>119</v>
      </c>
      <c r="C106" s="1" t="s">
        <v>336</v>
      </c>
      <c r="E106" s="10" t="s">
        <v>152</v>
      </c>
      <c r="F106" s="1" t="s">
        <v>157</v>
      </c>
      <c r="G106" t="s">
        <v>165</v>
      </c>
      <c r="H106" s="9" t="s">
        <v>509</v>
      </c>
      <c r="I106" s="1" t="s">
        <v>4</v>
      </c>
      <c r="J106" s="1" t="s">
        <v>175</v>
      </c>
      <c r="K106" s="1" t="s">
        <v>42</v>
      </c>
      <c r="L106" s="1">
        <v>3</v>
      </c>
      <c r="M106" s="1"/>
      <c r="N106" s="1"/>
      <c r="O106" s="1"/>
      <c r="T106" s="12" t="s">
        <v>495</v>
      </c>
    </row>
    <row r="107" spans="1:20">
      <c r="A107">
        <v>106</v>
      </c>
      <c r="B107" s="1" t="s">
        <v>121</v>
      </c>
      <c r="C107" s="1" t="s">
        <v>337</v>
      </c>
      <c r="E107" s="10">
        <v>1</v>
      </c>
      <c r="F107" s="1" t="s">
        <v>157</v>
      </c>
      <c r="G107" t="s">
        <v>165</v>
      </c>
      <c r="H107" s="9" t="s">
        <v>509</v>
      </c>
      <c r="I107" s="1" t="s">
        <v>4</v>
      </c>
      <c r="J107" s="1" t="s">
        <v>175</v>
      </c>
      <c r="K107" s="1"/>
      <c r="L107" s="1">
        <v>3</v>
      </c>
      <c r="M107" s="1"/>
      <c r="N107" s="1"/>
      <c r="O107" s="1"/>
      <c r="T107" s="12" t="s">
        <v>496</v>
      </c>
    </row>
    <row r="108" spans="1:20">
      <c r="A108">
        <v>107</v>
      </c>
      <c r="B108" s="1" t="s">
        <v>69</v>
      </c>
      <c r="C108" s="1" t="s">
        <v>338</v>
      </c>
      <c r="E108" s="10">
        <v>1</v>
      </c>
      <c r="F108" s="1" t="s">
        <v>157</v>
      </c>
      <c r="G108" t="s">
        <v>165</v>
      </c>
      <c r="H108" s="9" t="s">
        <v>172</v>
      </c>
      <c r="I108" s="1" t="s">
        <v>60</v>
      </c>
      <c r="J108" s="1"/>
      <c r="K108" s="1"/>
      <c r="L108" s="1">
        <v>3</v>
      </c>
      <c r="M108" s="1"/>
      <c r="N108" s="1"/>
      <c r="O108" s="1"/>
      <c r="T108" s="12" t="s">
        <v>497</v>
      </c>
    </row>
    <row r="109" spans="1:20">
      <c r="A109">
        <v>108</v>
      </c>
      <c r="B109" s="1" t="s">
        <v>99</v>
      </c>
      <c r="C109" s="1" t="s">
        <v>339</v>
      </c>
      <c r="E109" s="10">
        <v>1</v>
      </c>
      <c r="F109" s="1" t="s">
        <v>157</v>
      </c>
      <c r="G109" t="s">
        <v>165</v>
      </c>
      <c r="H109" s="9" t="s">
        <v>172</v>
      </c>
      <c r="I109" s="1" t="s">
        <v>60</v>
      </c>
      <c r="J109" s="1"/>
      <c r="K109" s="1"/>
      <c r="L109" s="1">
        <v>4</v>
      </c>
      <c r="M109" s="1"/>
      <c r="N109" s="1"/>
      <c r="O109" s="1"/>
      <c r="T109" s="12" t="s">
        <v>498</v>
      </c>
    </row>
    <row r="110" spans="1:20">
      <c r="A110">
        <v>109</v>
      </c>
      <c r="B110" s="3" t="s">
        <v>228</v>
      </c>
      <c r="C110" s="3" t="s">
        <v>340</v>
      </c>
      <c r="E110" s="11">
        <v>3</v>
      </c>
      <c r="F110" s="3" t="s">
        <v>158</v>
      </c>
      <c r="G110" t="s">
        <v>168</v>
      </c>
      <c r="H110" s="9" t="s">
        <v>509</v>
      </c>
      <c r="I110" s="1" t="s">
        <v>7</v>
      </c>
      <c r="J110" s="3" t="s">
        <v>176</v>
      </c>
      <c r="K110" s="3" t="s">
        <v>60</v>
      </c>
      <c r="L110" s="3">
        <v>2</v>
      </c>
      <c r="M110" s="3"/>
      <c r="N110" s="3"/>
      <c r="O110" s="3"/>
      <c r="T110" s="12" t="s">
        <v>164</v>
      </c>
    </row>
    <row r="111" spans="1:20">
      <c r="A111">
        <v>110</v>
      </c>
      <c r="B111" s="3" t="s">
        <v>229</v>
      </c>
      <c r="C111" s="3" t="s">
        <v>341</v>
      </c>
      <c r="E111" s="11">
        <v>1</v>
      </c>
      <c r="F111" s="3" t="s">
        <v>157</v>
      </c>
      <c r="G111" t="s">
        <v>165</v>
      </c>
      <c r="H111" s="9" t="s">
        <v>509</v>
      </c>
      <c r="I111" s="3" t="s">
        <v>11</v>
      </c>
      <c r="J111" s="3"/>
      <c r="K111" s="3"/>
      <c r="L111" s="3">
        <v>4</v>
      </c>
      <c r="M111" s="3"/>
      <c r="N111" s="3"/>
      <c r="O111" s="3"/>
      <c r="T111" s="12" t="s">
        <v>164</v>
      </c>
    </row>
    <row r="112" spans="1:20">
      <c r="A112">
        <v>111</v>
      </c>
      <c r="B112" s="1" t="s">
        <v>230</v>
      </c>
      <c r="C112" s="1" t="s">
        <v>342</v>
      </c>
      <c r="E112" s="10" t="s">
        <v>153</v>
      </c>
      <c r="F112" s="3" t="s">
        <v>157</v>
      </c>
      <c r="G112" t="s">
        <v>165</v>
      </c>
      <c r="H112" s="9" t="s">
        <v>509</v>
      </c>
      <c r="I112" s="1" t="s">
        <v>175</v>
      </c>
      <c r="J112" s="1" t="s">
        <v>4</v>
      </c>
      <c r="K112" s="1"/>
      <c r="L112" s="1">
        <v>4</v>
      </c>
      <c r="M112" s="1"/>
      <c r="N112" s="1"/>
      <c r="O112" s="1"/>
      <c r="T112" s="12" t="s">
        <v>499</v>
      </c>
    </row>
    <row r="113" spans="1:20">
      <c r="A113">
        <v>112</v>
      </c>
      <c r="B113" s="3" t="s">
        <v>231</v>
      </c>
      <c r="C113" s="3" t="s">
        <v>343</v>
      </c>
      <c r="E113" s="11">
        <v>3</v>
      </c>
      <c r="F113" s="3" t="s">
        <v>158</v>
      </c>
      <c r="G113" t="s">
        <v>167</v>
      </c>
      <c r="H113" s="9" t="s">
        <v>509</v>
      </c>
      <c r="I113" s="1" t="s">
        <v>7</v>
      </c>
      <c r="J113" s="3" t="s">
        <v>10</v>
      </c>
      <c r="K113" s="3" t="s">
        <v>11</v>
      </c>
      <c r="L113" s="3">
        <v>5</v>
      </c>
      <c r="M113" s="3"/>
      <c r="N113" s="3"/>
      <c r="O113" s="3"/>
      <c r="T113" s="12" t="s">
        <v>164</v>
      </c>
    </row>
    <row r="114" spans="1:20">
      <c r="A114">
        <v>113</v>
      </c>
      <c r="B114" s="1" t="s">
        <v>127</v>
      </c>
      <c r="C114" s="2" t="s">
        <v>344</v>
      </c>
      <c r="E114" s="10" t="s">
        <v>152</v>
      </c>
      <c r="F114" s="1" t="s">
        <v>157</v>
      </c>
      <c r="G114" t="s">
        <v>168</v>
      </c>
      <c r="H114" s="9" t="s">
        <v>509</v>
      </c>
      <c r="I114" s="1" t="s">
        <v>10</v>
      </c>
      <c r="J114" s="1"/>
      <c r="K114" s="1" t="s">
        <v>11</v>
      </c>
      <c r="L114" s="1">
        <v>4</v>
      </c>
      <c r="M114" s="1"/>
      <c r="N114" s="1"/>
      <c r="O114" s="1"/>
      <c r="T114" s="12" t="s">
        <v>164</v>
      </c>
    </row>
    <row r="115" spans="1:20">
      <c r="A115">
        <v>114</v>
      </c>
      <c r="B115" s="1" t="s">
        <v>129</v>
      </c>
      <c r="C115" s="1" t="s">
        <v>345</v>
      </c>
      <c r="E115" s="10">
        <v>1</v>
      </c>
      <c r="F115" s="1" t="s">
        <v>158</v>
      </c>
      <c r="G115" t="s">
        <v>168</v>
      </c>
      <c r="H115" s="9" t="s">
        <v>509</v>
      </c>
      <c r="I115" s="1" t="s">
        <v>35</v>
      </c>
      <c r="J115" s="1"/>
      <c r="K115" s="1"/>
      <c r="L115" s="1">
        <v>3</v>
      </c>
      <c r="M115" s="1"/>
      <c r="N115" s="1"/>
      <c r="O115" s="1"/>
      <c r="T115" s="12" t="s">
        <v>500</v>
      </c>
    </row>
    <row r="116" spans="1:20">
      <c r="A116">
        <v>115</v>
      </c>
      <c r="B116" s="1" t="s">
        <v>87</v>
      </c>
      <c r="C116" s="1" t="s">
        <v>346</v>
      </c>
      <c r="E116" s="10">
        <v>1</v>
      </c>
      <c r="F116" s="1" t="s">
        <v>158</v>
      </c>
      <c r="G116" t="s">
        <v>165</v>
      </c>
      <c r="H116" s="9" t="s">
        <v>172</v>
      </c>
      <c r="I116" s="1" t="s">
        <v>4</v>
      </c>
      <c r="J116" s="1" t="s">
        <v>175</v>
      </c>
      <c r="K116" s="1"/>
      <c r="L116" s="1">
        <v>4</v>
      </c>
      <c r="M116" s="1"/>
      <c r="N116" s="1"/>
      <c r="O116" s="1"/>
      <c r="T116" s="12" t="s">
        <v>501</v>
      </c>
    </row>
    <row r="117" spans="1:20">
      <c r="A117">
        <v>116</v>
      </c>
      <c r="B117" s="1" t="s">
        <v>131</v>
      </c>
      <c r="C117" s="1" t="s">
        <v>347</v>
      </c>
      <c r="E117" s="10">
        <v>2</v>
      </c>
      <c r="F117" s="1" t="s">
        <v>157</v>
      </c>
      <c r="G117" t="s">
        <v>167</v>
      </c>
      <c r="H117" s="9" t="s">
        <v>509</v>
      </c>
      <c r="I117" s="1" t="s">
        <v>4</v>
      </c>
      <c r="J117" s="1" t="s">
        <v>175</v>
      </c>
      <c r="K117" s="1" t="s">
        <v>42</v>
      </c>
      <c r="L117" s="1">
        <v>4</v>
      </c>
      <c r="M117" s="1" t="s">
        <v>426</v>
      </c>
      <c r="N117" s="1" t="s">
        <v>427</v>
      </c>
      <c r="O117" s="1"/>
      <c r="T117" s="12" t="s">
        <v>502</v>
      </c>
    </row>
    <row r="118" spans="1:20">
      <c r="A118">
        <v>117</v>
      </c>
      <c r="B118" s="3" t="s">
        <v>232</v>
      </c>
      <c r="C118" s="3" t="s">
        <v>348</v>
      </c>
      <c r="E118" s="11">
        <v>3</v>
      </c>
      <c r="F118" s="3" t="s">
        <v>158</v>
      </c>
      <c r="G118" t="s">
        <v>168</v>
      </c>
      <c r="H118" s="9" t="s">
        <v>509</v>
      </c>
      <c r="I118" s="1" t="s">
        <v>7</v>
      </c>
      <c r="J118" s="3" t="s">
        <v>176</v>
      </c>
      <c r="K118" s="3" t="s">
        <v>60</v>
      </c>
      <c r="L118" s="3">
        <v>5</v>
      </c>
      <c r="M118" s="3"/>
      <c r="N118" s="3"/>
      <c r="O118" s="3"/>
      <c r="T118" s="12" t="s">
        <v>164</v>
      </c>
    </row>
    <row r="119" spans="1:20">
      <c r="A119">
        <v>118</v>
      </c>
      <c r="B119" s="1" t="s">
        <v>133</v>
      </c>
      <c r="C119" s="1" t="s">
        <v>349</v>
      </c>
      <c r="E119" s="10">
        <v>1</v>
      </c>
      <c r="F119" s="1" t="s">
        <v>157</v>
      </c>
      <c r="G119" t="s">
        <v>165</v>
      </c>
      <c r="H119" s="9" t="s">
        <v>509</v>
      </c>
      <c r="I119" s="1" t="s">
        <v>7</v>
      </c>
      <c r="J119" s="1" t="s">
        <v>35</v>
      </c>
      <c r="K119" s="1" t="s">
        <v>36</v>
      </c>
      <c r="L119" s="1">
        <v>3</v>
      </c>
      <c r="M119" s="1"/>
      <c r="N119" s="1"/>
      <c r="O119" s="1"/>
      <c r="T119" s="12" t="s">
        <v>503</v>
      </c>
    </row>
    <row r="120" spans="1:20">
      <c r="A120">
        <v>119</v>
      </c>
      <c r="B120" s="1" t="s">
        <v>135</v>
      </c>
      <c r="C120" s="2" t="s">
        <v>343</v>
      </c>
      <c r="E120" s="10">
        <v>3</v>
      </c>
      <c r="F120" s="1" t="s">
        <v>157</v>
      </c>
      <c r="G120" t="s">
        <v>168</v>
      </c>
      <c r="H120" s="9" t="s">
        <v>509</v>
      </c>
      <c r="I120" s="1" t="s">
        <v>10</v>
      </c>
      <c r="J120" s="1" t="s">
        <v>17</v>
      </c>
      <c r="K120" s="1" t="s">
        <v>11</v>
      </c>
      <c r="L120" s="1">
        <v>4</v>
      </c>
      <c r="M120" s="1"/>
      <c r="N120" s="1"/>
      <c r="O120" s="1"/>
      <c r="T120" s="12" t="s">
        <v>504</v>
      </c>
    </row>
    <row r="121" spans="1:20">
      <c r="A121">
        <v>120</v>
      </c>
      <c r="B121" s="3" t="s">
        <v>233</v>
      </c>
      <c r="C121" s="3" t="s">
        <v>350</v>
      </c>
      <c r="E121" s="11">
        <v>4</v>
      </c>
      <c r="F121" s="3" t="s">
        <v>158</v>
      </c>
      <c r="G121" t="s">
        <v>166</v>
      </c>
      <c r="H121" s="9" t="s">
        <v>509</v>
      </c>
      <c r="I121" s="1" t="s">
        <v>7</v>
      </c>
      <c r="J121" s="3" t="s">
        <v>10</v>
      </c>
      <c r="K121" s="3" t="s">
        <v>11</v>
      </c>
      <c r="L121" s="3">
        <v>5</v>
      </c>
      <c r="M121" s="3"/>
      <c r="N121" s="3"/>
      <c r="O121" s="3"/>
      <c r="T121" s="12" t="s">
        <v>164</v>
      </c>
    </row>
    <row r="122" spans="1:20">
      <c r="A122">
        <v>121</v>
      </c>
      <c r="B122" s="3" t="s">
        <v>234</v>
      </c>
      <c r="C122" s="3" t="s">
        <v>351</v>
      </c>
      <c r="E122" s="11">
        <v>1</v>
      </c>
      <c r="F122" s="3" t="s">
        <v>157</v>
      </c>
      <c r="G122" t="s">
        <v>165</v>
      </c>
      <c r="H122" s="9" t="s">
        <v>509</v>
      </c>
      <c r="I122" s="3" t="s">
        <v>11</v>
      </c>
      <c r="J122" s="3" t="s">
        <v>17</v>
      </c>
      <c r="K122" s="3"/>
      <c r="L122" s="3">
        <v>4</v>
      </c>
      <c r="M122" s="3"/>
      <c r="N122" s="3"/>
      <c r="O122" s="3"/>
      <c r="T122" s="12" t="s">
        <v>164</v>
      </c>
    </row>
    <row r="123" spans="1:20">
      <c r="A123">
        <v>122</v>
      </c>
      <c r="B123" s="3" t="s">
        <v>235</v>
      </c>
      <c r="C123" s="3" t="s">
        <v>352</v>
      </c>
      <c r="E123" s="11" t="s">
        <v>153</v>
      </c>
      <c r="F123" s="3" t="s">
        <v>157</v>
      </c>
      <c r="G123" t="s">
        <v>168</v>
      </c>
      <c r="H123" s="9" t="s">
        <v>509</v>
      </c>
      <c r="I123" s="3" t="s">
        <v>7</v>
      </c>
      <c r="J123" s="3" t="s">
        <v>35</v>
      </c>
      <c r="K123" s="3" t="s">
        <v>36</v>
      </c>
      <c r="L123" s="3">
        <v>4</v>
      </c>
      <c r="M123" s="3"/>
      <c r="N123" s="3"/>
      <c r="O123" s="3"/>
      <c r="T123" s="12" t="s">
        <v>164</v>
      </c>
    </row>
    <row r="124" spans="1:20">
      <c r="A124">
        <v>123</v>
      </c>
      <c r="B124" s="3" t="s">
        <v>236</v>
      </c>
      <c r="C124" s="3" t="s">
        <v>353</v>
      </c>
      <c r="E124" s="11">
        <v>2</v>
      </c>
      <c r="F124" s="3" t="s">
        <v>157</v>
      </c>
      <c r="G124" t="s">
        <v>165</v>
      </c>
      <c r="H124" s="9" t="s">
        <v>509</v>
      </c>
      <c r="I124" s="3" t="s">
        <v>11</v>
      </c>
      <c r="J124" s="3" t="s">
        <v>10</v>
      </c>
      <c r="K124" s="3"/>
      <c r="L124" s="3">
        <v>4</v>
      </c>
      <c r="M124" s="3"/>
      <c r="N124" s="3"/>
      <c r="O124" s="3"/>
      <c r="T124" s="12" t="s">
        <v>164</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27"/>
  <sheetViews>
    <sheetView tabSelected="1" workbookViewId="0">
      <selection activeCell="B13" sqref="B13"/>
    </sheetView>
  </sheetViews>
  <sheetFormatPr baseColWidth="10" defaultRowHeight="14.5"/>
  <cols>
    <col min="1" max="1" width="2.81640625" customWidth="1"/>
  </cols>
  <sheetData>
    <row r="2" spans="2:4">
      <c r="B2" t="s">
        <v>510</v>
      </c>
    </row>
    <row r="3" spans="2:4">
      <c r="B3" s="4" t="str">
        <f>"INSERT INTO sfwb_exercises (fullDescr) VALUES "&amp;D127</f>
        <v>INSERT INTO sfwb_exercises (fullDescr) VALUES ('Push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('You can get support in different ways. Either you have someone holding your legs a bit making it easier for you to pull up, or you place a chair or something similar in front of the pullup bar so that you can place your legs on it to decrease the weight to pull up.'), ('Start from a superman position and outstretch arms and legs t to the sides and return to the superman.'), ('Start from an all-fours position and alternately extend one leg up and behind.'), ('Hold onto a pullup bar and bring your legs up so that your toes touch the bar in between your hands. Try not to swing with your body. To prevent this, intentionally flex your abs and create body tension.'), ('Lie on your back and outstretch your legs vertically. Then try to touch your toes repeatedly or go as high as you can.'), ('Get seated near a step or bench. Sit on the floor with knees slightly bent, and grab the edge of the elevated surface and straighten the arms. Go down until a 90-degree angle and push up again.'), ('Sit against a wall so that your legs build a 90° angle. Hold this position and let your arms hang down. If too difficult, put your hands on your thighs as support or go a bit up to increase the angle of your legs. '), ('Do a forward jump and land pay attention to a controlled landing. If you don‘t have enough space, jump upwards and try to bring your knees as high as possible. '), ('Grab a pullup bar with a wider than shoulder wide grip and pull yourself up so that your chin is above the bar. Then slowly release yourself until your arms are fully extended.'), ('Go into a wide pushup position (double shoulder width) and perform pushups. Keep your back straight.'), ('Move your straight legs alternately to the left and right and use your arms as stabilization. If too difficult, bend your legs.'), ('Hold onto a pullup bar and outstretch your legs. Bring them up and turn them left and right alternately. Keep them straight the whole time'), ('Pay attention that the weight on your arm is applied vertically and that you keep your back straight. Let your hip dip down and get back up again repeatedly.'), ('Take a shoulder wide stance and go down so that your chest touches the ground. Release your hands from the ground and push yourself up. Keep your body in a straight line at all times.'), ('Outstretch one leg vertically in the air and pull yourself up on it with your hands until you can reach your toes. Change sides after half the reps or halftime')</v>
      </c>
    </row>
    <row r="5" spans="2:4">
      <c r="C5" t="str">
        <f>"('"&amp;ExerciseDetails!B1&amp;"'), "</f>
        <v xml:space="preserve">('Push your hip up and outstretch one leg. Keep this position half the time and change legs afterwards. Place your arms next to your upper body for stabilization and pay attention that your hip does not dip down. If too difficult, keep both legs on the ground. '), </v>
      </c>
      <c r="D5" t="str">
        <f>CONCATENATE(D4,C5)</f>
        <v xml:space="preserve">('Push your hip up and outstretch one leg. Keep this position half the time and change legs afterwards. Place your arms next to your upper body for stabilization and pay attention that your hip does not dip down. If too difficult, keep both legs on the ground. '), </v>
      </c>
    </row>
    <row r="6" spans="2:4">
      <c r="C6" t="str">
        <f>"('"&amp;ExerciseDetails!B2&amp;"'), "</f>
        <v xml:space="preserve">('Sit against a wall so that your legs form a 90° angle. Now lift one leg up and hold this position for half of the time. If too difficult, go a bit up to increase the angle of your leg. '), </v>
      </c>
      <c r="D6" t="str">
        <f t="shared" ref="D6:D69" si="0">CONCATENATE(D5,C6)</f>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v>
      </c>
    </row>
    <row r="7" spans="2:4">
      <c r="C7" t="str">
        <f>"('"&amp;ExerciseDetails!B3&amp;"'), "</f>
        <v xml:space="preserve">('Go as low with the squats as 90° and then explosively jump up and turn 180° in the air to slowly land in a squat position again.'), </v>
      </c>
      <c r="D7"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v>
      </c>
    </row>
    <row r="8" spans="2:4">
      <c r="C8" t="str">
        <f>"('"&amp;ExerciseDetails!B4&amp;"'), "</f>
        <v xml:space="preserve">('Do Pushups while one arm is placed a bit further away from the other. Change the arms after each repetition.'), </v>
      </c>
      <c r="D8"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v>
      </c>
    </row>
    <row r="9" spans="2:4">
      <c r="C9" t="str">
        <f>"('"&amp;ExerciseDetails!B5&amp;"'), "</f>
        <v xml:space="preserve">('Start on your hands and knees and plant your right foot on the ground slightly pointing outwards, halfway between your hip and shoulder. Lift your left knee and touch the the inside of your left ankle to your right calf. Switch sides after halftime. '), </v>
      </c>
      <c r="D9"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v>
      </c>
    </row>
    <row r="10" spans="2:4">
      <c r="C10" t="str">
        <f>"('"&amp;ExerciseDetails!B6&amp;"'), "</f>
        <v xml:space="preserve">('Stand upright and spread your arms hirzontally. Start with slow circle movements and enlarge slowly.'), </v>
      </c>
      <c r="D10"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v>
      </c>
    </row>
    <row r="11" spans="2:4">
      <c r="C11" t="str">
        <f>"('"&amp;ExerciseDetails!B7&amp;"'), "</f>
        <v xml:space="preserve">('Lie on your back, outstretch legs and your arms behind your head. Then lift your upper body up and pull your knees toward your chest.'), </v>
      </c>
      <c r="D11"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v>
      </c>
    </row>
    <row r="12" spans="2:4">
      <c r="C12" t="str">
        <f>"('"&amp;ExerciseDetails!B8&amp;"'), "</f>
        <v xml:space="preserve">('Lie on your stomach and lift your outstreched arms and legs slowly. Then pull your arms back, keeping them close to your body.'), </v>
      </c>
      <c r="D12"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v>
      </c>
    </row>
    <row r="13" spans="2:4">
      <c r="C13" t="str">
        <f>"('"&amp;ExerciseDetails!B9&amp;"'), "</f>
        <v xml:space="preserve">('Go into a sideplank position and outstretch the upper arm. Then reach through the gap between your body and the floor as far as possible and go back to the starting position.'), </v>
      </c>
      <c r="D13"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v>
      </c>
    </row>
    <row r="14" spans="2:4">
      <c r="C14" t="str">
        <f>"('"&amp;ExerciseDetails!B10&amp;"'), "</f>
        <v xml:space="preserve">('Keep your body close to the ground as if you did not wanna touch something above you. Therefore your arms and legs are bent.'), </v>
      </c>
      <c r="D14"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v>
      </c>
    </row>
    <row r="15" spans="2:4">
      <c r="C15" t="str">
        <f>"('"&amp;ExerciseDetails!B11&amp;"'), "</f>
        <v xml:space="preserve">('Use a bench or something of similar height (the higher the more difficult) and repeatedly jump over it.'), </v>
      </c>
      <c r="D15"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v>
      </c>
    </row>
    <row r="16" spans="2:4">
      <c r="C16" t="str">
        <f>"('"&amp;ExerciseDetails!B12&amp;"'), "</f>
        <v xml:space="preserve">('Hang with arms bent 90° on a bar for the time specified.'), </v>
      </c>
      <c r="D16"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v>
      </c>
    </row>
    <row r="17" spans="3:4">
      <c r="C17" t="str">
        <f>"('"&amp;ExerciseDetails!B13&amp;"'), "</f>
        <v xml:space="preserve">('Lie on the back while alternately extending one leg while you pull the knee of the other leg toward your chest. Keep both legs off the ground the whole time'), </v>
      </c>
      <c r="D17"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v>
      </c>
    </row>
    <row r="18" spans="3:4">
      <c r="C18" t="str">
        <f>"('"&amp;ExerciseDetails!B14&amp;"'), "</f>
        <v xml:space="preserve">('Starts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v>
      </c>
      <c r="D18"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v>
      </c>
    </row>
    <row r="19" spans="3:4">
      <c r="C19" t="str">
        <f>"('"&amp;ExerciseDetails!B15&amp;"'), "</f>
        <v xml:space="preserve">('Go into a squat position and explosively jump forward and land in a squat position. Then go down and perform a burpee. Your chest touches the ground and you push yourself up, jump slightly and clap your hands above your head.'), </v>
      </c>
      <c r="D19"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v>
      </c>
    </row>
    <row r="20" spans="3:4">
      <c r="C20" t="str">
        <f>"('"&amp;ExerciseDetails!B16&amp;"'), "</f>
        <v xml:space="preserve">('Starts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v>
      </c>
      <c r="D20"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v>
      </c>
    </row>
    <row r="21" spans="3:4">
      <c r="C21" t="str">
        <f>"('"&amp;ExerciseDetails!B17&amp;"'), "</f>
        <v xml:space="preserve">('Starts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v>
      </c>
      <c r="D21"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v>
      </c>
    </row>
    <row r="22" spans="3:4">
      <c r="C22" t="str">
        <f>"('"&amp;ExerciseDetails!B18&amp;"'), "</f>
        <v xml:space="preserve">('From a standing position, slowly rise up on the toes, keeping the knees straight and heels off the floor. Hold briefly, then come back down. It`s easier and more effective if you stand on a step or something elevated.'), </v>
      </c>
      <c r="D22"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v>
      </c>
    </row>
    <row r="23" spans="3:4">
      <c r="C23" t="str">
        <f>"('"&amp;ExerciseDetails!B19&amp;"'), "</f>
        <v xml:space="preserve">('One leg is outstretched while you knee down with your other leg. Slowly bend over to one side, holding your body under tension the whole time. Switch sides in the middle.'), </v>
      </c>
      <c r="D23"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v>
      </c>
    </row>
    <row r="24" spans="3:4">
      <c r="C24" t="str">
        <f>"('"&amp;ExerciseDetails!B20&amp;"'), "</f>
        <v xml:space="preserve">('This is a pullup with your palms facing toward you. This pullup version is working your biceps very much. Pull yourself up until your chin is above the bar. Fully extend your arms when going down.'), </v>
      </c>
      <c r="D24"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v>
      </c>
    </row>
    <row r="25" spans="3:4">
      <c r="C25" t="str">
        <f>"('"&amp;ExerciseDetails!B21&amp;"'), "</f>
        <v xml:space="preserve">('Push yourself explosively up to clap your hands in the air.'), </v>
      </c>
      <c r="D25"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v>
      </c>
    </row>
    <row r="26" spans="3:4">
      <c r="C26" t="str">
        <f>"('"&amp;ExerciseDetails!B22&amp;"'), "</f>
        <v xml:space="preserve">('Start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v>
      </c>
      <c r="D26"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v>
      </c>
    </row>
    <row r="27" spans="3:4">
      <c r="C27" t="str">
        <f>"('"&amp;ExerciseDetails!B23&amp;"'), "</f>
        <v xml:space="preserve">('Alternately go into a pushup position and plank position.'), </v>
      </c>
      <c r="D27"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v>
      </c>
    </row>
    <row r="28" spans="3:4">
      <c r="C28" t="str">
        <f>"('"&amp;ExerciseDetails!B24&amp;"'), "</f>
        <v xml:space="preserve">('Alternately lift one arm and the opposite leg at the same time while also lifting your upper body a bit, looking downwards. Proper execution before speed.'), </v>
      </c>
      <c r="D28"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v>
      </c>
    </row>
    <row r="29" spans="3:4">
      <c r="C29" t="str">
        <f>"('"&amp;ExerciseDetails!B25&amp;"'), "</f>
        <v xml:space="preserve">('Jus your lower back touches the ground and you try to go as high as possible while holding your legs still. Do the moves slowly and try to not use acceleration from the arms.'), </v>
      </c>
      <c r="D29"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v>
      </c>
    </row>
    <row r="30" spans="3:4">
      <c r="C30" t="str">
        <f>"('"&amp;ExerciseDetails!B26&amp;"'), "</f>
        <v xml:space="preserve">('Go into a pushup position in which your feet are places higher than your arms (e.g. bench or chair) and perform pushups. Be careful to not fall into a hollow back.'), </v>
      </c>
      <c r="D30"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v>
      </c>
    </row>
    <row r="31" spans="3:4">
      <c r="C31" t="str">
        <f>"('"&amp;ExerciseDetails!B27&amp;"'), "</f>
        <v xml:space="preserve">('Similar to normal squats but all the way down. Start from a shoulder wide stance and pay attention that your back is straight when going down. Push your butt back and keep the weight on your heels while your knees point slightly outward.'), </v>
      </c>
      <c r="D31"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v>
      </c>
    </row>
    <row r="32" spans="3:4">
      <c r="C32" t="str">
        <f>"('"&amp;ExerciseDetails!B28&amp;"'), "</f>
        <v xml:space="preserve">('Do a crunch where your arms are fully extended touching the floor above your head in the beginning and your feet when you come up. The less acceleration you use with your arms, the harder it gets. '), </v>
      </c>
      <c r="D32"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v>
      </c>
    </row>
    <row r="33" spans="3:4">
      <c r="C33" t="str">
        <f>"('"&amp;ExerciseDetails!B29&amp;"'), "</f>
        <v xml:space="preserve">('These push-ups get pimped out with a diamond-shaped hand position (situate them so that the thumbs and index fingers touch). This hand readjustment will give those triceps some extra (burning) love.'), </v>
      </c>
      <c r="D33"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v>
      </c>
    </row>
    <row r="34" spans="3:4">
      <c r="C34" t="str">
        <f>"('"&amp;ExerciseDetails!B30&amp;"'), "</f>
        <v xml:space="preserve">('Start on your knees and arms and diagonally lift one arm and leg so that they form a straight line with your body. Switch sides after half of the time.'), </v>
      </c>
      <c r="D34"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v>
      </c>
    </row>
    <row r="35" spans="3:4">
      <c r="C35" t="str">
        <f>"('"&amp;ExerciseDetails!B31&amp;"'), "</f>
        <v xml:space="preserve">('Start from a pushup hold and alternately outstretch one arm and the the other side`s leg. Change sides after each repetition.'), </v>
      </c>
      <c r="D35"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v>
      </c>
    </row>
    <row r="36" spans="3:4">
      <c r="C36" t="str">
        <f>"('"&amp;ExerciseDetails!B32&amp;"'), "</f>
        <v xml:space="preserve">('Look for an elevation and put your foot on the edge while you change feet through jumping.'), </v>
      </c>
      <c r="D36"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v>
      </c>
    </row>
    <row r="37" spans="3:4">
      <c r="C37" t="str">
        <f>"('"&amp;ExerciseDetails!B33&amp;"'), "</f>
        <v xml:space="preserve">('Starts out in a low squat position with hands on the floor. Next, kick the feet back to a pushup hold position without going down, then immediately return the feet to the squat position. Leap up and clap your hands above the head before moving back into the pushup hold portion.'), </v>
      </c>
      <c r="D37"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v>
      </c>
    </row>
    <row r="38" spans="3:4">
      <c r="C38" t="str">
        <f>"('"&amp;ExerciseDetails!B34&amp;"'), "</f>
        <v xml:space="preserve">('Search for something elevated and place your foot like shown in the picture. Then do a step forwards and perform a lunge. Go up and down with a straight back until half the time and change sides.'), </v>
      </c>
      <c r="D38"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v>
      </c>
    </row>
    <row r="39" spans="3:4">
      <c r="C39" t="str">
        <f>"('"&amp;ExerciseDetails!B35&amp;"'), "</f>
        <v xml:space="preserve">('Look for something elevated and take a pushups po- sition with elevated legs. Then alternately pull each knee close to your chest. Pay attention to a straight back.'), </v>
      </c>
      <c r="D39"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v>
      </c>
    </row>
    <row r="40" spans="3:4">
      <c r="C40" t="str">
        <f>"('"&amp;ExerciseDetails!B36&amp;"'), "</f>
        <v xml:space="preserve">('Start on your knees and hands and lift your bent leg sideways, like a dog pe- eing on a fire hydrant. Pay attention to a straight back and change sides after halftime. '), </v>
      </c>
      <c r="D40"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v>
      </c>
    </row>
    <row r="41" spans="3:4">
      <c r="C41" t="str">
        <f>"('"&amp;ExerciseDetails!B37&amp;"'), "</f>
        <v xml:space="preserve">('Do horizontal movements with your legs so that they cross each other. If you fall into a hollow back, try to place your hands below your butt or make a break. '), </v>
      </c>
      <c r="D41"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v>
      </c>
    </row>
    <row r="42" spans="3:4">
      <c r="C42" t="str">
        <f>"('"&amp;ExerciseDetails!B38&amp;"'), "</f>
        <v xml:space="preserve">('Make a wide step forward so that your front knee is above the center of your foot and your back knee touches the ground slightly. Pay attention to a straight back and change sides by jumping up and switching while in the air.'), </v>
      </c>
      <c r="D42"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v>
      </c>
    </row>
    <row r="43" spans="3:4">
      <c r="C43" t="str">
        <f>"('"&amp;ExerciseDetails!B39&amp;"'), "</f>
        <v xml:space="preserve">('Make a wide step forward so that your front knee is above the center of your foot and your back knee touches the ground slightly. Pay attention to a straight back and change sides after each repetition. '), </v>
      </c>
      <c r="D43"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v>
      </c>
    </row>
    <row r="44" spans="3:4">
      <c r="C44" t="str">
        <f>"('"&amp;ExerciseDetails!B40&amp;"'), "</f>
        <v xml:space="preserve">('Perform a Handstand with extended legs. If you cannot manage to hold the handstand for the indicated time, try it over and over again until the time is up.'), </v>
      </c>
      <c r="D44"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v>
      </c>
    </row>
    <row r="45" spans="3:4">
      <c r="C45" t="str">
        <f>"('"&amp;ExerciseDetails!B41&amp;"'), "</f>
        <v xml:space="preserve">('Get set in a headstand position against a wall and bend the elbows at a 90-degree angle, doing an upside down push-up (so the head moves toward the floor and the legs remain against the wall)'), </v>
      </c>
      <c r="D45"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v>
      </c>
    </row>
    <row r="46" spans="3:4">
      <c r="C46" t="str">
        <f>"('"&amp;ExerciseDetails!B42&amp;"'), "</f>
        <v xml:space="preserve">('Start from a 90° squat position and seesaw from one leg to the other. If too hard, take a higher squat position. Pay attention to a stra- ight back. '), </v>
      </c>
      <c r="D46"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v>
      </c>
    </row>
    <row r="47" spans="3:4">
      <c r="C47" t="str">
        <f>"('"&amp;ExerciseDetails!B43&amp;"'), "</f>
        <v xml:space="preserve">('Jump as high as possible and try to bring your knees to your chest. Land softly in slightly bent legs.'), </v>
      </c>
      <c r="D47"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v>
      </c>
    </row>
    <row r="48" spans="3:4">
      <c r="C48" t="str">
        <f>"('"&amp;ExerciseDetails!B44&amp;"'), "</f>
        <v xml:space="preserve">('Start from a high squat position and keep it throughout the exercise. Push yourself repeatedly up with your toes for the whole time. '), </v>
      </c>
      <c r="D48"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v>
      </c>
    </row>
    <row r="49" spans="3:4">
      <c r="C49" t="str">
        <f>"('"&amp;ExerciseDetails!B45&amp;"'), "</f>
        <v xml:space="preserve">('Outstrech one arm to the front and try to kick your palm with your diagonal leg. Keep your leg fully outstretched all the time and watch for a straight back.'), </v>
      </c>
      <c r="D49"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v>
      </c>
    </row>
    <row r="50" spans="3:4">
      <c r="C50" t="str">
        <f>"('"&amp;ExerciseDetails!B46&amp;"'), "</f>
        <v xml:space="preserve">('Lie on your back and push your body up so that it forms a straight line. Keep this position and the body tension for the time. Use your arms to stabilize and pay attention that your hip doesn‘t dip down. '), </v>
      </c>
      <c r="D50"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v>
      </c>
    </row>
    <row r="51" spans="3:4">
      <c r="C51" t="str">
        <f>"('"&amp;ExerciseDetails!B47&amp;"'), "</f>
        <v xml:space="preserve">('Lift your hips until they form a straight line with your shoulders and knees. Use your arms and hands as shown for balance. Let your hip dip down and push it up again.'), </v>
      </c>
      <c r="D51"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v>
      </c>
    </row>
    <row r="52" spans="3:4">
      <c r="C52" t="str">
        <f>"('"&amp;ExerciseDetails!B48&amp;"'), "</f>
        <v xml:space="preserve">('Lie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v>
      </c>
      <c r="D52"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v>
      </c>
    </row>
    <row r="53" spans="3:4">
      <c r="C53" t="str">
        <f>"('"&amp;ExerciseDetails!B49&amp;"'), "</f>
        <v xml:space="preserve">('Lie on your back and extend your arms and legs while just your lower back is touching the ground. Hold this position. Be careful not to fall into a hollow back. If so, put your arms more above or in front of your head to reduce the leverage.'), </v>
      </c>
      <c r="D53"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v>
      </c>
    </row>
    <row r="54" spans="3:4">
      <c r="C54" t="str">
        <f>"('"&amp;ExerciseDetails!B50&amp;"'), "</f>
        <v xml:space="preserve">('Start from a shoulder wide stance and alterna- tely do a wide side step back while not moving your front foot. '), </v>
      </c>
      <c r="D54"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v>
      </c>
    </row>
    <row r="55" spans="3:4">
      <c r="C55" t="str">
        <f>"('"&amp;ExerciseDetails!B51&amp;"'), "</f>
        <v xml:space="preserve">('Jump and bring your knees to the level of your hips. Land softly in slightly bent knees.'), </v>
      </c>
      <c r="D55"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v>
      </c>
    </row>
    <row r="56" spans="3:4">
      <c r="C56" t="str">
        <f>"('"&amp;ExerciseDetails!B52&amp;"'), "</f>
        <v xml:space="preserve">('Do a controlled jump over a bench or something elevated. Be sure to land softly for the sake of your knees.'), </v>
      </c>
      <c r="D56"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v>
      </c>
    </row>
    <row r="57" spans="3:4">
      <c r="C57" t="str">
        <f>"('"&amp;ExerciseDetails!B53&amp;"'), "</f>
        <v xml:space="preserve">('Jump on something elevated and make sure to land with your whole feet on the thing to be stable. Then outstretch your legs and come down again.'), </v>
      </c>
      <c r="D57"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v>
      </c>
    </row>
    <row r="58" spans="3:4">
      <c r="C58" t="str">
        <f>"('"&amp;ExerciseDetails!B54&amp;"'), "</f>
        <v xml:space="preserve">('Spread your legs when you jump up and clap your hands above your head, then jump again and close your legs and touch your thighs with your hands.'), </v>
      </c>
      <c r="D58"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v>
      </c>
    </row>
    <row r="59" spans="3:4">
      <c r="C59" t="str">
        <f>"('"&amp;ExerciseDetails!B55&amp;"'), "</f>
        <v xml:space="preserve">('Take a pushup position and alternately jump with one foot besides your hand or as far as you can. Try to keep your butt as low as possible during the movement.'), </v>
      </c>
      <c r="D59"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v>
      </c>
    </row>
    <row r="60" spans="3:4">
      <c r="C60" t="str">
        <f>"('"&amp;ExerciseDetails!B56&amp;"'), "</f>
        <v xml:space="preserve">('The pullup bar should be higher than you are. Jump up and use the acceleration from the jump to do a pullup with chin over bar. It is very important to lower yourself down slowly, as this is the important movement to build up strength.'), </v>
      </c>
      <c r="D60"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v>
      </c>
    </row>
    <row r="61" spans="3:4">
      <c r="C61" t="str">
        <f>"('"&amp;ExerciseDetails!B57&amp;"'), "</f>
        <v xml:space="preserve">('Go down on your knees and hands and alternately extend one leg and raise it as high as possible.'), </v>
      </c>
      <c r="D61"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v>
      </c>
    </row>
    <row r="62" spans="3:4">
      <c r="C62" t="str">
        <f>"('"&amp;ExerciseDetails!B58&amp;"'), "</f>
        <v xml:space="preserve">('You do pullups with normal grip and use acceleration of your body by kicking with your legs '), </v>
      </c>
      <c r="D62"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v>
      </c>
    </row>
    <row r="63" spans="3:4">
      <c r="C63" t="str">
        <f>"('"&amp;ExerciseDetails!B59&amp;"'), "</f>
        <v xml:space="preserve">('Go down on your knees and forearms and try to hold your back and hips in one line and tighten your belly.'), </v>
      </c>
      <c r="D63"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v>
      </c>
    </row>
    <row r="64" spans="3:4">
      <c r="C64" t="str">
        <f>"('"&amp;ExerciseDetails!B60&amp;"'), "</f>
        <v xml:space="preserve">('Go on your knees and take a shoulder wide stance with your arms. Go down until your arms reach a 90 degree angle. Keep your back straight.'), </v>
      </c>
      <c r="D64"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v>
      </c>
    </row>
    <row r="65" spans="3:4">
      <c r="C65" t="str">
        <f>"('"&amp;ExerciseDetails!B61&amp;"'), "</f>
        <v xml:space="preserve">('Hold onto a pullup bar and leave your legs hanging. Now pull your knees toward your chest and slowly release them again.'), </v>
      </c>
      <c r="D65"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v>
      </c>
    </row>
    <row r="66" spans="3:4">
      <c r="C66" t="str">
        <f>"('"&amp;ExerciseDetails!B62&amp;"'), "</f>
        <v xml:space="preserve">('Grab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v>
      </c>
      <c r="D66"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v>
      </c>
    </row>
    <row r="67" spans="3:4">
      <c r="C67" t="str">
        <f>"('"&amp;ExerciseDetails!B63&amp;"'), "</f>
        <v xml:space="preserve">('Fully extend your legs and shuffle your legs up and down. Pay attention that you`re not falling into a hollow back.'), </v>
      </c>
      <c r="D67"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v>
      </c>
    </row>
    <row r="68" spans="3:4">
      <c r="C68" t="str">
        <f>"('"&amp;ExerciseDetails!B64&amp;"'), "</f>
        <v xml:space="preserve">('Lie on your back and keep your hands to your head‘s side. Lift up your upper body and release it again. Repeat these movements and pay attention to not going too high. '), </v>
      </c>
      <c r="D68"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v>
      </c>
    </row>
    <row r="69" spans="3:4">
      <c r="C69" t="str">
        <f>"('"&amp;ExerciseDetails!B65&amp;"'), "</f>
        <v xml:space="preserve">('Bend your arms and touch your head on the side, lift them together with your legs and move yor upper body from side to side.'), </v>
      </c>
      <c r="D69" t="str">
        <f t="shared" si="0"/>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v>
      </c>
    </row>
    <row r="70" spans="3:4">
      <c r="C70" t="str">
        <f>"('"&amp;ExerciseDetails!B66&amp;"'), "</f>
        <v xml:space="preserve">('Start from a squat position and jump from narrow to wide stance. Pay attention to keep your weight on your heels. If the exercise is too difficult, take a higher squat position.'), </v>
      </c>
      <c r="D70" t="str">
        <f t="shared" ref="D70:D127" si="1">CONCATENATE(D69,C70)</f>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v>
      </c>
    </row>
    <row r="71" spans="3:4">
      <c r="C71" t="str">
        <f>"('"&amp;ExerciseDetails!B67&amp;"'), "</f>
        <v xml:space="preserve">('You will need a pullup bar that is higher than you. Jump up as high as possible to grab the bar with bent arms. Then lower yourself slowly down as this works your muscle the most.'), </v>
      </c>
      <c r="D71"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v>
      </c>
    </row>
    <row r="72" spans="3:4">
      <c r="C72" t="str">
        <f>"('"&amp;ExerciseDetails!B68&amp;"'), "</f>
        <v xml:space="preserve">('Alternately make a wide step forward with your right and left leg so that your front knee is above the center of your foot and your back knee tou- ches the ground. When going up again, lift your front knee up and keep it close to your body. '), </v>
      </c>
      <c r="D72"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v>
      </c>
    </row>
    <row r="73" spans="3:4">
      <c r="C73" t="str">
        <f>"('"&amp;ExerciseDetails!B69&amp;"'), "</f>
        <v xml:space="preserve">('Make a wide step forward so that your front knee is above the center of your foot and your back knee touches the ground slightly. Do this as a walking movement.'), </v>
      </c>
      <c r="D73"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v>
      </c>
    </row>
    <row r="74" spans="3:4">
      <c r="C74" t="str">
        <f>"('"&amp;ExerciseDetails!B70&amp;"'), "</f>
        <v xml:space="preserve">('Starting from the pushup position, tighten your stomach and bring your knee to your elbow, changing sides after each repetition. '), </v>
      </c>
      <c r="D74"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v>
      </c>
    </row>
    <row r="75" spans="3:4">
      <c r="C75" t="str">
        <f>"('"&amp;ExerciseDetails!B71&amp;"'), "</f>
        <v xml:space="preserve">('Have a wider than shoulder wide grip and to an explosive pullup to get as high as to be able throw your chest over the bar so that you can press yourself up'), </v>
      </c>
      <c r="D75"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v>
      </c>
    </row>
    <row r="76" spans="3:4">
      <c r="C76" t="str">
        <f>"('"&amp;ExerciseDetails!B72&amp;"'), "</f>
        <v xml:space="preserve">('Have a close grip so that your palms face toward you and pull yourself up until your chin is above the bar. Then slowly lower yourself down until arms are fully extended.'), </v>
      </c>
      <c r="D76"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v>
      </c>
    </row>
    <row r="77" spans="3:4">
      <c r="C77" t="str">
        <f>"('"&amp;ExerciseDetails!B73&amp;"'), "</f>
        <v xml:space="preserve">('Go into a narrow pushup position and keep your elbows close to your body when going down. Pay attention to  having a straight back'), </v>
      </c>
      <c r="D77"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v>
      </c>
    </row>
    <row r="78" spans="3:4">
      <c r="C78" t="str">
        <f>"('"&amp;ExerciseDetails!B74&amp;"'), "</f>
        <v xml:space="preserve">('Your knees touch each other for the narrow squat. When going up, kick back with one leg alternately and try to reach your butt. Pay attention to a straight back. '), </v>
      </c>
      <c r="D78"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v>
      </c>
    </row>
    <row r="79" spans="3:4">
      <c r="C79" t="str">
        <f>"('"&amp;ExerciseDetails!B75&amp;"'), "</f>
        <v xml:space="preserve">('You need to have a wider stance with your legs to be balanced. Put on hand on your back while you lower your body down and push it up again with the other hand. You must not fall into a hollow back.'), </v>
      </c>
      <c r="D79"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v>
      </c>
    </row>
    <row r="80" spans="3:4">
      <c r="C80" t="str">
        <f>"('"&amp;ExerciseDetails!B76&amp;"'), "</f>
        <v xml:space="preserve">('Lie on your back with the knees bent and feet hip-width apart. Place arms at your side and lift up the spine and hips. Only the head, feet, arms, and shoulders should be on the ground. Then lift one leg upwards, keeping the core tight. Slowly bring the leg back down, then lift back up.'), </v>
      </c>
      <c r="D80"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v>
      </c>
    </row>
    <row r="81" spans="3:4">
      <c r="C81" t="str">
        <f>"('"&amp;ExerciseDetails!B77&amp;"'), "</f>
        <v xml:space="preserve">('Do a controlled jump over a bench or something elevated with one leg. Be sure to land softly for the sake of your knees.'), </v>
      </c>
      <c r="D81"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v>
      </c>
    </row>
    <row r="82" spans="3:4">
      <c r="C82" t="str">
        <f>"('"&amp;ExerciseDetails!B78&amp;"'), "</f>
        <v xml:space="preserve">('Perform pushups while keeping one leg in the air. Keep your back straight.'), </v>
      </c>
      <c r="D82"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v>
      </c>
    </row>
    <row r="83" spans="3:4">
      <c r="C83" t="str">
        <f>"('"&amp;ExerciseDetails!B79&amp;"'), "</f>
        <v xml:space="preserve">('Extend one leg and go into a deep squat with the other.'), </v>
      </c>
      <c r="D83"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v>
      </c>
    </row>
    <row r="84" spans="3:4">
      <c r="C84" t="str">
        <f>"('"&amp;ExerciseDetails!B80&amp;"'), "</f>
        <v xml:space="preserve">('Hold yourself straight on your forearms and feet. Do not lose the body tension and do not let your hip down.'), </v>
      </c>
      <c r="D84"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v>
      </c>
    </row>
    <row r="85" spans="3:4">
      <c r="C85" t="str">
        <f>"('"&amp;ExerciseDetails!B81&amp;"'), "</f>
        <v xml:space="preserve">('Start from a sitting position and roll backwards so that your feet touch the ground. Then use momentum and roll forward to stand up. Do a Squat and take the sitting position again and repeat.'), </v>
      </c>
      <c r="D85"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v>
      </c>
    </row>
    <row r="86" spans="3:4">
      <c r="C86" t="str">
        <f>"('"&amp;ExerciseDetails!B82&amp;"'), "</f>
        <v xml:space="preserve">('You will need something elevated for this. Do regular pushups while placing your hands on the elevated lplace like a bench, chair etc.'), </v>
      </c>
      <c r="D86"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v>
      </c>
    </row>
    <row r="87" spans="3:4">
      <c r="C87" t="str">
        <f>"('"&amp;ExerciseDetails!B83&amp;"'), "</f>
        <v xml:space="preserve">('Go into a pushup position, then move your arms forward and back while keeping body tension and a straight back'), </v>
      </c>
      <c r="D87"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v>
      </c>
    </row>
    <row r="88" spans="3:4">
      <c r="C88" t="str">
        <f>"('"&amp;ExerciseDetails!B84&amp;"'), "</f>
        <v xml:space="preserve">('Have a shoulder wide grip with palms facing away from you and pull yourself up so that your chin reaches over the bar. Lower yourself slowly down until your arms are outstretched.'), </v>
      </c>
      <c r="D88"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v>
      </c>
    </row>
    <row r="89" spans="3:4">
      <c r="C89" t="str">
        <f>"('"&amp;ExerciseDetails!B85&amp;"'), "</f>
        <v xml:space="preserve">('Take a shoulder wide stance and go down so that your elbows form a 90 degree angle. Keep your back straight.'), </v>
      </c>
      <c r="D89"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v>
      </c>
    </row>
    <row r="90" spans="3:4">
      <c r="C90" t="str">
        <f>"('"&amp;ExerciseDetails!B86&amp;"'), "</f>
        <v xml:space="preserve">('Start from a pushup position and alternately pull one arm up, close to your body. Keep your back straight.'), </v>
      </c>
      <c r="D90"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v>
      </c>
    </row>
    <row r="91" spans="3:4">
      <c r="C91" t="str">
        <f>"('"&amp;ExerciseDetails!B87&amp;"'), "</f>
        <v xml:space="preserve">('Take a deep squat position and go up and down on your toes.'), </v>
      </c>
      <c r="D91"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v>
      </c>
    </row>
    <row r="92" spans="3:4">
      <c r="C92" t="str">
        <f>"('"&amp;ExerciseDetails!B88&amp;"'), "</f>
        <v xml:space="preserve">('Go into a reverse pushup position where your fingers face in the opposite direction as usual. Keep your arms close to the body when going down.'), </v>
      </c>
      <c r="D92"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v>
      </c>
    </row>
    <row r="93" spans="3:4">
      <c r="C93" t="str">
        <f>"('"&amp;ExerciseDetails!B89&amp;"'), "</f>
        <v xml:space="preserve">('This exercise is static - you don‘t do movements. Try to keep the body tension while keeping your back straight. It is mainly working on your arms, shoulders and back.'), </v>
      </c>
      <c r="D93"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v>
      </c>
    </row>
    <row r="94" spans="3:4">
      <c r="C94" t="str">
        <f>"('"&amp;ExerciseDetails!B90&amp;"'), "</f>
        <v xml:space="preserve">('Try making small movements back and forth as if you were „running“.'), </v>
      </c>
      <c r="D94"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v>
      </c>
    </row>
    <row r="95" spans="3:4">
      <c r="C95" t="str">
        <f>"('"&amp;ExerciseDetails!B91&amp;"'), "</f>
        <v xml:space="preserve">('Run in your own pace if not indicated otherwise'), </v>
      </c>
      <c r="D95"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v>
      </c>
    </row>
    <row r="96" spans="3:4">
      <c r="C96" t="str">
        <f>"('"&amp;ExerciseDetails!B92&amp;"'), "</f>
        <v xml:space="preserve">('Twist your upper body from one side to the other while holding your legs up still. Look to your hands while moving to really get all out of your side abs.'), </v>
      </c>
      <c r="D96"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v>
      </c>
    </row>
    <row r="97" spans="3:4">
      <c r="C97" t="str">
        <f>"('"&amp;ExerciseDetails!B93&amp;"'), "</f>
        <v xml:space="preserve">('Lie on your back, bend your legs 90 degrees and bring your upper body up, so that your elbow touches the opposite leg. '), </v>
      </c>
      <c r="D97"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v>
      </c>
    </row>
    <row r="98" spans="3:4">
      <c r="C98" t="str">
        <f>"('"&amp;ExerciseDetails!B94&amp;"'), "</f>
        <v xml:space="preserve">('Do a wide sidestep so that your weight is on your heels. When going back to the starting position, raise your knee as high as possible and close to your chest. Change sides after each repetition.'), </v>
      </c>
      <c r="D98"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v>
      </c>
    </row>
    <row r="99" spans="3:4">
      <c r="C99" t="str">
        <f>"('"&amp;ExerciseDetails!B95&amp;"'), "</f>
        <v xml:space="preserve">('Do a wide side step while one leg is almost bent 90° and the other is kept straight. Pay attention to a straight back and change si- des after each repetition. '), </v>
      </c>
      <c r="D99"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v>
      </c>
    </row>
    <row r="100" spans="3:4">
      <c r="C100" t="str">
        <f>"('"&amp;ExerciseDetails!B96&amp;"'), "</f>
        <v xml:space="preserve">('Pay attention that the weight on your arm is applied vertically and that you keep your back straight. Do not let your hips dip down. '), </v>
      </c>
      <c r="D100"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v>
      </c>
    </row>
    <row r="101" spans="3:4">
      <c r="C101" t="str">
        <f>"('"&amp;ExerciseDetails!B97&amp;"'), "</f>
        <v xml:space="preserve">('Go into a pushup position and jump with both legs forward and back again.'), </v>
      </c>
      <c r="D101"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v>
      </c>
    </row>
    <row r="102" spans="3:4">
      <c r="C102" t="str">
        <f>"('"&amp;ExerciseDetails!B98&amp;"'), "</f>
        <v xml:space="preserve">('Like pushups but one arm and the opposite leg are moved to the front. Change sides after each repetition.'), </v>
      </c>
      <c r="D102"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v>
      </c>
    </row>
    <row r="103" spans="3:4">
      <c r="C103" t="str">
        <f>"('"&amp;ExerciseDetails!B99&amp;"'), "</f>
        <v xml:space="preserve">('Do sprints as indicated.'), </v>
      </c>
      <c r="D103"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v>
      </c>
    </row>
    <row r="104" spans="3:4">
      <c r="C104" t="str">
        <f>"('"&amp;ExerciseDetails!B100&amp;"'), "</f>
        <v xml:space="preserve">('Start from a shoulder wide stance and pay at- tention that your back is straight when going down. Push your butt back and keep the weight on your heels while your knees point slightly outward. Jump when going up and catch the jump slowly while taking a squat position. '), </v>
      </c>
      <c r="D104"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v>
      </c>
    </row>
    <row r="105" spans="3:4">
      <c r="C105" t="str">
        <f>"('"&amp;ExerciseDetails!B101&amp;"'), "</f>
        <v xml:space="preserve">('Start from a shoulder wide stance and pay attention that your back is straight when going down. Push your butt back and keep the weight on your heels while your knees point slightly outward. '), </v>
      </c>
      <c r="D105"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v>
      </c>
    </row>
    <row r="106" spans="3:4">
      <c r="C106" t="str">
        <f>"('"&amp;ExerciseDetails!B102&amp;"'), "</f>
        <v xml:space="preserve">('Start from a shoulder wide stance and pay attention that your back is straight when going down. Push your butt back and keep the weight on your heels while your knees point slightly outward. Hold this position while shuffling up and down with your arms.'), </v>
      </c>
      <c r="D106"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v>
      </c>
    </row>
    <row r="107" spans="3:4">
      <c r="C107" t="str">
        <f>"('"&amp;ExerciseDetails!B103&amp;"'), "</f>
        <v xml:space="preserve">('Lie on your back with slightly lifted and widespread arms and legs. Then use momentum to come up into a sitting position and keep your arms and legs tight to your body.'), </v>
      </c>
      <c r="D107"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v>
      </c>
    </row>
    <row r="108" spans="3:4">
      <c r="C108" t="str">
        <f>"('"&amp;ExerciseDetails!B104&amp;"'), "</f>
        <v xml:space="preserve">('Grab a chair or something of similar height. Stand in front of it and alternately step on it with your right and left leg. Pay attention that you place your whole foot on the chair when pushing yourself up and to fully extend your legs before going down. '), </v>
      </c>
      <c r="D108"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v>
      </c>
    </row>
    <row r="109" spans="3:4">
      <c r="C109" t="str">
        <f>"('"&amp;ExerciseDetails!B105&amp;"'), "</f>
        <v xml:space="preserve">('Start from a wide stance and pay attention that your back is straight when going down. Push your butt back and keep the weight on your heels while your knees point slightly outward. After going up, push yourself further up on your toes. '), </v>
      </c>
      <c r="D109"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v>
      </c>
    </row>
    <row r="110" spans="3:4">
      <c r="C110" t="str">
        <f>"('"&amp;ExerciseDetails!B106&amp;"'), "</f>
        <v xml:space="preserve">('Start from a wide stance and pay attention that your back is straight when going down. Push your butt back and keep the weight on your heels while your knees point slightly outward. Your legs should be bent 90°, if too hard, take a higher squat position. '), </v>
      </c>
      <c r="D110"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v>
      </c>
    </row>
    <row r="111" spans="3:4">
      <c r="C111" t="str">
        <f>"('"&amp;ExerciseDetails!B107&amp;"'), "</f>
        <v xml:space="preserve">('Lie on your stomach and lift your arms and legs slowly. Hold this position for the time and do not raise your limbs too high. '), </v>
      </c>
      <c r="D111"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v>
      </c>
    </row>
    <row r="112" spans="3:4">
      <c r="C112" t="str">
        <f>"('"&amp;ExerciseDetails!B108&amp;"'), "</f>
        <v xml:space="preserve">('Lie on your stomach and touch the sides of your head with your bent arms. Now shuffle your legs up and down, keep your head low and your body tensi- on up. If too hard, you may do a normal Super(wo) man instead. '), </v>
      </c>
      <c r="D112"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v>
      </c>
    </row>
    <row r="113" spans="3:4">
      <c r="C113" t="str">
        <f>"('"&amp;ExerciseDetails!B109&amp;"'), "</f>
        <v xml:space="preserve">('You can get support in different ways. Either you have someone holding your legs a bit making it easier for you to pull up, or you place a chair or something similar in front of the pullup bar so that you can place your legs on it to decrease the weight to pull up.'), </v>
      </c>
      <c r="D113"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('You can get support in different ways. Either you have someone holding your legs a bit making it easier for you to pull up, or you place a chair or something similar in front of the pullup bar so that you can place your legs on it to decrease the weight to pull up.'), </v>
      </c>
    </row>
    <row r="114" spans="3:4">
      <c r="C114" t="str">
        <f>"('"&amp;ExerciseDetails!B110&amp;"'), "</f>
        <v xml:space="preserve">('Start from a superman position and outstretch arms and legs t to the sides and return to the superman.'), </v>
      </c>
      <c r="D114"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('You can get support in different ways. Either you have someone holding your legs a bit making it easier for you to pull up, or you place a chair or something similar in front of the pullup bar so that you can place your legs on it to decrease the weight to pull up.'), ('Start from a superman position and outstretch arms and legs t to the sides and return to the superman.'), </v>
      </c>
    </row>
    <row r="115" spans="3:4">
      <c r="C115" t="str">
        <f>"('"&amp;ExerciseDetails!B111&amp;"'), "</f>
        <v xml:space="preserve">('Start from an all-fours position and alternately extend one leg up and behind.'), </v>
      </c>
      <c r="D115"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('You can get support in different ways. Either you have someone holding your legs a bit making it easier for you to pull up, or you place a chair or something similar in front of the pullup bar so that you can place your legs on it to decrease the weight to pull up.'), ('Start from a superman position and outstretch arms and legs t to the sides and return to the superman.'), ('Start from an all-fours position and alternately extend one leg up and behind.'), </v>
      </c>
    </row>
    <row r="116" spans="3:4">
      <c r="C116" t="str">
        <f>"('"&amp;ExerciseDetails!B112&amp;"'), "</f>
        <v xml:space="preserve">('Hold onto a pullup bar and bring your legs up so that your toes touch the bar in between your hands. Try not to swing with your body. To prevent this, intentionally flex your abs and create body tension.'), </v>
      </c>
      <c r="D116"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('You can get support in different ways. Either you have someone holding your legs a bit making it easier for you to pull up, or you place a chair or something similar in front of the pullup bar so that you can place your legs on it to decrease the weight to pull up.'), ('Start from a superman position and outstretch arms and legs t to the sides and return to the superman.'), ('Start from an all-fours position and alternately extend one leg up and behind.'), ('Hold onto a pullup bar and bring your legs up so that your toes touch the bar in between your hands. Try not to swing with your body. To prevent this, intentionally flex your abs and create body tension.'), </v>
      </c>
    </row>
    <row r="117" spans="3:4">
      <c r="C117" t="str">
        <f>"('"&amp;ExerciseDetails!B113&amp;"'), "</f>
        <v xml:space="preserve">('Lie on your back and outstretch your legs vertically. Then try to touch your toes repeatedly or go as high as you can.'), </v>
      </c>
      <c r="D117"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('You can get support in different ways. Either you have someone holding your legs a bit making it easier for you to pull up, or you place a chair or something similar in front of the pullup bar so that you can place your legs on it to decrease the weight to pull up.'), ('Start from a superman position and outstretch arms and legs t to the sides and return to the superman.'), ('Start from an all-fours position and alternately extend one leg up and behind.'), ('Hold onto a pullup bar and bring your legs up so that your toes touch the bar in between your hands. Try not to swing with your body. To prevent this, intentionally flex your abs and create body tension.'), ('Lie on your back and outstretch your legs vertically. Then try to touch your toes repeatedly or go as high as you can.'), </v>
      </c>
    </row>
    <row r="118" spans="3:4">
      <c r="C118" t="str">
        <f>"('"&amp;ExerciseDetails!B114&amp;"'), "</f>
        <v xml:space="preserve">('Get seated near a step or bench. Sit on the floor with knees slightly bent, and grab the edge of the elevated surface and straighten the arms. Go down until a 90-degree angle and push up again.'), </v>
      </c>
      <c r="D118"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('You can get support in different ways. Either you have someone holding your legs a bit making it easier for you to pull up, or you place a chair or something similar in front of the pullup bar so that you can place your legs on it to decrease the weight to pull up.'), ('Start from a superman position and outstretch arms and legs t to the sides and return to the superman.'), ('Start from an all-fours position and alternately extend one leg up and behind.'), ('Hold onto a pullup bar and bring your legs up so that your toes touch the bar in between your hands. Try not to swing with your body. To prevent this, intentionally flex your abs and create body tension.'), ('Lie on your back and outstretch your legs vertically. Then try to touch your toes repeatedly or go as high as you can.'), ('Get seated near a step or bench. Sit on the floor with knees slightly bent, and grab the edge of the elevated surface and straighten the arms. Go down until a 90-degree angle and push up again.'), </v>
      </c>
    </row>
    <row r="119" spans="3:4">
      <c r="C119" t="str">
        <f>"('"&amp;ExerciseDetails!B115&amp;"'), "</f>
        <v xml:space="preserve">('Sit against a wall so that your legs build a 90° angle. Hold this position and let your arms hang down. If too difficult, put your hands on your thighs as support or go a bit up to increase the angle of your legs. '), </v>
      </c>
      <c r="D119"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('You can get support in different ways. Either you have someone holding your legs a bit making it easier for you to pull up, or you place a chair or something similar in front of the pullup bar so that you can place your legs on it to decrease the weight to pull up.'), ('Start from a superman position and outstretch arms and legs t to the sides and return to the superman.'), ('Start from an all-fours position and alternately extend one leg up and behind.'), ('Hold onto a pullup bar and bring your legs up so that your toes touch the bar in between your hands. Try not to swing with your body. To prevent this, intentionally flex your abs and create body tension.'), ('Lie on your back and outstretch your legs vertically. Then try to touch your toes repeatedly or go as high as you can.'), ('Get seated near a step or bench. Sit on the floor with knees slightly bent, and grab the edge of the elevated surface and straighten the arms. Go down until a 90-degree angle and push up again.'), ('Sit against a wall so that your legs build a 90° angle. Hold this position and let your arms hang down. If too difficult, put your hands on your thighs as support or go a bit up to increase the angle of your legs. '), </v>
      </c>
    </row>
    <row r="120" spans="3:4">
      <c r="C120" t="str">
        <f>"('"&amp;ExerciseDetails!B116&amp;"'), "</f>
        <v xml:space="preserve">('Do a forward jump and land pay attention to a controlled landing. If you don‘t have enough space, jump upwards and try to bring your knees as high as possible. '), </v>
      </c>
      <c r="D120"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('You can get support in different ways. Either you have someone holding your legs a bit making it easier for you to pull up, or you place a chair or something similar in front of the pullup bar so that you can place your legs on it to decrease the weight to pull up.'), ('Start from a superman position and outstretch arms and legs t to the sides and return to the superman.'), ('Start from an all-fours position and alternately extend one leg up and behind.'), ('Hold onto a pullup bar and bring your legs up so that your toes touch the bar in between your hands. Try not to swing with your body. To prevent this, intentionally flex your abs and create body tension.'), ('Lie on your back and outstretch your legs vertically. Then try to touch your toes repeatedly or go as high as you can.'), ('Get seated near a step or bench. Sit on the floor with knees slightly bent, and grab the edge of the elevated surface and straighten the arms. Go down until a 90-degree angle and push up again.'), ('Sit against a wall so that your legs build a 90° angle. Hold this position and let your arms hang down. If too difficult, put your hands on your thighs as support or go a bit up to increase the angle of your legs. '), ('Do a forward jump and land pay attention to a controlled landing. If you don‘t have enough space, jump upwards and try to bring your knees as high as possible. '), </v>
      </c>
    </row>
    <row r="121" spans="3:4">
      <c r="C121" t="str">
        <f>"('"&amp;ExerciseDetails!B117&amp;"'), "</f>
        <v xml:space="preserve">('Grab a pullup bar with a wider than shoulder wide grip and pull yourself up so that your chin is above the bar. Then slowly release yourself until your arms are fully extended.'), </v>
      </c>
      <c r="D121"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('You can get support in different ways. Either you have someone holding your legs a bit making it easier for you to pull up, or you place a chair or something similar in front of the pullup bar so that you can place your legs on it to decrease the weight to pull up.'), ('Start from a superman position and outstretch arms and legs t to the sides and return to the superman.'), ('Start from an all-fours position and alternately extend one leg up and behind.'), ('Hold onto a pullup bar and bring your legs up so that your toes touch the bar in between your hands. Try not to swing with your body. To prevent this, intentionally flex your abs and create body tension.'), ('Lie on your back and outstretch your legs vertically. Then try to touch your toes repeatedly or go as high as you can.'), ('Get seated near a step or bench. Sit on the floor with knees slightly bent, and grab the edge of the elevated surface and straighten the arms. Go down until a 90-degree angle and push up again.'), ('Sit against a wall so that your legs build a 90° angle. Hold this position and let your arms hang down. If too difficult, put your hands on your thighs as support or go a bit up to increase the angle of your legs. '), ('Do a forward jump and land pay attention to a controlled landing. If you don‘t have enough space, jump upwards and try to bring your knees as high as possible. '), ('Grab a pullup bar with a wider than shoulder wide grip and pull yourself up so that your chin is above the bar. Then slowly release yourself until your arms are fully extended.'), </v>
      </c>
    </row>
    <row r="122" spans="3:4">
      <c r="C122" t="str">
        <f>"('"&amp;ExerciseDetails!B118&amp;"'), "</f>
        <v xml:space="preserve">('Go into a wide pushup position (double shoulder width) and perform pushups. Keep your back straight.'), </v>
      </c>
      <c r="D122"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('You can get support in different ways. Either you have someone holding your legs a bit making it easier for you to pull up, or you place a chair or something similar in front of the pullup bar so that you can place your legs on it to decrease the weight to pull up.'), ('Start from a superman position and outstretch arms and legs t to the sides and return to the superman.'), ('Start from an all-fours position and alternately extend one leg up and behind.'), ('Hold onto a pullup bar and bring your legs up so that your toes touch the bar in between your hands. Try not to swing with your body. To prevent this, intentionally flex your abs and create body tension.'), ('Lie on your back and outstretch your legs vertically. Then try to touch your toes repeatedly or go as high as you can.'), ('Get seated near a step or bench. Sit on the floor with knees slightly bent, and grab the edge of the elevated surface and straighten the arms. Go down until a 90-degree angle and push up again.'), ('Sit against a wall so that your legs build a 90° angle. Hold this position and let your arms hang down. If too difficult, put your hands on your thighs as support or go a bit up to increase the angle of your legs. '), ('Do a forward jump and land pay attention to a controlled landing. If you don‘t have enough space, jump upwards and try to bring your knees as high as possible. '), ('Grab a pullup bar with a wider than shoulder wide grip and pull yourself up so that your chin is above the bar. Then slowly release yourself until your arms are fully extended.'), ('Go into a wide pushup position (double shoulder width) and perform pushups. Keep your back straight.'), </v>
      </c>
    </row>
    <row r="123" spans="3:4">
      <c r="C123" t="str">
        <f>"('"&amp;ExerciseDetails!B119&amp;"'), "</f>
        <v xml:space="preserve">('Move your straight legs alternately to the left and right and use your arms as stabilization. If too difficult, bend your legs.'), </v>
      </c>
      <c r="D123"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('You can get support in different ways. Either you have someone holding your legs a bit making it easier for you to pull up, or you place a chair or something similar in front of the pullup bar so that you can place your legs on it to decrease the weight to pull up.'), ('Start from a superman position and outstretch arms and legs t to the sides and return to the superman.'), ('Start from an all-fours position and alternately extend one leg up and behind.'), ('Hold onto a pullup bar and bring your legs up so that your toes touch the bar in between your hands. Try not to swing with your body. To prevent this, intentionally flex your abs and create body tension.'), ('Lie on your back and outstretch your legs vertically. Then try to touch your toes repeatedly or go as high as you can.'), ('Get seated near a step or bench. Sit on the floor with knees slightly bent, and grab the edge of the elevated surface and straighten the arms. Go down until a 90-degree angle and push up again.'), ('Sit against a wall so that your legs build a 90° angle. Hold this position and let your arms hang down. If too difficult, put your hands on your thighs as support or go a bit up to increase the angle of your legs. '), ('Do a forward jump and land pay attention to a controlled landing. If you don‘t have enough space, jump upwards and try to bring your knees as high as possible. '), ('Grab a pullup bar with a wider than shoulder wide grip and pull yourself up so that your chin is above the bar. Then slowly release yourself until your arms are fully extended.'), ('Go into a wide pushup position (double shoulder width) and perform pushups. Keep your back straight.'), ('Move your straight legs alternately to the left and right and use your arms as stabilization. If too difficult, bend your legs.'), </v>
      </c>
    </row>
    <row r="124" spans="3:4">
      <c r="C124" t="str">
        <f>"('"&amp;ExerciseDetails!B120&amp;"'), "</f>
        <v xml:space="preserve">('Hold onto a pullup bar and outstretch your legs. Bring them up and turn them left and right alternately. Keep them straight the whole time'), </v>
      </c>
      <c r="D124"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('You can get support in different ways. Either you have someone holding your legs a bit making it easier for you to pull up, or you place a chair or something similar in front of the pullup bar so that you can place your legs on it to decrease the weight to pull up.'), ('Start from a superman position and outstretch arms and legs t to the sides and return to the superman.'), ('Start from an all-fours position and alternately extend one leg up and behind.'), ('Hold onto a pullup bar and bring your legs up so that your toes touch the bar in between your hands. Try not to swing with your body. To prevent this, intentionally flex your abs and create body tension.'), ('Lie on your back and outstretch your legs vertically. Then try to touch your toes repeatedly or go as high as you can.'), ('Get seated near a step or bench. Sit on the floor with knees slightly bent, and grab the edge of the elevated surface and straighten the arms. Go down until a 90-degree angle and push up again.'), ('Sit against a wall so that your legs build a 90° angle. Hold this position and let your arms hang down. If too difficult, put your hands on your thighs as support or go a bit up to increase the angle of your legs. '), ('Do a forward jump and land pay attention to a controlled landing. If you don‘t have enough space, jump upwards and try to bring your knees as high as possible. '), ('Grab a pullup bar with a wider than shoulder wide grip and pull yourself up so that your chin is above the bar. Then slowly release yourself until your arms are fully extended.'), ('Go into a wide pushup position (double shoulder width) and perform pushups. Keep your back straight.'), ('Move your straight legs alternately to the left and right and use your arms as stabilization. If too difficult, bend your legs.'), ('Hold onto a pullup bar and outstretch your legs. Bring them up and turn them left and right alternately. Keep them straight the whole time'), </v>
      </c>
    </row>
    <row r="125" spans="3:4">
      <c r="C125" t="str">
        <f>"('"&amp;ExerciseDetails!B121&amp;"'), "</f>
        <v xml:space="preserve">('Pay attention that the weight on your arm is applied vertically and that you keep your back straight. Let your hip dip down and get back up again repeatedly.'), </v>
      </c>
      <c r="D125"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('You can get support in different ways. Either you have someone holding your legs a bit making it easier for you to pull up, or you place a chair or something similar in front of the pullup bar so that you can place your legs on it to decrease the weight to pull up.'), ('Start from a superman position and outstretch arms and legs t to the sides and return to the superman.'), ('Start from an all-fours position and alternately extend one leg up and behind.'), ('Hold onto a pullup bar and bring your legs up so that your toes touch the bar in between your hands. Try not to swing with your body. To prevent this, intentionally flex your abs and create body tension.'), ('Lie on your back and outstretch your legs vertically. Then try to touch your toes repeatedly or go as high as you can.'), ('Get seated near a step or bench. Sit on the floor with knees slightly bent, and grab the edge of the elevated surface and straighten the arms. Go down until a 90-degree angle and push up again.'), ('Sit against a wall so that your legs build a 90° angle. Hold this position and let your arms hang down. If too difficult, put your hands on your thighs as support or go a bit up to increase the angle of your legs. '), ('Do a forward jump and land pay attention to a controlled landing. If you don‘t have enough space, jump upwards and try to bring your knees as high as possible. '), ('Grab a pullup bar with a wider than shoulder wide grip and pull yourself up so that your chin is above the bar. Then slowly release yourself until your arms are fully extended.'), ('Go into a wide pushup position (double shoulder width) and perform pushups. Keep your back straight.'), ('Move your straight legs alternately to the left and right and use your arms as stabilization. If too difficult, bend your legs.'), ('Hold onto a pullup bar and outstretch your legs. Bring them up and turn them left and right alternately. Keep them straight the whole time'), ('Pay attention that the weight on your arm is applied vertically and that you keep your back straight. Let your hip dip down and get back up again repeatedly.'), </v>
      </c>
    </row>
    <row r="126" spans="3:4">
      <c r="C126" t="str">
        <f>"('"&amp;ExerciseDetails!B122&amp;"'), "</f>
        <v xml:space="preserve">('Take a shoulder wide stance and go down so that your chest touches the ground. Release your hands from the ground and push yourself up. Keep your body in a straight line at all times.'), </v>
      </c>
      <c r="D126" t="str">
        <f t="shared" si="1"/>
        <v xml:space="preserve">('Push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('You can get support in different ways. Either you have someone holding your legs a bit making it easier for you to pull up, or you place a chair or something similar in front of the pullup bar so that you can place your legs on it to decrease the weight to pull up.'), ('Start from a superman position and outstretch arms and legs t to the sides and return to the superman.'), ('Start from an all-fours position and alternately extend one leg up and behind.'), ('Hold onto a pullup bar and bring your legs up so that your toes touch the bar in between your hands. Try not to swing with your body. To prevent this, intentionally flex your abs and create body tension.'), ('Lie on your back and outstretch your legs vertically. Then try to touch your toes repeatedly or go as high as you can.'), ('Get seated near a step or bench. Sit on the floor with knees slightly bent, and grab the edge of the elevated surface and straighten the arms. Go down until a 90-degree angle and push up again.'), ('Sit against a wall so that your legs build a 90° angle. Hold this position and let your arms hang down. If too difficult, put your hands on your thighs as support or go a bit up to increase the angle of your legs. '), ('Do a forward jump and land pay attention to a controlled landing. If you don‘t have enough space, jump upwards and try to bring your knees as high as possible. '), ('Grab a pullup bar with a wider than shoulder wide grip and pull yourself up so that your chin is above the bar. Then slowly release yourself until your arms are fully extended.'), ('Go into a wide pushup position (double shoulder width) and perform pushups. Keep your back straight.'), ('Move your straight legs alternately to the left and right and use your arms as stabilization. If too difficult, bend your legs.'), ('Hold onto a pullup bar and outstretch your legs. Bring them up and turn them left and right alternately. Keep them straight the whole time'), ('Pay attention that the weight on your arm is applied vertically and that you keep your back straight. Let your hip dip down and get back up again repeatedly.'), ('Take a shoulder wide stance and go down so that your chest touches the ground. Release your hands from the ground and push yourself up. Keep your body in a straight line at all times.'), </v>
      </c>
    </row>
    <row r="127" spans="3:4">
      <c r="C127" t="str">
        <f>"('"&amp;ExerciseDetails!B123&amp;"')"</f>
        <v>('Outstretch one leg vertically in the air and pull yourself up on it with your hands until you can reach your toes. Change sides after half the reps or halftime')</v>
      </c>
      <c r="D127" s="4" t="str">
        <f t="shared" si="1"/>
        <v>('Push your hip up and outstretch one leg. Keep this position half the time and change legs afterwards. Place your arms next to your upper body for stabilization and pay attention that your hip does not dip down. If too difficult, keep both legs on the ground. '), ('Sit against a wall so that your legs form a 90° angle. Now lift one leg up and hold this position for half of the time. If too difficult, go a bit up to increase the angle of your leg. '), ('Go as low with the squats as 90° and then explosively jump up and turn 180° in the air to slowly land in a squat position again.'), ('Do Pushups while one arm is placed a bit further away from the other. Change the arms after each repetition.'), ('Start on your hands and knees and plant your right foot on the ground slightly pointing outwards, halfway between your hip and shoulder. Lift your left knee and touch the the inside of your left ankle to your right calf. Switch sides after halftime. '), ('Stand upright and spread your arms hirzontally. Start with slow circle movements and enlarge slowly.'), ('Lie on your back, outstretch legs and your arms behind your head. Then lift your upper body up and pull your knees toward your chest.'), ('Lie on your stomach and lift your outstreched arms and legs slowly. Then pull your arms back, keeping them close to your body.'), ('Go into a sideplank position and outstretch the upper arm. Then reach through the gap between your body and the floor as far as possible and go back to the starting position.'), ('Keep your body close to the ground as if you did not wanna touch something above you. Therefore your arms and legs are bent.'), ('Use a bench or something of similar height (the higher the more difficult) and repeatedly jump over it.'), ('Hang with arms bent 90° on a bar for the time specified.'), ('Lie on the back while alternately extending one leg while you pull the knee of the other leg toward your chest. Keep both legs off the ground the whole time'), ('Starts out in a low squat position with hands on the floor. Next, kick the feet back to a pushup position, complete one pushup so that the chest touches the ground, then immediately return the feet to the squat position. Jumo from this squat position over a bench or something of similar height and repeat.'), ('Go into a squat position and explosively jump forward and land in a squat position. Then go down and perform a burpee. Your chest touches the ground and you push yourself up, jump slightly and clap your hands above your head.'), ('Starts out in a low squat position with hands on the floor. Next, kick the feet back to a pushup position, complete one pushup so that your chest touches the ground, then immediately return the feet to the squat position. Leap up to the pullup bar and perform a pullup before moving back into the pushup portion.'), ('Starts out in a low squat position with hands on the floor. Next, kick the feet back to a pushup position, complete one pushup so that your chest touches the ground, then immediately return the feet to the squat position. Leap up as high as possible before moving back into the pushup portion.'), ('From a standing position, slowly rise up on the toes, keeping the knees straight and heels off the floor. Hold briefly, then come back down. It`s easier and more effective if you stand on a step or something elevated.'), ('One leg is outstretched while you knee down with your other leg. Slowly bend over to one side, holding your body under tension the whole time. Switch sides in the middle.'), ('This is a pullup with your palms facing toward you. This pullup version is working your biceps very much. Pull yourself up until your chin is above the bar. Fully extend your arms when going down.'), ('Push yourself explosively up to clap your hands in the air.'), ('Start from a pushup positon while keeping one leg up in the air. Let your hip dip down a bit so that you feel a stretch. Then you pull in your leg and try to bring your chin to your chest. Keep your back and abs under tension throughout the whole exercise. Switch sides after the first half.'), ('Alternately go into a pushup position and plank position.'), ('Alternately lift one arm and the opposite leg at the same time while also lifting your upper body a bit, looking downwards. Proper execution before speed.'), ('Jus your lower back touches the ground and you try to go as high as possible while holding your legs still. Do the moves slowly and try to not use acceleration from the arms.'), ('Go into a pushup position in which your feet are places higher than your arms (e.g. bench or chair) and perform pushups. Be careful to not fall into a hollow back.'), ('Similar to normal squats but all the way down. Start from a shoulder wide stance and pay attention that your back is straight when going down. Push your butt back and keep the weight on your heels while your knees point slightly outward.'), ('Do a crunch where your arms are fully extended touching the floor above your head in the beginning and your feet when you come up. The less acceleration you use with your arms, the harder it gets. '), ('These push-ups get pimped out with a diamond-shaped hand position (situate them so that the thumbs and index fingers touch). This hand readjustment will give those triceps some extra (burning) love.'), ('Start on your knees and arms and diagonally lift one arm and leg so that they form a straight line with your body. Switch sides after half of the time.'), ('Start from a pushup hold and alternately outstretch one arm and the the other side`s leg. Change sides after each repetition.'), ('Look for an elevation and put your foot on the edge while you change feet through jumping.'), ('Starts out in a low squat position with hands on the floor. Next, kick the feet back to a pushup hold position without going down, then immediately return the feet to the squat position. Leap up and clap your hands above the head before moving back into the pushup hold portion.'), ('Search for something elevated and place your foot like shown in the picture. Then do a step forwards and perform a lunge. Go up and down with a straight back until half the time and change sides.'), ('Look for something elevated and take a pushups po- sition with elevated legs. Then alternately pull each knee close to your chest. Pay attention to a straight back.'), ('Start on your knees and hands and lift your bent leg sideways, like a dog pe- eing on a fire hydrant. Pay attention to a straight back and change sides after halftime. '), ('Do horizontal movements with your legs so that they cross each other. If you fall into a hollow back, try to place your hands below your butt or make a break. '), ('Make a wide step forward so that your front knee is above the center of your foot and your back knee touches the ground slightly. Pay attention to a straight back and change sides by jumping up and switching while in the air.'), ('Make a wide step forward so that your front knee is above the center of your foot and your back knee touches the ground slightly. Pay attention to a straight back and change sides after each repetition. '), ('Perform a Handstand with extended legs. If you cannot manage to hold the handstand for the indicated time, try it over and over again until the time is up.'), ('Get set in a headstand position against a wall and bend the elbows at a 90-degree angle, doing an upside down push-up (so the head moves toward the floor and the legs remain against the wall)'), ('Start from a 90° squat position and seesaw from one leg to the other. If too hard, take a higher squat position. Pay attention to a stra- ight back. '), ('Jump as high as possible and try to bring your knees to your chest. Land softly in slightly bent legs.'), ('Start from a high squat position and keep it throughout the exercise. Push yourself repeatedly up with your toes for the whole time. '), ('Outstrech one arm to the front and try to kick your palm with your diagonal leg. Keep your leg fully outstretched all the time and watch for a straight back.'), ('Lie on your back and push your body up so that it forms a straight line. Keep this position and the body tension for the time. Use your arms to stabilize and pay attention that your hip doesn‘t dip down. '), ('Lift your hips until they form a straight line with your shoulders and knees. Use your arms and hands as shown for balance. Let your hip dip down and push it up again.'), ('Lie on your back and place your hands slightly under your butt. Then, bring your legs up and push yourself up with the hands so that your lower back does not touch the ground anymore and forms a straight line with your legs. Bring your legs down again, outstretch them in parallel to the floor without touching it and repeat.'), ('Lie on your back and extend your arms and legs while just your lower back is touching the ground. Hold this position. Be careful not to fall into a hollow back. If so, put your arms more above or in front of your head to reduce the leverage.'), ('Start from a shoulder wide stance and alterna- tely do a wide side step back while not moving your front foot. '), ('Jump and bring your knees to the level of your hips. Land softly in slightly bent knees.'), ('Do a controlled jump over a bench or something elevated. Be sure to land softly for the sake of your knees.'), ('Jump on something elevated and make sure to land with your whole feet on the thing to be stable. Then outstretch your legs and come down again.'), ('Spread your legs when you jump up and clap your hands above your head, then jump again and close your legs and touch your thighs with your hands.'), ('Take a pushup position and alternately jump with one foot besides your hand or as far as you can. Try to keep your butt as low as possible during the movement.'), ('The pullup bar should be higher than you are. Jump up and use the acceleration from the jump to do a pullup with chin over bar. It is very important to lower yourself down slowly, as this is the important movement to build up strength.'), ('Go down on your knees and hands and alternately extend one leg and raise it as high as possible.'), ('You do pullups with normal grip and use acceleration of your body by kicking with your legs '), ('Go down on your knees and forearms and try to hold your back and hips in one line and tighten your belly.'), ('Go on your knees and take a shoulder wide stance with your arms. Go down until your arms reach a 90 degree angle. Keep your back straight.'), ('Hold onto a pullup bar and leave your legs hanging. Now pull your knees toward your chest and slowly release them again.'), ('Grab a chair or something of similar height. Stand in front of it and alternately step on it with your right and left leg while pulling the opposite leg toward your chest. Pay attention that you place your whole foot on the chair when pushing yourself up and to fully extend your leg before going down. '), ('Fully extend your legs and shuffle your legs up and down. Pay attention that you`re not falling into a hollow back.'), ('Lie on your back and keep your hands to your head‘s side. Lift up your upper body and release it again. Repeat these movements and pay attention to not going too high. '), ('Bend your arms and touch your head on the side, lift them together with your legs and move yor upper body from side to side.'), ('Start from a squat position and jump from narrow to wide stance. Pay attention to keep your weight on your heels. If the exercise is too difficult, take a higher squat position.'), ('You will need a pullup bar that is higher than you. Jump up as high as possible to grab the bar with bent arms. Then lower yourself slowly down as this works your muscle the most.'), ('Alternately make a wide step forward with your right and left leg so that your front knee is above the center of your foot and your back knee tou- ches the ground. When going up again, lift your front knee up and keep it close to your body. '), ('Make a wide step forward so that your front knee is above the center of your foot and your back knee touches the ground slightly. Do this as a walking movement.'), ('Starting from the pushup position, tighten your stomach and bring your knee to your elbow, changing sides after each repetition. '), ('Have a wider than shoulder wide grip and to an explosive pullup to get as high as to be able throw your chest over the bar so that you can press yourself up'), ('Have a close grip so that your palms face toward you and pull yourself up until your chin is above the bar. Then slowly lower yourself down until arms are fully extended.'), ('Go into a narrow pushup position and keep your elbows close to your body when going down. Pay attention to  having a straight back'), ('Your knees touch each other for the narrow squat. When going up, kick back with one leg alternately and try to reach your butt. Pay attention to a straight back. '), ('You need to have a wider stance with your legs to be balanced. Put on hand on your back while you lower your body down and push it up again with the other hand. You must not fall into a hollow back.'), ('Lie on your back with the knees bent and feet hip-width apart. Place arms at your side and lift up the spine and hips. Only the head, feet, arms, and shoulders should be on the ground. Then lift one leg upwards, keeping the core tight. Slowly bring the leg back down, then lift back up.'), ('Do a controlled jump over a bench or something elevated with one leg. Be sure to land softly for the sake of your knees.'), ('Perform pushups while keeping one leg in the air. Keep your back straight.'), ('Extend one leg and go into a deep squat with the other.'), ('Hold yourself straight on your forearms and feet. Do not lose the body tension and do not let your hip down.'), ('Start from a sitting position and roll backwards so that your feet touch the ground. Then use momentum and roll forward to stand up. Do a Squat and take the sitting position again and repeat.'), ('You will need something elevated for this. Do regular pushups while placing your hands on the elevated lplace like a bench, chair etc.'), ('Go into a pushup position, then move your arms forward and back while keeping body tension and a straight back'), ('Have a shoulder wide grip with palms facing away from you and pull yourself up so that your chin reaches over the bar. Lower yourself slowly down until your arms are outstretched.'), ('Take a shoulder wide stance and go down so that your elbows form a 90 degree angle. Keep your back straight.'), ('Start from a pushup position and alternately pull one arm up, close to your body. Keep your back straight.'), ('Take a deep squat position and go up and down on your toes.'), ('Go into a reverse pushup position where your fingers face in the opposite direction as usual. Keep your arms close to the body when going down.'), ('This exercise is static - you don‘t do movements. Try to keep the body tension while keeping your back straight. It is mainly working on your arms, shoulders and back.'), ('Try making small movements back and forth as if you were „running“.'), ('Run in your own pace if not indicated otherwise'), ('Twist your upper body from one side to the other while holding your legs up still. Look to your hands while moving to really get all out of your side abs.'), ('Lie on your back, bend your legs 90 degrees and bring your upper body up, so that your elbow touches the opposite leg. '), ('Do a wide sidestep so that your weight is on your heels. When going back to the starting position, raise your knee as high as possible and close to your chest. Change sides after each repetition.'), ('Do a wide side step while one leg is almost bent 90° and the other is kept straight. Pay attention to a straight back and change si- des after each repetition. '), ('Pay attention that the weight on your arm is applied vertically and that you keep your back straight. Do not let your hips dip down. '), ('Go into a pushup position and jump with both legs forward and back again.'), ('Like pushups but one arm and the opposite leg are moved to the front. Change sides after each repetition.'), ('Do sprints as indicated.'), ('Start from a shoulder wide stance and pay at- tention that your back is straight when going down. Push your butt back and keep the weight on your heels while your knees point slightly outward. Jump when going up and catch the jump slowly while taking a squat position. '), ('Start from a shoulder wide stance and pay attention that your back is straight when going down. Push your butt back and keep the weight on your heels while your knees point slightly outward. '), ('Start from a shoulder wide stance and pay attention that your back is straight when going down. Push your butt back and keep the weight on your heels while your knees point slightly outward. Hold this position while shuffling up and down with your arms.'), ('Lie on your back with slightly lifted and widespread arms and legs. Then use momentum to come up into a sitting position and keep your arms and legs tight to your body.'), ('Grab a chair or something of similar height. Stand in front of it and alternately step on it with your right and left leg. Pay attention that you place your whole foot on the chair when pushing yourself up and to fully extend your legs before going down. '), ('Start from a wide stance and pay attention that your back is straight when going down. Push your butt back and keep the weight on your heels while your knees point slightly outward. After going up, push yourself further up on your toes. '), ('Start from a wide stance and pay attention that your back is straight when going down. Push your butt back and keep the weight on your heels while your knees point slightly outward. Your legs should be bent 90°, if too hard, take a higher squat position. '), ('Lie on your stomach and lift your arms and legs slowly. Hold this position for the time and do not raise your limbs too high. '), ('Lie on your stomach and touch the sides of your head with your bent arms. Now shuffle your legs up and down, keep your head low and your body tensi- on up. If too hard, you may do a normal Super(wo) man instead. '), ('You can get support in different ways. Either you have someone holding your legs a bit making it easier for you to pull up, or you place a chair or something similar in front of the pullup bar so that you can place your legs on it to decrease the weight to pull up.'), ('Start from a superman position and outstretch arms and legs t to the sides and return to the superman.'), ('Start from an all-fours position and alternately extend one leg up and behind.'), ('Hold onto a pullup bar and bring your legs up so that your toes touch the bar in between your hands. Try not to swing with your body. To prevent this, intentionally flex your abs and create body tension.'), ('Lie on your back and outstretch your legs vertically. Then try to touch your toes repeatedly or go as high as you can.'), ('Get seated near a step or bench. Sit on the floor with knees slightly bent, and grab the edge of the elevated surface and straighten the arms. Go down until a 90-degree angle and push up again.'), ('Sit against a wall so that your legs build a 90° angle. Hold this position and let your arms hang down. If too difficult, put your hands on your thighs as support or go a bit up to increase the angle of your legs. '), ('Do a forward jump and land pay attention to a controlled landing. If you don‘t have enough space, jump upwards and try to bring your knees as high as possible. '), ('Grab a pullup bar with a wider than shoulder wide grip and pull yourself up so that your chin is above the bar. Then slowly release yourself until your arms are fully extended.'), ('Go into a wide pushup position (double shoulder width) and perform pushups. Keep your back straight.'), ('Move your straight legs alternately to the left and right and use your arms as stabilization. If too difficult, bend your legs.'), ('Hold onto a pullup bar and outstretch your legs. Bring them up and turn them left and right alternately. Keep them straight the whole time'), ('Pay attention that the weight on your arm is applied vertically and that you keep your back straight. Let your hip dip down and get back up again repeatedly.'), ('Take a shoulder wide stance and go down so that your chest touches the ground. Release your hands from the ground and push yourself up. Keep your body in a straight line at all times.'), ('Outstretch one leg vertically in the air and pull yourself up on it with your hands until you can reach your toes. Change sides after half the reps or halftime')</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3"/>
  <sheetViews>
    <sheetView workbookViewId="0">
      <selection activeCell="B1" sqref="B1:B123"/>
    </sheetView>
  </sheetViews>
  <sheetFormatPr baseColWidth="10" defaultRowHeight="14.5"/>
  <sheetData>
    <row r="1" spans="1:2">
      <c r="A1">
        <v>1</v>
      </c>
      <c r="B1" s="1" t="s">
        <v>90</v>
      </c>
    </row>
    <row r="2" spans="1:2">
      <c r="A2">
        <v>2</v>
      </c>
      <c r="B2" s="1" t="s">
        <v>102</v>
      </c>
    </row>
    <row r="3" spans="1:2">
      <c r="A3">
        <v>3</v>
      </c>
      <c r="B3" s="1" t="s">
        <v>354</v>
      </c>
    </row>
    <row r="4" spans="1:2">
      <c r="A4">
        <v>4</v>
      </c>
      <c r="B4" s="1" t="s">
        <v>355</v>
      </c>
    </row>
    <row r="5" spans="1:2">
      <c r="A5">
        <v>5</v>
      </c>
      <c r="B5" s="1" t="s">
        <v>356</v>
      </c>
    </row>
    <row r="6" spans="1:2">
      <c r="A6">
        <v>6</v>
      </c>
      <c r="B6" s="1" t="s">
        <v>357</v>
      </c>
    </row>
    <row r="7" spans="1:2">
      <c r="A7">
        <v>7</v>
      </c>
      <c r="B7" s="2" t="s">
        <v>13</v>
      </c>
    </row>
    <row r="8" spans="1:2">
      <c r="A8">
        <v>8</v>
      </c>
      <c r="B8" s="2" t="s">
        <v>358</v>
      </c>
    </row>
    <row r="9" spans="1:2">
      <c r="A9">
        <v>9</v>
      </c>
      <c r="B9" s="2" t="s">
        <v>359</v>
      </c>
    </row>
    <row r="10" spans="1:2">
      <c r="A10">
        <v>10</v>
      </c>
      <c r="B10" s="2" t="s">
        <v>360</v>
      </c>
    </row>
    <row r="11" spans="1:2">
      <c r="A11">
        <v>11</v>
      </c>
      <c r="B11" s="3" t="s">
        <v>361</v>
      </c>
    </row>
    <row r="12" spans="1:2">
      <c r="A12">
        <v>12</v>
      </c>
      <c r="B12" s="3" t="s">
        <v>248</v>
      </c>
    </row>
    <row r="13" spans="1:2">
      <c r="A13">
        <v>13</v>
      </c>
      <c r="B13" s="2" t="s">
        <v>16</v>
      </c>
    </row>
    <row r="14" spans="1:2">
      <c r="A14">
        <v>14</v>
      </c>
      <c r="B14" s="3" t="s">
        <v>362</v>
      </c>
    </row>
    <row r="15" spans="1:2">
      <c r="A15">
        <v>15</v>
      </c>
      <c r="B15" s="1" t="s">
        <v>20</v>
      </c>
    </row>
    <row r="16" spans="1:2">
      <c r="A16">
        <v>16</v>
      </c>
      <c r="B16" s="3" t="s">
        <v>363</v>
      </c>
    </row>
    <row r="17" spans="1:2">
      <c r="A17">
        <v>17</v>
      </c>
      <c r="B17" s="1" t="s">
        <v>364</v>
      </c>
    </row>
    <row r="18" spans="1:2">
      <c r="A18">
        <v>18</v>
      </c>
      <c r="B18" s="1" t="s">
        <v>511</v>
      </c>
    </row>
    <row r="19" spans="1:2">
      <c r="A19">
        <v>19</v>
      </c>
      <c r="B19" s="2" t="s">
        <v>365</v>
      </c>
    </row>
    <row r="20" spans="1:2">
      <c r="A20">
        <v>20</v>
      </c>
      <c r="B20" s="3" t="s">
        <v>366</v>
      </c>
    </row>
    <row r="21" spans="1:2">
      <c r="A21">
        <v>21</v>
      </c>
      <c r="B21" s="1" t="s">
        <v>367</v>
      </c>
    </row>
    <row r="22" spans="1:2">
      <c r="A22">
        <v>22</v>
      </c>
      <c r="B22" s="1" t="s">
        <v>368</v>
      </c>
    </row>
    <row r="23" spans="1:2">
      <c r="A23">
        <v>23</v>
      </c>
      <c r="B23" s="1" t="s">
        <v>24</v>
      </c>
    </row>
    <row r="24" spans="1:2">
      <c r="A24">
        <v>24</v>
      </c>
      <c r="B24" s="1" t="s">
        <v>59</v>
      </c>
    </row>
    <row r="25" spans="1:2">
      <c r="A25">
        <v>25</v>
      </c>
      <c r="B25" s="2" t="s">
        <v>369</v>
      </c>
    </row>
    <row r="26" spans="1:2">
      <c r="A26">
        <v>26</v>
      </c>
      <c r="B26" s="3" t="s">
        <v>370</v>
      </c>
    </row>
    <row r="27" spans="1:2">
      <c r="A27">
        <v>27</v>
      </c>
      <c r="B27" s="1" t="s">
        <v>31</v>
      </c>
    </row>
    <row r="28" spans="1:2">
      <c r="A28">
        <v>28</v>
      </c>
      <c r="B28" s="2" t="s">
        <v>32</v>
      </c>
    </row>
    <row r="29" spans="1:2">
      <c r="A29">
        <v>29</v>
      </c>
      <c r="B29" s="1" t="s">
        <v>34</v>
      </c>
    </row>
    <row r="30" spans="1:2">
      <c r="A30">
        <v>30</v>
      </c>
      <c r="B30" s="1" t="s">
        <v>371</v>
      </c>
    </row>
    <row r="31" spans="1:2">
      <c r="A31">
        <v>31</v>
      </c>
      <c r="B31" s="1" t="s">
        <v>512</v>
      </c>
    </row>
    <row r="32" spans="1:2">
      <c r="A32">
        <v>32</v>
      </c>
      <c r="B32" s="3" t="s">
        <v>372</v>
      </c>
    </row>
    <row r="33" spans="1:2">
      <c r="A33">
        <v>33</v>
      </c>
      <c r="B33" s="3" t="s">
        <v>373</v>
      </c>
    </row>
    <row r="34" spans="1:2">
      <c r="A34">
        <v>34</v>
      </c>
      <c r="B34" s="3" t="s">
        <v>374</v>
      </c>
    </row>
    <row r="35" spans="1:2">
      <c r="A35">
        <v>35</v>
      </c>
      <c r="B35" s="3" t="s">
        <v>375</v>
      </c>
    </row>
    <row r="36" spans="1:2">
      <c r="A36">
        <v>36</v>
      </c>
      <c r="B36" s="1" t="s">
        <v>96</v>
      </c>
    </row>
    <row r="37" spans="1:2">
      <c r="A37">
        <v>37</v>
      </c>
      <c r="B37" s="2" t="s">
        <v>38</v>
      </c>
    </row>
    <row r="38" spans="1:2">
      <c r="A38">
        <v>38</v>
      </c>
      <c r="B38" s="2" t="s">
        <v>376</v>
      </c>
    </row>
    <row r="39" spans="1:2">
      <c r="A39">
        <v>39</v>
      </c>
      <c r="B39" s="1" t="s">
        <v>377</v>
      </c>
    </row>
    <row r="40" spans="1:2">
      <c r="A40">
        <v>40</v>
      </c>
      <c r="B40" s="1" t="s">
        <v>378</v>
      </c>
    </row>
    <row r="41" spans="1:2">
      <c r="A41">
        <v>41</v>
      </c>
      <c r="B41" s="1" t="s">
        <v>124</v>
      </c>
    </row>
    <row r="42" spans="1:2">
      <c r="A42">
        <v>42</v>
      </c>
      <c r="B42" s="1" t="s">
        <v>74</v>
      </c>
    </row>
    <row r="43" spans="1:2">
      <c r="A43">
        <v>43</v>
      </c>
      <c r="B43" s="1" t="s">
        <v>41</v>
      </c>
    </row>
    <row r="44" spans="1:2">
      <c r="A44">
        <v>44</v>
      </c>
      <c r="B44" s="1" t="s">
        <v>76</v>
      </c>
    </row>
    <row r="45" spans="1:2">
      <c r="A45">
        <v>45</v>
      </c>
      <c r="B45" s="3" t="s">
        <v>379</v>
      </c>
    </row>
    <row r="46" spans="1:2">
      <c r="A46">
        <v>46</v>
      </c>
      <c r="B46" s="2" t="s">
        <v>53</v>
      </c>
    </row>
    <row r="47" spans="1:2">
      <c r="A47">
        <v>47</v>
      </c>
      <c r="B47" s="2" t="s">
        <v>45</v>
      </c>
    </row>
    <row r="48" spans="1:2">
      <c r="A48">
        <v>48</v>
      </c>
      <c r="B48" s="2" t="s">
        <v>380</v>
      </c>
    </row>
    <row r="49" spans="1:2">
      <c r="A49">
        <v>49</v>
      </c>
      <c r="B49" s="2" t="s">
        <v>381</v>
      </c>
    </row>
    <row r="50" spans="1:2">
      <c r="A50">
        <v>50</v>
      </c>
      <c r="B50" s="1" t="s">
        <v>68</v>
      </c>
    </row>
    <row r="51" spans="1:2">
      <c r="A51">
        <v>51</v>
      </c>
      <c r="B51" s="1" t="s">
        <v>48</v>
      </c>
    </row>
    <row r="52" spans="1:2">
      <c r="A52">
        <v>52</v>
      </c>
      <c r="B52" s="1" t="s">
        <v>382</v>
      </c>
    </row>
    <row r="53" spans="1:2">
      <c r="A53">
        <v>53</v>
      </c>
      <c r="B53" s="1" t="s">
        <v>383</v>
      </c>
    </row>
    <row r="54" spans="1:2">
      <c r="A54">
        <v>54</v>
      </c>
      <c r="B54" s="3" t="s">
        <v>384</v>
      </c>
    </row>
    <row r="55" spans="1:2">
      <c r="A55">
        <v>55</v>
      </c>
      <c r="B55" s="1" t="s">
        <v>50</v>
      </c>
    </row>
    <row r="56" spans="1:2">
      <c r="A56">
        <v>56</v>
      </c>
      <c r="B56" s="3" t="s">
        <v>385</v>
      </c>
    </row>
    <row r="57" spans="1:2">
      <c r="A57">
        <v>57</v>
      </c>
      <c r="B57" s="1" t="s">
        <v>52</v>
      </c>
    </row>
    <row r="58" spans="1:2">
      <c r="A58">
        <v>58</v>
      </c>
      <c r="B58" s="3" t="s">
        <v>386</v>
      </c>
    </row>
    <row r="59" spans="1:2">
      <c r="A59">
        <v>59</v>
      </c>
      <c r="B59" s="2" t="s">
        <v>55</v>
      </c>
    </row>
    <row r="60" spans="1:2">
      <c r="A60">
        <v>60</v>
      </c>
      <c r="B60" s="1" t="s">
        <v>57</v>
      </c>
    </row>
    <row r="61" spans="1:2">
      <c r="A61">
        <v>61</v>
      </c>
      <c r="B61" s="3" t="s">
        <v>387</v>
      </c>
    </row>
    <row r="62" spans="1:2">
      <c r="A62">
        <v>62</v>
      </c>
      <c r="B62" s="3" t="s">
        <v>388</v>
      </c>
    </row>
    <row r="63" spans="1:2">
      <c r="A63">
        <v>63</v>
      </c>
      <c r="B63" s="2" t="s">
        <v>513</v>
      </c>
    </row>
    <row r="64" spans="1:2">
      <c r="A64">
        <v>64</v>
      </c>
      <c r="B64" s="1" t="s">
        <v>389</v>
      </c>
    </row>
    <row r="65" spans="1:2">
      <c r="A65">
        <v>65</v>
      </c>
      <c r="B65" s="3" t="s">
        <v>390</v>
      </c>
    </row>
    <row r="66" spans="1:2">
      <c r="A66">
        <v>66</v>
      </c>
      <c r="B66" s="3" t="s">
        <v>391</v>
      </c>
    </row>
    <row r="67" spans="1:2">
      <c r="A67">
        <v>67</v>
      </c>
      <c r="B67" s="3" t="s">
        <v>392</v>
      </c>
    </row>
    <row r="68" spans="1:2">
      <c r="A68">
        <v>68</v>
      </c>
      <c r="B68" s="1" t="s">
        <v>94</v>
      </c>
    </row>
    <row r="69" spans="1:2">
      <c r="A69">
        <v>69</v>
      </c>
      <c r="B69" s="1" t="s">
        <v>393</v>
      </c>
    </row>
    <row r="70" spans="1:2">
      <c r="A70">
        <v>70</v>
      </c>
      <c r="B70" s="2" t="s">
        <v>63</v>
      </c>
    </row>
    <row r="71" spans="1:2">
      <c r="A71">
        <v>71</v>
      </c>
      <c r="B71" s="3" t="s">
        <v>394</v>
      </c>
    </row>
    <row r="72" spans="1:2">
      <c r="A72">
        <v>72</v>
      </c>
      <c r="B72" s="3" t="s">
        <v>395</v>
      </c>
    </row>
    <row r="73" spans="1:2">
      <c r="A73">
        <v>73</v>
      </c>
      <c r="B73" s="1" t="s">
        <v>396</v>
      </c>
    </row>
    <row r="74" spans="1:2">
      <c r="A74">
        <v>74</v>
      </c>
      <c r="B74" s="1" t="s">
        <v>397</v>
      </c>
    </row>
    <row r="75" spans="1:2">
      <c r="A75">
        <v>75</v>
      </c>
      <c r="B75" s="1" t="s">
        <v>398</v>
      </c>
    </row>
    <row r="76" spans="1:2">
      <c r="A76">
        <v>76</v>
      </c>
      <c r="B76" s="2" t="s">
        <v>399</v>
      </c>
    </row>
    <row r="77" spans="1:2">
      <c r="A77">
        <v>77</v>
      </c>
      <c r="B77" s="1" t="s">
        <v>400</v>
      </c>
    </row>
    <row r="78" spans="1:2">
      <c r="A78">
        <v>78</v>
      </c>
      <c r="B78" s="1" t="s">
        <v>72</v>
      </c>
    </row>
    <row r="79" spans="1:2">
      <c r="A79">
        <v>79</v>
      </c>
      <c r="B79" s="1" t="s">
        <v>78</v>
      </c>
    </row>
    <row r="80" spans="1:2">
      <c r="A80">
        <v>80</v>
      </c>
      <c r="B80" s="1" t="s">
        <v>401</v>
      </c>
    </row>
    <row r="81" spans="1:2">
      <c r="A81">
        <v>81</v>
      </c>
      <c r="B81" s="3" t="s">
        <v>402</v>
      </c>
    </row>
    <row r="82" spans="1:2">
      <c r="A82">
        <v>82</v>
      </c>
      <c r="B82" s="1" t="s">
        <v>403</v>
      </c>
    </row>
    <row r="83" spans="1:2">
      <c r="A83">
        <v>83</v>
      </c>
      <c r="B83" s="1" t="s">
        <v>404</v>
      </c>
    </row>
    <row r="84" spans="1:2">
      <c r="A84">
        <v>84</v>
      </c>
      <c r="B84" s="3" t="s">
        <v>405</v>
      </c>
    </row>
    <row r="85" spans="1:2">
      <c r="A85">
        <v>85</v>
      </c>
      <c r="B85" s="1" t="s">
        <v>83</v>
      </c>
    </row>
    <row r="86" spans="1:2">
      <c r="A86">
        <v>86</v>
      </c>
      <c r="B86" s="3" t="s">
        <v>406</v>
      </c>
    </row>
    <row r="87" spans="1:2">
      <c r="A87">
        <v>87</v>
      </c>
      <c r="B87" s="3" t="s">
        <v>407</v>
      </c>
    </row>
    <row r="88" spans="1:2">
      <c r="A88">
        <v>88</v>
      </c>
      <c r="B88" s="1" t="s">
        <v>408</v>
      </c>
    </row>
    <row r="89" spans="1:2">
      <c r="A89">
        <v>89</v>
      </c>
      <c r="B89" s="3" t="s">
        <v>409</v>
      </c>
    </row>
    <row r="90" spans="1:2">
      <c r="A90">
        <v>90</v>
      </c>
      <c r="B90" s="2" t="s">
        <v>86</v>
      </c>
    </row>
    <row r="91" spans="1:2">
      <c r="A91">
        <v>91</v>
      </c>
      <c r="B91" s="2" t="s">
        <v>410</v>
      </c>
    </row>
    <row r="92" spans="1:2">
      <c r="A92">
        <v>92</v>
      </c>
      <c r="B92" s="2" t="s">
        <v>92</v>
      </c>
    </row>
    <row r="93" spans="1:2">
      <c r="A93">
        <v>93</v>
      </c>
      <c r="B93" s="2" t="s">
        <v>104</v>
      </c>
    </row>
    <row r="94" spans="1:2">
      <c r="A94">
        <v>94</v>
      </c>
      <c r="B94" s="3" t="s">
        <v>411</v>
      </c>
    </row>
    <row r="95" spans="1:2">
      <c r="A95">
        <v>95</v>
      </c>
      <c r="B95" s="1" t="s">
        <v>106</v>
      </c>
    </row>
    <row r="96" spans="1:2">
      <c r="A96">
        <v>96</v>
      </c>
      <c r="B96" s="2" t="s">
        <v>108</v>
      </c>
    </row>
    <row r="97" spans="1:2">
      <c r="A97">
        <v>97</v>
      </c>
      <c r="B97" s="1" t="s">
        <v>111</v>
      </c>
    </row>
    <row r="98" spans="1:2">
      <c r="A98">
        <v>98</v>
      </c>
      <c r="B98" s="1" t="s">
        <v>113</v>
      </c>
    </row>
    <row r="99" spans="1:2">
      <c r="A99">
        <v>99</v>
      </c>
      <c r="B99" s="2" t="s">
        <v>412</v>
      </c>
    </row>
    <row r="100" spans="1:2">
      <c r="A100">
        <v>100</v>
      </c>
      <c r="B100" s="1" t="s">
        <v>115</v>
      </c>
    </row>
    <row r="101" spans="1:2">
      <c r="A101">
        <v>101</v>
      </c>
      <c r="B101" s="1" t="s">
        <v>117</v>
      </c>
    </row>
    <row r="102" spans="1:2">
      <c r="A102">
        <v>102</v>
      </c>
      <c r="B102" s="3" t="s">
        <v>413</v>
      </c>
    </row>
    <row r="103" spans="1:2">
      <c r="A103">
        <v>103</v>
      </c>
      <c r="B103" s="2" t="s">
        <v>118</v>
      </c>
    </row>
    <row r="104" spans="1:2">
      <c r="A104">
        <v>104</v>
      </c>
      <c r="B104" s="1" t="s">
        <v>414</v>
      </c>
    </row>
    <row r="105" spans="1:2">
      <c r="A105">
        <v>105</v>
      </c>
      <c r="B105" s="1" t="s">
        <v>120</v>
      </c>
    </row>
    <row r="106" spans="1:2">
      <c r="A106">
        <v>106</v>
      </c>
      <c r="B106" s="1" t="s">
        <v>122</v>
      </c>
    </row>
    <row r="107" spans="1:2">
      <c r="A107">
        <v>107</v>
      </c>
      <c r="B107" s="1" t="s">
        <v>70</v>
      </c>
    </row>
    <row r="108" spans="1:2">
      <c r="A108">
        <v>108</v>
      </c>
      <c r="B108" s="1" t="s">
        <v>100</v>
      </c>
    </row>
    <row r="109" spans="1:2">
      <c r="A109">
        <v>109</v>
      </c>
      <c r="B109" s="3" t="s">
        <v>415</v>
      </c>
    </row>
    <row r="110" spans="1:2">
      <c r="A110">
        <v>110</v>
      </c>
      <c r="B110" s="3" t="s">
        <v>416</v>
      </c>
    </row>
    <row r="111" spans="1:2">
      <c r="A111">
        <v>111</v>
      </c>
      <c r="B111" s="1" t="s">
        <v>417</v>
      </c>
    </row>
    <row r="112" spans="1:2">
      <c r="A112">
        <v>112</v>
      </c>
      <c r="B112" s="3" t="s">
        <v>418</v>
      </c>
    </row>
    <row r="113" spans="1:2">
      <c r="A113">
        <v>113</v>
      </c>
      <c r="B113" s="2" t="s">
        <v>128</v>
      </c>
    </row>
    <row r="114" spans="1:2">
      <c r="A114">
        <v>114</v>
      </c>
      <c r="B114" s="1" t="s">
        <v>130</v>
      </c>
    </row>
    <row r="115" spans="1:2">
      <c r="A115">
        <v>115</v>
      </c>
      <c r="B115" s="1" t="s">
        <v>88</v>
      </c>
    </row>
    <row r="116" spans="1:2">
      <c r="A116">
        <v>116</v>
      </c>
      <c r="B116" s="1" t="s">
        <v>132</v>
      </c>
    </row>
    <row r="117" spans="1:2">
      <c r="A117">
        <v>117</v>
      </c>
      <c r="B117" s="3" t="s">
        <v>419</v>
      </c>
    </row>
    <row r="118" spans="1:2">
      <c r="A118">
        <v>118</v>
      </c>
      <c r="B118" s="1" t="s">
        <v>134</v>
      </c>
    </row>
    <row r="119" spans="1:2">
      <c r="A119">
        <v>119</v>
      </c>
      <c r="B119" s="2" t="s">
        <v>136</v>
      </c>
    </row>
    <row r="120" spans="1:2">
      <c r="A120">
        <v>120</v>
      </c>
      <c r="B120" s="3" t="s">
        <v>420</v>
      </c>
    </row>
    <row r="121" spans="1:2">
      <c r="A121">
        <v>121</v>
      </c>
      <c r="B121" s="3" t="s">
        <v>421</v>
      </c>
    </row>
    <row r="122" spans="1:2">
      <c r="A122">
        <v>122</v>
      </c>
      <c r="B122" s="3" t="s">
        <v>422</v>
      </c>
    </row>
    <row r="123" spans="1:2">
      <c r="A123">
        <v>123</v>
      </c>
      <c r="B123" s="3" t="s">
        <v>423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Neo4j_Queries</vt:lpstr>
      <vt:lpstr>ExerciseDB</vt:lpstr>
      <vt:lpstr>MySql_Queries</vt:lpstr>
      <vt:lpstr>ExerciseDetails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Josch</dc:creator>
  <cp:lastModifiedBy>josch</cp:lastModifiedBy>
  <dcterms:created xsi:type="dcterms:W3CDTF">2015-10-23T11:31:30Z</dcterms:created>
  <dcterms:modified xsi:type="dcterms:W3CDTF">2019-01-13T13:14:37Z</dcterms:modified>
</cp:coreProperties>
</file>