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W:\Data\Forecast\Tools\forecast_git\create_forecast_basic\current\background_files\"/>
    </mc:Choice>
  </mc:AlternateContent>
  <xr:revisionPtr revIDLastSave="0" documentId="13_ncr:1_{5538BFE3-7316-434F-B9E3-FB52C1C4D5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0" i="1" l="1"/>
  <c r="P2" i="1"/>
  <c r="O2" i="1"/>
  <c r="Q2" i="1"/>
  <c r="P63" i="1"/>
  <c r="P65" i="1"/>
  <c r="P64" i="1"/>
  <c r="P61" i="1"/>
  <c r="P62" i="1"/>
  <c r="Q59" i="1"/>
  <c r="Q58" i="1"/>
  <c r="Q57" i="1"/>
  <c r="P59" i="1"/>
  <c r="P58" i="1"/>
  <c r="P57" i="1"/>
  <c r="O59" i="1"/>
  <c r="O58" i="1"/>
  <c r="O57" i="1"/>
</calcChain>
</file>

<file path=xl/sharedStrings.xml><?xml version="1.0" encoding="utf-8"?>
<sst xmlns="http://schemas.openxmlformats.org/spreadsheetml/2006/main" count="595" uniqueCount="382">
  <si>
    <t>ID_camp</t>
  </si>
  <si>
    <t>מיקום</t>
  </si>
  <si>
    <t>כתובת</t>
  </si>
  <si>
    <t>best_file</t>
  </si>
  <si>
    <t>sec_st</t>
  </si>
  <si>
    <t>arab_st</t>
  </si>
  <si>
    <t>ou_st</t>
  </si>
  <si>
    <t>collect_to_camps</t>
  </si>
  <si>
    <t>מוסד</t>
  </si>
  <si>
    <t>סוג_מוסד</t>
  </si>
  <si>
    <t>y</t>
  </si>
  <si>
    <t>x</t>
  </si>
  <si>
    <t>geometry</t>
  </si>
  <si>
    <t>num_students</t>
  </si>
  <si>
    <t>31.788119417037333, 35.206865759308336</t>
  </si>
  <si>
    <t>יפו 208</t>
  </si>
  <si>
    <t>no_info_collected</t>
  </si>
  <si>
    <t>מכללת רידמן</t>
  </si>
  <si>
    <t>בית ספר גבוה</t>
  </si>
  <si>
    <t>31.788119417037333</t>
  </si>
  <si>
    <t xml:space="preserve"> 35.206865759308336</t>
  </si>
  <si>
    <t>POINT (35.206865759308336 31.788119417037333)</t>
  </si>
  <si>
    <t>31.754787974946375, 35.21934367276692</t>
  </si>
  <si>
    <t>בית לחם 104, ירושלים</t>
  </si>
  <si>
    <t>CBS_2021</t>
  </si>
  <si>
    <t>all</t>
  </si>
  <si>
    <t>CBS_camps</t>
  </si>
  <si>
    <t>אמונה - אפרתה - מכללה אקדמית לאמנויות ולחינוך</t>
  </si>
  <si>
    <t>מכללה</t>
  </si>
  <si>
    <t>31.754787974946375</t>
  </si>
  <si>
    <t xml:space="preserve"> 35.21934367276692</t>
  </si>
  <si>
    <t>POINT (35.21934367276692 31.754787974946375)</t>
  </si>
  <si>
    <t>31.780225825426793, 35.214455718549516</t>
  </si>
  <si>
    <t>בצלאל 4, ירושלים</t>
  </si>
  <si>
    <t>rest</t>
  </si>
  <si>
    <t>ou_st_in_sec_inst</t>
  </si>
  <si>
    <t>בצלאל -  אקדמיה לאמנות ולעיצוב ירושלים</t>
  </si>
  <si>
    <t>31.780225825426793</t>
  </si>
  <si>
    <t xml:space="preserve"> 35.214455718549516</t>
  </si>
  <si>
    <t>POINT (35.214455718549516 31.780225825426793)</t>
  </si>
  <si>
    <t>31.79332402143004, 35.24761645435508</t>
  </si>
  <si>
    <t>מרטין בובר 1, ירושלים</t>
  </si>
  <si>
    <t>31.79332402143004</t>
  </si>
  <si>
    <t xml:space="preserve"> 35.24761645435508</t>
  </si>
  <si>
    <t>POINT (35.24761645435508 31.79332402143004)</t>
  </si>
  <si>
    <t>31.75665785866549, 35.218605003164036</t>
  </si>
  <si>
    <t>בן יפונה 17, ירושלים</t>
  </si>
  <si>
    <t>מכללת אפרתה</t>
  </si>
  <si>
    <t>31.75665785866549</t>
  </si>
  <si>
    <t xml:space="preserve"> 35.218605003164036</t>
  </si>
  <si>
    <t>POINT (35.218605003164036 31.75665785866549)</t>
  </si>
  <si>
    <t>31.83182623659627, 35.22795772361444</t>
  </si>
  <si>
    <t>JTMT_old_info</t>
  </si>
  <si>
    <t>אוניברסיטת אל קודס - בית חנינא</t>
  </si>
  <si>
    <t>אוניברסיטה</t>
  </si>
  <si>
    <t>31.83182623659627</t>
  </si>
  <si>
    <t xml:space="preserve"> 35.22795772361444</t>
  </si>
  <si>
    <t>POINT (35.22795772361444 31.83182623659627)</t>
  </si>
  <si>
    <t>31.7557697698228, 35.260097882463086</t>
  </si>
  <si>
    <t>אוניברסיטת אל קודס - אבו דיס</t>
  </si>
  <si>
    <t>31.7557697698228</t>
  </si>
  <si>
    <t xml:space="preserve"> 35.260097882463086</t>
  </si>
  <si>
    <t>POINT (35.260097882463086 31.7557697698228)</t>
  </si>
  <si>
    <t>31.710195099017607, 35.202251201318106</t>
  </si>
  <si>
    <t>אוניברסיטת בית לחם</t>
  </si>
  <si>
    <t>31.710195099017607</t>
  </si>
  <si>
    <t xml:space="preserve"> 35.202251201318106</t>
  </si>
  <si>
    <t>POINT (35.202251201318106 31.710195099017607)</t>
  </si>
  <si>
    <t>31.959247096911497, 35.18208220500557</t>
  </si>
  <si>
    <t>אוניברסיטת ביר זית</t>
  </si>
  <si>
    <t>31.959247096911497</t>
  </si>
  <si>
    <t xml:space="preserve"> 35.18208220500557</t>
  </si>
  <si>
    <t>POINT (35.18208220500557 31.959247096911497)</t>
  </si>
  <si>
    <t>31.780480981290705, 35.21736058966942</t>
  </si>
  <si>
    <t>הלל 17, ירושלים</t>
  </si>
  <si>
    <t>מכללת ליפשיץ</t>
  </si>
  <si>
    <t>31.780480981290705</t>
  </si>
  <si>
    <t xml:space="preserve"> 35.21736058966942</t>
  </si>
  <si>
    <t>POINT (35.21736058966942 31.780480981290705)</t>
  </si>
  <si>
    <t>31.794786165926382, 35.24291444890784</t>
  </si>
  <si>
    <t>הר הצופים</t>
  </si>
  <si>
    <t>survey_2022</t>
  </si>
  <si>
    <t>student_by_sector_survey_2022</t>
  </si>
  <si>
    <t>ou_HebUniversity</t>
  </si>
  <si>
    <t>האוניברסיטה העברית בירושלים</t>
  </si>
  <si>
    <t>31.794786165926382</t>
  </si>
  <si>
    <t xml:space="preserve"> 35.24291444890784</t>
  </si>
  <si>
    <t>POINT (35.24291444890784 31.794786165926382)</t>
  </si>
  <si>
    <t>31.778354259971174, 35.19714130833519</t>
  </si>
  <si>
    <t>גבעת רם</t>
  </si>
  <si>
    <t>31.778354259971174</t>
  </si>
  <si>
    <t xml:space="preserve"> 35.19714130833519</t>
  </si>
  <si>
    <t>POINT (35.19714130833519 31.778354259971174)</t>
  </si>
  <si>
    <t>31.765449609368403, 35.14974796235564</t>
  </si>
  <si>
    <t>עין כרם</t>
  </si>
  <si>
    <t>31.765449609368403</t>
  </si>
  <si>
    <t xml:space="preserve"> 35.14974796235564</t>
  </si>
  <si>
    <t>POINT (35.14974796235564 31.765449609368403)</t>
  </si>
  <si>
    <t>32.103308529199765, 35.20774030315415</t>
  </si>
  <si>
    <t>אריאל</t>
  </si>
  <si>
    <t>אוניברסיטת אריאל בשומרון</t>
  </si>
  <si>
    <t>32.103308529199765</t>
  </si>
  <si>
    <t xml:space="preserve"> 35.20774030315415</t>
  </si>
  <si>
    <t>POINT (35.20774030315415 32.103308529199765)</t>
  </si>
  <si>
    <t>31.74968293465538, 35.18637884918461</t>
  </si>
  <si>
    <t>ירושלים, הגן הטכנולוגי, בניין 9, מלחה</t>
  </si>
  <si>
    <t>קמפוס האוניברסיטה הפתוחה בירושלים</t>
  </si>
  <si>
    <t>31.74968293465538</t>
  </si>
  <si>
    <t xml:space="preserve"> 35.18637884918461</t>
  </si>
  <si>
    <t>POINT (35.18637884918461 31.74968293465538)</t>
  </si>
  <si>
    <t>31.780841110611828, 35.212809349913826</t>
  </si>
  <si>
    <t>בצלאל 11 ירושלים</t>
  </si>
  <si>
    <t>ביה"ס לתיאטרון חזותי, ירושלים</t>
  </si>
  <si>
    <t>31.780841110611828</t>
  </si>
  <si>
    <t xml:space="preserve"> 35.212809349913826</t>
  </si>
  <si>
    <t>POINT (35.212809349913826 31.780841110611828)</t>
  </si>
  <si>
    <t>31.77683828129184, 35.221328116657496</t>
  </si>
  <si>
    <t>המערבים 9 ירושלים</t>
  </si>
  <si>
    <t>בית הספר לאומנויות המילה- מקום לשירה</t>
  </si>
  <si>
    <t>31.77683828129184</t>
  </si>
  <si>
    <t xml:space="preserve"> 35.221328116657496</t>
  </si>
  <si>
    <t>POINT (35.221328116657496 31.77683828129184)</t>
  </si>
  <si>
    <t>31.781692981290128, 35.224720274328014</t>
  </si>
  <si>
    <t>שבטי ישראל 20 ירושלים</t>
  </si>
  <si>
    <t>מעלה, ביה"ס לקולנוע ע"ש אורי אליצור</t>
  </si>
  <si>
    <t>31.781692981290128</t>
  </si>
  <si>
    <t xml:space="preserve"> 35.224720274328014</t>
  </si>
  <si>
    <t>POINT (35.224720274328014 31.781692981290128)</t>
  </si>
  <si>
    <t>31.7827197835574, 35.226542543096095</t>
  </si>
  <si>
    <t>הע"ח 9</t>
  </si>
  <si>
    <t>מוסררה</t>
  </si>
  <si>
    <t>31.7827197835574</t>
  </si>
  <si>
    <t xml:space="preserve"> 35.226542543096095</t>
  </si>
  <si>
    <t>POINT (35.226542543096095 31.7827197835574)</t>
  </si>
  <si>
    <t>31.783940237276088, 35.22276345347464</t>
  </si>
  <si>
    <t>הנביאים 42, ירושלים</t>
  </si>
  <si>
    <t>מכללת אורט ירושלים</t>
  </si>
  <si>
    <t>31.783940237276088</t>
  </si>
  <si>
    <t xml:space="preserve"> 35.22276345347464</t>
  </si>
  <si>
    <t>POINT (35.22276345347464 31.783940237276088)</t>
  </si>
  <si>
    <t>סטודיו למשחק ניסן נתיב</t>
  </si>
  <si>
    <t>31.780138571792378, 35.21282402280585</t>
  </si>
  <si>
    <t>מנורה 3, ירושלים</t>
  </si>
  <si>
    <t>סם שפיגל</t>
  </si>
  <si>
    <t>31.780138571792378</t>
  </si>
  <si>
    <t xml:space="preserve"> 35.21282402280585</t>
  </si>
  <si>
    <t>POINT (35.21282402280585 31.780138571792378)</t>
  </si>
  <si>
    <t xml:space="preserve">בצלאל  11 ירושלים  </t>
  </si>
  <si>
    <t xml:space="preserve">המרכז למוסיקה מן המזרח </t>
  </si>
  <si>
    <t>32.115149982373005, 35.03233102728163</t>
  </si>
  <si>
    <t>אלקנה</t>
  </si>
  <si>
    <t>אורות ישראל - מכללה אקדמית לחינוך</t>
  </si>
  <si>
    <t>32.115149982373005</t>
  </si>
  <si>
    <t xml:space="preserve"> 35.03233102728163</t>
  </si>
  <si>
    <t>POINT (35.03233102728163 32.115149982373005)</t>
  </si>
  <si>
    <t>31.777317873873237, 35.19485581481011</t>
  </si>
  <si>
    <t>דרך רופין, גבעת רם, ירושלים</t>
  </si>
  <si>
    <t>האקדמיה למוסיקה ולמחול בירושלים</t>
  </si>
  <si>
    <t>31.777317873873237</t>
  </si>
  <si>
    <t xml:space="preserve"> 35.19485581481011</t>
  </si>
  <si>
    <t>POINT (35.19485581481011 31.777317873873237)</t>
  </si>
  <si>
    <t>31.783290401297776, 35.22110620501062</t>
  </si>
  <si>
    <t>הנביאים 37, ירושלים</t>
  </si>
  <si>
    <t>המכללה האקדמית הדסה ירושלים</t>
  </si>
  <si>
    <t>31.783290401297776</t>
  </si>
  <si>
    <t xml:space="preserve"> 35.22110620501062</t>
  </si>
  <si>
    <t>POINT (35.22110620501062 31.783290401297776)</t>
  </si>
  <si>
    <t>31.658025253956268, 35.124170294872904</t>
  </si>
  <si>
    <t>אלון שבות, ירושלים</t>
  </si>
  <si>
    <t>המכללה האקדמית הרצוג</t>
  </si>
  <si>
    <t>31.658025253956268</t>
  </si>
  <si>
    <t xml:space="preserve"> 35.124170294872904</t>
  </si>
  <si>
    <t>POINT (35.124170294872904 31.658025253956268)</t>
  </si>
  <si>
    <t>31.7757158208611, 35.21705465512487</t>
  </si>
  <si>
    <t>המלך ג'ורג' 58, ירושלים</t>
  </si>
  <si>
    <t>31.7757158208611</t>
  </si>
  <si>
    <t xml:space="preserve"> 35.21705465512487</t>
  </si>
  <si>
    <t>POINT (35.21705465512487 31.7757158208611)</t>
  </si>
  <si>
    <t>31.63921120009058, 35.14112765252875</t>
  </si>
  <si>
    <t>מגדל עוז, ירושלים</t>
  </si>
  <si>
    <t>31.63921120009058</t>
  </si>
  <si>
    <t xml:space="preserve"> 35.14112765252875</t>
  </si>
  <si>
    <t>POINT (35.14112765252875 31.63921120009058)</t>
  </si>
  <si>
    <t>31.781905341003384, 35.190758676175236</t>
  </si>
  <si>
    <t>ירושלים, רחוב המורה</t>
  </si>
  <si>
    <t>המכללה האקדמית לחינוך ע"ש דוד ילין</t>
  </si>
  <si>
    <t>31.781905341003384</t>
  </si>
  <si>
    <t xml:space="preserve"> 35.190758676175236</t>
  </si>
  <si>
    <t>POINT (35.190758676175236 31.781905341003384)</t>
  </si>
  <si>
    <t>31.78547318128894, 35.189670389669224</t>
  </si>
  <si>
    <t>בית הדפוס 7, ירושלים</t>
  </si>
  <si>
    <t>המרכז האקדמי לב</t>
  </si>
  <si>
    <t>31.78547318128894</t>
  </si>
  <si>
    <t xml:space="preserve"> 35.189670389669224</t>
  </si>
  <si>
    <t>POINT (35.189670389669224 31.78547318128894)</t>
  </si>
  <si>
    <t>31.765032608680468, 35.19115884251022</t>
  </si>
  <si>
    <t>ירושלים, רחוב הועד הלאומי 21</t>
  </si>
  <si>
    <t>31.765032608680468</t>
  </si>
  <si>
    <t xml:space="preserve"> 35.19115884251022</t>
  </si>
  <si>
    <t>POINT (35.19115884251022 31.765032608680468)</t>
  </si>
  <si>
    <t>31.752720881299645, 35.22777523199939</t>
  </si>
  <si>
    <t>רחוב העסקן 3, קרית מוריה, ירושלים</t>
  </si>
  <si>
    <t>המרכז האקדמי שלם</t>
  </si>
  <si>
    <t>31.752720881299645</t>
  </si>
  <si>
    <t xml:space="preserve"> 35.22777523199939</t>
  </si>
  <si>
    <t>POINT (35.22777523199939 31.752720881299645)</t>
  </si>
  <si>
    <t>31.74903424719295, 35.21502190316093</t>
  </si>
  <si>
    <t>התעשייה 4</t>
  </si>
  <si>
    <t>הקריה האקדמית אונו</t>
  </si>
  <si>
    <t>31.74903424719295</t>
  </si>
  <si>
    <t xml:space="preserve"> 35.21502190316093</t>
  </si>
  <si>
    <t>POINT (35.21502190316093 31.74903424719295)</t>
  </si>
  <si>
    <t>31.77018578129395, 35.203576160834345</t>
  </si>
  <si>
    <t xml:space="preserve">אברהם גרנות 4 ירושלים </t>
  </si>
  <si>
    <t>מכון שכטר למדעי היהדות</t>
  </si>
  <si>
    <t>31.77018578129395</t>
  </si>
  <si>
    <t xml:space="preserve"> 35.203576160834345</t>
  </si>
  <si>
    <t>POINT (35.203576160834345 31.77018578129395)</t>
  </si>
  <si>
    <t>31.761402992642957, 35.19234810312054</t>
  </si>
  <si>
    <t>ירושלים</t>
  </si>
  <si>
    <t>מכללה ירושלים</t>
  </si>
  <si>
    <t>31.761402992642957</t>
  </si>
  <si>
    <t xml:space="preserve"> 35.19234810312054</t>
  </si>
  <si>
    <t>POINT (35.19234810312054 31.761402992642957)</t>
  </si>
  <si>
    <t>31.769241016514012, 35.193540510834325</t>
  </si>
  <si>
    <t>שרייבום, ירושלים</t>
  </si>
  <si>
    <t>עזריאלי - מכללה אקדמית להנדסה ירושלים</t>
  </si>
  <si>
    <t>31.769241016514012</t>
  </si>
  <si>
    <t xml:space="preserve"> 35.193540510834325</t>
  </si>
  <si>
    <t>POINT (35.193540510834325 31.769241016514012)</t>
  </si>
  <si>
    <t>31.763110937303402, 35.22110134549319</t>
  </si>
  <si>
    <t>מסריק 10 ירושלים</t>
  </si>
  <si>
    <t>המכללה למנהל</t>
  </si>
  <si>
    <t>31.763110937303402</t>
  </si>
  <si>
    <t xml:space="preserve"> 35.22110134549319</t>
  </si>
  <si>
    <t>POINT (35.22110134549319 31.763110937303402)</t>
  </si>
  <si>
    <t>31.789051559052428, 35.22573764179792</t>
  </si>
  <si>
    <t>שמואל הנביא 24, ירושלים</t>
  </si>
  <si>
    <t>סמינר</t>
  </si>
  <si>
    <t>31.789051559052428</t>
  </si>
  <si>
    <t xml:space="preserve"> 35.22573764179792</t>
  </si>
  <si>
    <t>POINT (35.22573764179792 31.789051559052428)</t>
  </si>
  <si>
    <t>31.793429143273126, 35.21069118966899</t>
  </si>
  <si>
    <t>מנחת יצחק 23, ירושלים</t>
  </si>
  <si>
    <t>ultra_orthodox_institute</t>
  </si>
  <si>
    <t>מכון בית יעקב (הישן)</t>
  </si>
  <si>
    <t>31.793429143273126</t>
  </si>
  <si>
    <t xml:space="preserve"> 35.21069118966899</t>
  </si>
  <si>
    <t>POINT (35.21069118966899 31.793429143273126)</t>
  </si>
  <si>
    <t>31.789795836243886, 35.21337537617495</t>
  </si>
  <si>
    <t>מלכי ישראל 57, ירושלים</t>
  </si>
  <si>
    <t>מרכז בית יעקב (החדש)</t>
  </si>
  <si>
    <t>31.789795836243886</t>
  </si>
  <si>
    <t xml:space="preserve"> 35.21337537617495</t>
  </si>
  <si>
    <t>POINT (35.21337537617495 31.789795836243886)</t>
  </si>
  <si>
    <t>31.798545936796817, 35.21054301665679</t>
  </si>
  <si>
    <t>דורש טוב 18, ירושלים</t>
  </si>
  <si>
    <t>דרכי רחל (הסניף)</t>
  </si>
  <si>
    <t>31.798545936796817</t>
  </si>
  <si>
    <t xml:space="preserve"> 35.21054301665679</t>
  </si>
  <si>
    <t>POINT (35.21054301665679 31.798545936796817)</t>
  </si>
  <si>
    <t>31.82372682933218, 35.189839545491466</t>
  </si>
  <si>
    <t>מרן הגרי"ש, אלישיב 1, ירושלים</t>
  </si>
  <si>
    <t>בנות אלישבע</t>
  </si>
  <si>
    <t>31.82372682933218</t>
  </si>
  <si>
    <t xml:space="preserve"> 35.189839545491466</t>
  </si>
  <si>
    <t>POINT (35.189839545491466 31.82372682933218)</t>
  </si>
  <si>
    <t>31.792755024068565, 35.209770258986346</t>
  </si>
  <si>
    <t>ירמיהו 24, ירושלים</t>
  </si>
  <si>
    <t>גור</t>
  </si>
  <si>
    <t>31.792755024068565</t>
  </si>
  <si>
    <t xml:space="preserve"> 35.209770258986346</t>
  </si>
  <si>
    <t>POINT (35.209770258986346 31.792755024068565)</t>
  </si>
  <si>
    <t>31.78460054153422, 35.21832056268109</t>
  </si>
  <si>
    <t>הנביאים 74, ירושלים</t>
  </si>
  <si>
    <t>שבילי בית יעקב (מרגלית) + מורשת</t>
  </si>
  <si>
    <t>31.78460054153422</t>
  </si>
  <si>
    <t xml:space="preserve"> 35.21832056268109</t>
  </si>
  <si>
    <t>POINT (35.21832056268109 31.78460054153422)</t>
  </si>
  <si>
    <t>31.79060580057371, 35.22483023199835</t>
  </si>
  <si>
    <t>שמואל הנביא 36, ירושלים</t>
  </si>
  <si>
    <t>מעלות בית יעקב</t>
  </si>
  <si>
    <t>31.79060580057371</t>
  </si>
  <si>
    <t xml:space="preserve"> 35.22483023199835</t>
  </si>
  <si>
    <t>POINT (35.22483023199835 31.79060580057371)</t>
  </si>
  <si>
    <t>31.788913783534387, 35.19529159533171</t>
  </si>
  <si>
    <t>בן ציון 15, ירושלים</t>
  </si>
  <si>
    <t>בית בינה (איינהורן) + איילת השחר (ויצמן)</t>
  </si>
  <si>
    <t>31.788913783534387</t>
  </si>
  <si>
    <t xml:space="preserve"> 35.19529159533171</t>
  </si>
  <si>
    <t>POINT (35.19529159533171 31.788913783534387)</t>
  </si>
  <si>
    <t>31.790712049510955, 35.200018573842705</t>
  </si>
  <si>
    <t>המ"ג 7-3, ירושלים</t>
  </si>
  <si>
    <t>עלי באר (קוק)</t>
  </si>
  <si>
    <t>31.790712049510955</t>
  </si>
  <si>
    <t xml:space="preserve"> 35.200018573842705</t>
  </si>
  <si>
    <t>POINT (35.200018573842705 31.790712049510955)</t>
  </si>
  <si>
    <t>31.797153811385268, 35.200039921384494</t>
  </si>
  <si>
    <t>פנים מאירות 1, ירושלים</t>
  </si>
  <si>
    <t>ויז'ניץ</t>
  </si>
  <si>
    <t>31.797153811385268</t>
  </si>
  <si>
    <t xml:space="preserve"> 35.200039921384494</t>
  </si>
  <si>
    <t>POINT (35.200039921384494 31.797153811385268)</t>
  </si>
  <si>
    <t>31.794592677170495, 35.21732563580814</t>
  </si>
  <si>
    <t>בר אילן 22, ירושלים</t>
  </si>
  <si>
    <t>אפיקי דעת</t>
  </si>
  <si>
    <t>31.794592677170495</t>
  </si>
  <si>
    <t xml:space="preserve"> 35.21732563580814</t>
  </si>
  <si>
    <t>POINT (35.21732563580814 31.794592677170495)</t>
  </si>
  <si>
    <t>31.790829033806652, 35.21062137268273</t>
  </si>
  <si>
    <t>מלכי ישראל 38, ירושלים</t>
  </si>
  <si>
    <t>בעלזא</t>
  </si>
  <si>
    <t>31.790829033806652</t>
  </si>
  <si>
    <t xml:space="preserve"> 35.21062137268273</t>
  </si>
  <si>
    <t>POINT (35.21062137268273 31.790829033806652)</t>
  </si>
  <si>
    <t>31.789415468974603, 35.1869486748975</t>
  </si>
  <si>
    <t>עם ועולמו 6, ירושלים</t>
  </si>
  <si>
    <t>המרכז החרדי להכשרה מקצועית ירושלים</t>
  </si>
  <si>
    <t>31.789415468974603</t>
  </si>
  <si>
    <t xml:space="preserve"> 35.1869486748975</t>
  </si>
  <si>
    <t>POINT (35.1869486748975 31.789415468974603)</t>
  </si>
  <si>
    <t>31.803510317396018, 35.21008572673932</t>
  </si>
  <si>
    <t>המרפא 8, ירושלים, 9145101</t>
  </si>
  <si>
    <t>מח"ר הר חוצבים</t>
  </si>
  <si>
    <t>31.803510317396018</t>
  </si>
  <si>
    <t xml:space="preserve"> 35.21008572673932</t>
  </si>
  <si>
    <t>POINT (35.21008572673932 31.803510317396018)</t>
  </si>
  <si>
    <t>31.78070572691885, 35.17345506714419</t>
  </si>
  <si>
    <t>הרב שאול אבן דנן 30, ירושלים</t>
  </si>
  <si>
    <t>מח"ר רון שולמית ירושלים</t>
  </si>
  <si>
    <t>31.78070572691885</t>
  </si>
  <si>
    <t xml:space="preserve"> 35.17345506714419</t>
  </si>
  <si>
    <t>POINT (35.17345506714419 31.78070572691885)</t>
  </si>
  <si>
    <t>31.786414849466514, 35.21920470874037</t>
  </si>
  <si>
    <t>נתן שטראוס 24, ירושלים</t>
  </si>
  <si>
    <t>מח"ר שטראוס</t>
  </si>
  <si>
    <t>31.786414849466514</t>
  </si>
  <si>
    <t xml:space="preserve"> 35.21920470874037</t>
  </si>
  <si>
    <t>POINT (35.21920470874037 31.786414849466514)</t>
  </si>
  <si>
    <t>31.697011326826647, 35.10680451001854</t>
  </si>
  <si>
    <t>כנסת מרדכי 8, ביתר עילית</t>
  </si>
  <si>
    <t>אופ- סמינר בית הברכה</t>
  </si>
  <si>
    <t>31.697011326826647</t>
  </si>
  <si>
    <t xml:space="preserve"> 35.10680451001854</t>
  </si>
  <si>
    <t>POINT (35.10680451001854 31.697011326826647)</t>
  </si>
  <si>
    <t>31.7922059017502, 35.20086668691378</t>
  </si>
  <si>
    <t>אהליאב 14, ירושלים, 9531912</t>
  </si>
  <si>
    <t xml:space="preserve">אופ- סמינר דעת </t>
  </si>
  <si>
    <t>31.7922059017502</t>
  </si>
  <si>
    <t xml:space="preserve"> 35.20086668691378</t>
  </si>
  <si>
    <t>POINT (35.20086668691378 31.7922059017502)</t>
  </si>
  <si>
    <t>31.786059481374302, 35.183059408517416</t>
  </si>
  <si>
    <t>בית הדפוס 28, ירושלים</t>
  </si>
  <si>
    <t xml:space="preserve">אופ- סמינר רבבה </t>
  </si>
  <si>
    <t>31.786059481374302</t>
  </si>
  <si>
    <t xml:space="preserve"> 35.183059408517416</t>
  </si>
  <si>
    <t>POINT (35.183059408517416 31.786059481374302)</t>
  </si>
  <si>
    <t xml:space="preserve">אופ- שבילי בית יעקב </t>
  </si>
  <si>
    <t xml:space="preserve">אופ- סמינר אופק </t>
  </si>
  <si>
    <t>POINT EMPTY</t>
  </si>
  <si>
    <t>31.754848660264216, 35.215126843915044</t>
  </si>
  <si>
    <t>גנרל פייר קניג 29, ירושלים</t>
  </si>
  <si>
    <t>אופ- מסלול פרדס</t>
  </si>
  <si>
    <t>31.754848660264216</t>
  </si>
  <si>
    <t xml:space="preserve"> 35.215126843915044</t>
  </si>
  <si>
    <t>POINT (35.215126843915044 31.754848660264216)</t>
  </si>
  <si>
    <t>אופ- מסלול תחומים</t>
  </si>
  <si>
    <t>31.769013314397117, 35.20530272552622</t>
  </si>
  <si>
    <t>יהושע יבין 13, ירושלים</t>
  </si>
  <si>
    <t>הקוביה</t>
  </si>
  <si>
    <t>31.769013314397117</t>
  </si>
  <si>
    <t xml:space="preserve"> 35.20530272552622</t>
  </si>
  <si>
    <t>POINT (35.20530272552622 31.769013314397117)</t>
  </si>
  <si>
    <t>31.756568425947137, 34.99280690343991</t>
  </si>
  <si>
    <t>המסגר 7, בית שמש</t>
  </si>
  <si>
    <t>המרכז החרדי להכשרה מקצועית בית שמש</t>
  </si>
  <si>
    <t>31.756568425947137</t>
  </si>
  <si>
    <t xml:space="preserve"> 34.99280690343991</t>
  </si>
  <si>
    <t>POINT (34.99280690343991 31.756568425947137)</t>
  </si>
  <si>
    <t>Univ_AR</t>
  </si>
  <si>
    <t>Univ_SE</t>
  </si>
  <si>
    <t>Univ_UO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</si>
</sst>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5" xfId="0" applyFill="1" applyBorder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7EB363-3FFE-4BB9-82E5-15893C0B1712}" name="טבלה1" displayName="טבלה1" ref="A1:Q65" totalsRowShown="0" headerRowDxfId="6" headerRowBorderDxfId="5" tableBorderDxfId="4">
  <autoFilter ref="A1:Q65" xr:uid="{4D7EB363-3FFE-4BB9-82E5-15893C0B1712}">
    <filterColumn colId="6">
      <filters>
        <filter val="ou_HebUniversity"/>
        <filter val="ou_st_in_sec_inst"/>
      </filters>
    </filterColumn>
  </autoFilter>
  <sortState xmlns:xlrd2="http://schemas.microsoft.com/office/spreadsheetml/2017/richdata2" ref="A57:Q65">
    <sortCondition ref="G1:G65"/>
  </sortState>
  <tableColumns count="17">
    <tableColumn id="1" xr3:uid="{207DBEDD-B379-4E70-8059-AEB39D300D78}" name="ID_camp" dataDxfId="3"/>
    <tableColumn id="2" xr3:uid="{9AFE8516-E106-4C64-8E82-76A4137BC737}" name="מיקום"/>
    <tableColumn id="3" xr3:uid="{DA51FD4C-D880-48BD-9928-0DA1F87388EF}" name="כתובת"/>
    <tableColumn id="4" xr3:uid="{E8DBF70E-3406-43EA-B489-7A202904FE94}" name="best_file"/>
    <tableColumn id="5" xr3:uid="{AA114218-6391-4C51-87FF-BF02D24696C7}" name="sec_st"/>
    <tableColumn id="6" xr3:uid="{42047BBE-EBDA-40A7-9242-2E6C0CD20376}" name="arab_st"/>
    <tableColumn id="7" xr3:uid="{CEB968CC-01D5-4081-A087-C8972F554C7C}" name="ou_st"/>
    <tableColumn id="8" xr3:uid="{844769E1-A614-45B5-9579-9D0C685D9EF5}" name="collect_to_camps"/>
    <tableColumn id="9" xr3:uid="{1F36BF73-8C5E-4830-A0D3-480A1AFE6253}" name="מוסד"/>
    <tableColumn id="10" xr3:uid="{8AF91136-4247-445D-911E-D8BAA54C21A5}" name="סוג_מוסד"/>
    <tableColumn id="11" xr3:uid="{20BDBB7C-1C72-4922-906C-2D0B938BD664}" name="y"/>
    <tableColumn id="12" xr3:uid="{34244FE9-C88D-41B9-A1DB-E743E6724DA0}" name="x"/>
    <tableColumn id="13" xr3:uid="{A5E6DD2B-4B12-4278-878C-BF55F6C0B344}" name="geometry"/>
    <tableColumn id="14" xr3:uid="{D5FAAD8B-360F-4DF2-ABDC-F3EBDAAB365F}" name="num_students"/>
    <tableColumn id="15" xr3:uid="{056F3FE7-257D-4556-8229-563955F61577}" name="Univ_AR" dataDxfId="2">
      <calculatedColumnFormula>טבלה1[[#This Row],[num_students]]*0.14</calculatedColumnFormula>
    </tableColumn>
    <tableColumn id="16" xr3:uid="{E3BABAEB-9FDE-494A-86B6-02A8BBD7B978}" name="Univ_SE" dataDxfId="1">
      <calculatedColumnFormula>טבלה1[[#This Row],[num_students]]*0.83</calculatedColumnFormula>
    </tableColumn>
    <tableColumn id="17" xr3:uid="{C5A14059-119F-436B-838B-3981FA42EF03}" name="Univ_UO" dataDxfId="0">
      <calculatedColumnFormula>0.03*טבלה1[[#This Row],[num_students]]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tabSelected="1" zoomScale="70" zoomScaleNormal="70" workbookViewId="0">
      <selection activeCell="S61" sqref="S61"/>
    </sheetView>
  </sheetViews>
  <sheetFormatPr defaultRowHeight="13.8" x14ac:dyDescent="0.25"/>
  <cols>
    <col min="1" max="1" width="10.19921875" customWidth="1"/>
    <col min="4" max="4" width="10.09765625" customWidth="1"/>
    <col min="6" max="6" width="9" customWidth="1"/>
    <col min="8" max="8" width="17.8984375" customWidth="1"/>
    <col min="10" max="10" width="9.69921875" customWidth="1"/>
    <col min="13" max="13" width="11.09765625" customWidth="1"/>
    <col min="14" max="14" width="15.09765625" customWidth="1"/>
  </cols>
  <sheetData>
    <row r="1" spans="1:1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379</v>
      </c>
      <c r="P1" s="3" t="s">
        <v>380</v>
      </c>
      <c r="Q1" s="4" t="s">
        <v>381</v>
      </c>
    </row>
    <row r="2" spans="1:17" hidden="1" x14ac:dyDescent="0.25">
      <c r="A2" s="1">
        <v>5</v>
      </c>
      <c r="B2" t="s">
        <v>104</v>
      </c>
      <c r="C2" t="s">
        <v>105</v>
      </c>
      <c r="D2" t="s">
        <v>81</v>
      </c>
      <c r="E2">
        <v>0</v>
      </c>
      <c r="F2">
        <v>0</v>
      </c>
      <c r="G2">
        <v>0</v>
      </c>
      <c r="I2" t="s">
        <v>106</v>
      </c>
      <c r="J2" t="s">
        <v>54</v>
      </c>
      <c r="K2" t="s">
        <v>107</v>
      </c>
      <c r="L2" t="s">
        <v>108</v>
      </c>
      <c r="M2" t="s">
        <v>109</v>
      </c>
      <c r="N2">
        <v>740</v>
      </c>
      <c r="O2">
        <f>טבלה1[[#This Row],[num_students]]/3</f>
        <v>246.66666666666666</v>
      </c>
      <c r="P2">
        <f>טבלה1[[#This Row],[num_students]]/3</f>
        <v>246.66666666666666</v>
      </c>
      <c r="Q2">
        <f>טבלה1[[#This Row],[num_students]]/3</f>
        <v>246.66666666666666</v>
      </c>
    </row>
    <row r="3" spans="1:17" hidden="1" x14ac:dyDescent="0.25">
      <c r="A3" s="1">
        <v>54</v>
      </c>
      <c r="B3" t="s">
        <v>327</v>
      </c>
      <c r="C3" t="s">
        <v>328</v>
      </c>
      <c r="D3" t="s">
        <v>244</v>
      </c>
      <c r="E3">
        <v>0</v>
      </c>
      <c r="F3">
        <v>0</v>
      </c>
      <c r="G3" t="s">
        <v>25</v>
      </c>
      <c r="I3" t="s">
        <v>329</v>
      </c>
      <c r="J3" t="s">
        <v>28</v>
      </c>
      <c r="K3" t="s">
        <v>330</v>
      </c>
      <c r="L3" t="s">
        <v>331</v>
      </c>
      <c r="M3" t="s">
        <v>332</v>
      </c>
      <c r="N3">
        <v>0</v>
      </c>
      <c r="Q3">
        <v>0</v>
      </c>
    </row>
    <row r="4" spans="1:17" hidden="1" x14ac:dyDescent="0.25">
      <c r="A4" s="1">
        <v>59</v>
      </c>
      <c r="B4" t="s">
        <v>273</v>
      </c>
      <c r="C4" t="s">
        <v>274</v>
      </c>
      <c r="D4" t="s">
        <v>244</v>
      </c>
      <c r="E4">
        <v>0</v>
      </c>
      <c r="F4">
        <v>0</v>
      </c>
      <c r="G4" t="s">
        <v>25</v>
      </c>
      <c r="I4" t="s">
        <v>357</v>
      </c>
      <c r="J4" t="s">
        <v>54</v>
      </c>
      <c r="K4" t="s">
        <v>276</v>
      </c>
      <c r="L4" t="s">
        <v>277</v>
      </c>
      <c r="M4" t="s">
        <v>278</v>
      </c>
      <c r="N4">
        <v>0</v>
      </c>
      <c r="Q4">
        <v>0</v>
      </c>
    </row>
    <row r="5" spans="1:17" hidden="1" x14ac:dyDescent="0.25">
      <c r="A5" s="1">
        <v>60</v>
      </c>
      <c r="D5" t="s">
        <v>244</v>
      </c>
      <c r="E5">
        <v>0</v>
      </c>
      <c r="F5">
        <v>0</v>
      </c>
      <c r="G5" t="s">
        <v>25</v>
      </c>
      <c r="I5" t="s">
        <v>358</v>
      </c>
      <c r="J5" t="s">
        <v>54</v>
      </c>
      <c r="M5" t="s">
        <v>359</v>
      </c>
      <c r="N5">
        <v>0</v>
      </c>
      <c r="Q5">
        <v>0</v>
      </c>
    </row>
    <row r="6" spans="1:17" hidden="1" x14ac:dyDescent="0.25">
      <c r="A6" s="1">
        <v>62</v>
      </c>
      <c r="D6" t="s">
        <v>244</v>
      </c>
      <c r="E6">
        <v>0</v>
      </c>
      <c r="F6">
        <v>0</v>
      </c>
      <c r="G6" t="s">
        <v>25</v>
      </c>
      <c r="I6" t="s">
        <v>366</v>
      </c>
      <c r="J6" t="s">
        <v>54</v>
      </c>
      <c r="M6" t="s">
        <v>359</v>
      </c>
      <c r="N6">
        <v>0</v>
      </c>
      <c r="Q6">
        <v>0</v>
      </c>
    </row>
    <row r="7" spans="1:17" hidden="1" x14ac:dyDescent="0.25">
      <c r="A7" s="1">
        <v>58</v>
      </c>
      <c r="B7" t="s">
        <v>351</v>
      </c>
      <c r="C7" t="s">
        <v>352</v>
      </c>
      <c r="D7" t="s">
        <v>244</v>
      </c>
      <c r="E7">
        <v>0</v>
      </c>
      <c r="F7">
        <v>0</v>
      </c>
      <c r="G7" t="s">
        <v>25</v>
      </c>
      <c r="I7" t="s">
        <v>353</v>
      </c>
      <c r="J7" t="s">
        <v>54</v>
      </c>
      <c r="K7" t="s">
        <v>354</v>
      </c>
      <c r="L7" t="s">
        <v>355</v>
      </c>
      <c r="M7" t="s">
        <v>356</v>
      </c>
      <c r="N7">
        <v>50</v>
      </c>
      <c r="Q7">
        <v>50</v>
      </c>
    </row>
    <row r="8" spans="1:17" hidden="1" x14ac:dyDescent="0.25">
      <c r="A8" s="1">
        <v>61</v>
      </c>
      <c r="B8" t="s">
        <v>360</v>
      </c>
      <c r="C8" t="s">
        <v>361</v>
      </c>
      <c r="D8" t="s">
        <v>244</v>
      </c>
      <c r="E8">
        <v>0</v>
      </c>
      <c r="F8">
        <v>0</v>
      </c>
      <c r="G8" t="s">
        <v>25</v>
      </c>
      <c r="I8" t="s">
        <v>362</v>
      </c>
      <c r="J8" t="s">
        <v>54</v>
      </c>
      <c r="K8" t="s">
        <v>363</v>
      </c>
      <c r="L8" t="s">
        <v>364</v>
      </c>
      <c r="M8" t="s">
        <v>365</v>
      </c>
      <c r="N8">
        <v>60</v>
      </c>
      <c r="Q8">
        <v>60</v>
      </c>
    </row>
    <row r="9" spans="1:17" hidden="1" x14ac:dyDescent="0.25">
      <c r="A9" s="1">
        <v>57</v>
      </c>
      <c r="B9" t="s">
        <v>345</v>
      </c>
      <c r="C9" t="s">
        <v>346</v>
      </c>
      <c r="D9" t="s">
        <v>244</v>
      </c>
      <c r="E9">
        <v>0</v>
      </c>
      <c r="F9">
        <v>0</v>
      </c>
      <c r="G9" t="s">
        <v>25</v>
      </c>
      <c r="I9" t="s">
        <v>347</v>
      </c>
      <c r="J9" t="s">
        <v>54</v>
      </c>
      <c r="K9" t="s">
        <v>348</v>
      </c>
      <c r="L9" t="s">
        <v>349</v>
      </c>
      <c r="M9" t="s">
        <v>350</v>
      </c>
      <c r="N9">
        <v>75</v>
      </c>
      <c r="Q9">
        <v>75</v>
      </c>
    </row>
    <row r="10" spans="1:17" hidden="1" x14ac:dyDescent="0.25">
      <c r="A10" s="1">
        <v>51</v>
      </c>
      <c r="B10" t="s">
        <v>309</v>
      </c>
      <c r="C10" t="s">
        <v>310</v>
      </c>
      <c r="D10" t="s">
        <v>244</v>
      </c>
      <c r="E10">
        <v>0</v>
      </c>
      <c r="F10">
        <v>0</v>
      </c>
      <c r="G10" t="s">
        <v>25</v>
      </c>
      <c r="I10" t="s">
        <v>311</v>
      </c>
      <c r="J10" t="s">
        <v>238</v>
      </c>
      <c r="K10" t="s">
        <v>312</v>
      </c>
      <c r="L10" t="s">
        <v>313</v>
      </c>
      <c r="M10" t="s">
        <v>314</v>
      </c>
      <c r="N10">
        <v>92.5</v>
      </c>
      <c r="Q10">
        <v>92.5</v>
      </c>
    </row>
    <row r="11" spans="1:17" hidden="1" x14ac:dyDescent="0.25">
      <c r="A11" s="1">
        <v>53</v>
      </c>
      <c r="B11" t="s">
        <v>321</v>
      </c>
      <c r="C11" t="s">
        <v>322</v>
      </c>
      <c r="D11" t="s">
        <v>244</v>
      </c>
      <c r="E11">
        <v>0</v>
      </c>
      <c r="F11">
        <v>0</v>
      </c>
      <c r="G11" t="s">
        <v>25</v>
      </c>
      <c r="I11" t="s">
        <v>323</v>
      </c>
      <c r="J11" t="s">
        <v>28</v>
      </c>
      <c r="K11" t="s">
        <v>324</v>
      </c>
      <c r="L11" t="s">
        <v>325</v>
      </c>
      <c r="M11" t="s">
        <v>326</v>
      </c>
      <c r="N11">
        <v>120</v>
      </c>
      <c r="Q11">
        <v>120</v>
      </c>
    </row>
    <row r="12" spans="1:17" hidden="1" x14ac:dyDescent="0.25">
      <c r="A12" s="1">
        <v>50</v>
      </c>
      <c r="B12" t="s">
        <v>303</v>
      </c>
      <c r="C12" t="s">
        <v>304</v>
      </c>
      <c r="D12" t="s">
        <v>244</v>
      </c>
      <c r="E12">
        <v>0</v>
      </c>
      <c r="F12">
        <v>0</v>
      </c>
      <c r="G12" t="s">
        <v>25</v>
      </c>
      <c r="I12" t="s">
        <v>305</v>
      </c>
      <c r="J12" t="s">
        <v>238</v>
      </c>
      <c r="K12" t="s">
        <v>306</v>
      </c>
      <c r="L12" t="s">
        <v>307</v>
      </c>
      <c r="M12" t="s">
        <v>308</v>
      </c>
      <c r="N12">
        <v>125</v>
      </c>
      <c r="Q12">
        <v>125</v>
      </c>
    </row>
    <row r="13" spans="1:17" hidden="1" x14ac:dyDescent="0.25">
      <c r="A13" s="1">
        <v>49</v>
      </c>
      <c r="B13" t="s">
        <v>297</v>
      </c>
      <c r="C13" t="s">
        <v>298</v>
      </c>
      <c r="D13" t="s">
        <v>244</v>
      </c>
      <c r="E13">
        <v>0</v>
      </c>
      <c r="F13">
        <v>0</v>
      </c>
      <c r="G13" t="s">
        <v>25</v>
      </c>
      <c r="I13" t="s">
        <v>299</v>
      </c>
      <c r="J13" t="s">
        <v>238</v>
      </c>
      <c r="K13" t="s">
        <v>300</v>
      </c>
      <c r="L13" t="s">
        <v>301</v>
      </c>
      <c r="M13" t="s">
        <v>302</v>
      </c>
      <c r="N13">
        <v>160</v>
      </c>
      <c r="Q13">
        <v>160</v>
      </c>
    </row>
    <row r="14" spans="1:17" hidden="1" x14ac:dyDescent="0.25">
      <c r="A14" s="1">
        <v>48</v>
      </c>
      <c r="B14" t="s">
        <v>291</v>
      </c>
      <c r="C14" t="s">
        <v>292</v>
      </c>
      <c r="D14" t="s">
        <v>244</v>
      </c>
      <c r="E14">
        <v>0</v>
      </c>
      <c r="F14">
        <v>0</v>
      </c>
      <c r="G14" t="s">
        <v>25</v>
      </c>
      <c r="I14" t="s">
        <v>293</v>
      </c>
      <c r="J14" t="s">
        <v>238</v>
      </c>
      <c r="K14" t="s">
        <v>294</v>
      </c>
      <c r="L14" t="s">
        <v>295</v>
      </c>
      <c r="M14" t="s">
        <v>296</v>
      </c>
      <c r="N14">
        <v>217.5</v>
      </c>
      <c r="Q14">
        <v>217.5</v>
      </c>
    </row>
    <row r="15" spans="1:17" hidden="1" x14ac:dyDescent="0.25">
      <c r="A15" s="1">
        <v>46</v>
      </c>
      <c r="B15" t="s">
        <v>285</v>
      </c>
      <c r="C15" t="s">
        <v>286</v>
      </c>
      <c r="D15" t="s">
        <v>244</v>
      </c>
      <c r="E15">
        <v>0</v>
      </c>
      <c r="F15">
        <v>0</v>
      </c>
      <c r="G15" t="s">
        <v>25</v>
      </c>
      <c r="I15" t="s">
        <v>287</v>
      </c>
      <c r="J15" t="s">
        <v>238</v>
      </c>
      <c r="K15" t="s">
        <v>288</v>
      </c>
      <c r="L15" t="s">
        <v>289</v>
      </c>
      <c r="M15" t="s">
        <v>290</v>
      </c>
      <c r="N15">
        <v>362.5</v>
      </c>
      <c r="Q15">
        <v>362.5</v>
      </c>
    </row>
    <row r="16" spans="1:17" hidden="1" x14ac:dyDescent="0.25">
      <c r="A16" s="1">
        <v>45</v>
      </c>
      <c r="B16" t="s">
        <v>279</v>
      </c>
      <c r="C16" t="s">
        <v>280</v>
      </c>
      <c r="D16" t="s">
        <v>244</v>
      </c>
      <c r="E16">
        <v>0</v>
      </c>
      <c r="F16">
        <v>0</v>
      </c>
      <c r="G16" t="s">
        <v>25</v>
      </c>
      <c r="I16" t="s">
        <v>281</v>
      </c>
      <c r="J16" t="s">
        <v>238</v>
      </c>
      <c r="K16" t="s">
        <v>282</v>
      </c>
      <c r="L16" t="s">
        <v>283</v>
      </c>
      <c r="M16" t="s">
        <v>284</v>
      </c>
      <c r="N16">
        <v>375</v>
      </c>
      <c r="Q16">
        <v>375</v>
      </c>
    </row>
    <row r="17" spans="1:17" hidden="1" x14ac:dyDescent="0.25">
      <c r="A17" s="1">
        <v>44</v>
      </c>
      <c r="B17" t="s">
        <v>273</v>
      </c>
      <c r="C17" t="s">
        <v>274</v>
      </c>
      <c r="D17" t="s">
        <v>244</v>
      </c>
      <c r="E17">
        <v>0</v>
      </c>
      <c r="F17">
        <v>0</v>
      </c>
      <c r="G17" t="s">
        <v>25</v>
      </c>
      <c r="I17" t="s">
        <v>275</v>
      </c>
      <c r="J17" t="s">
        <v>238</v>
      </c>
      <c r="K17" t="s">
        <v>276</v>
      </c>
      <c r="L17" t="s">
        <v>277</v>
      </c>
      <c r="M17" t="s">
        <v>278</v>
      </c>
      <c r="N17">
        <v>400</v>
      </c>
      <c r="Q17">
        <v>400</v>
      </c>
    </row>
    <row r="18" spans="1:17" hidden="1" x14ac:dyDescent="0.25">
      <c r="A18" s="1">
        <v>56</v>
      </c>
      <c r="B18" t="s">
        <v>339</v>
      </c>
      <c r="C18" t="s">
        <v>340</v>
      </c>
      <c r="D18" t="s">
        <v>244</v>
      </c>
      <c r="E18">
        <v>0</v>
      </c>
      <c r="F18">
        <v>0</v>
      </c>
      <c r="G18" t="s">
        <v>25</v>
      </c>
      <c r="I18" t="s">
        <v>341</v>
      </c>
      <c r="J18" t="s">
        <v>54</v>
      </c>
      <c r="K18" t="s">
        <v>342</v>
      </c>
      <c r="L18" t="s">
        <v>343</v>
      </c>
      <c r="M18" t="s">
        <v>344</v>
      </c>
      <c r="N18">
        <v>450</v>
      </c>
      <c r="Q18">
        <v>450</v>
      </c>
    </row>
    <row r="19" spans="1:17" hidden="1" x14ac:dyDescent="0.25">
      <c r="A19" s="1">
        <v>43</v>
      </c>
      <c r="B19" t="s">
        <v>267</v>
      </c>
      <c r="C19" t="s">
        <v>268</v>
      </c>
      <c r="D19" t="s">
        <v>244</v>
      </c>
      <c r="E19">
        <v>0</v>
      </c>
      <c r="F19">
        <v>0</v>
      </c>
      <c r="G19" t="s">
        <v>25</v>
      </c>
      <c r="I19" t="s">
        <v>269</v>
      </c>
      <c r="J19" t="s">
        <v>238</v>
      </c>
      <c r="K19" t="s">
        <v>270</v>
      </c>
      <c r="L19" t="s">
        <v>271</v>
      </c>
      <c r="M19" t="s">
        <v>272</v>
      </c>
      <c r="N19">
        <v>475</v>
      </c>
      <c r="Q19">
        <v>475</v>
      </c>
    </row>
    <row r="20" spans="1:17" hidden="1" x14ac:dyDescent="0.25">
      <c r="A20" s="1">
        <v>42</v>
      </c>
      <c r="B20" t="s">
        <v>261</v>
      </c>
      <c r="C20" t="s">
        <v>262</v>
      </c>
      <c r="D20" t="s">
        <v>244</v>
      </c>
      <c r="E20">
        <v>0</v>
      </c>
      <c r="F20">
        <v>0</v>
      </c>
      <c r="G20" t="s">
        <v>25</v>
      </c>
      <c r="I20" t="s">
        <v>263</v>
      </c>
      <c r="J20" t="s">
        <v>238</v>
      </c>
      <c r="K20" t="s">
        <v>264</v>
      </c>
      <c r="L20" t="s">
        <v>265</v>
      </c>
      <c r="M20" t="s">
        <v>266</v>
      </c>
      <c r="N20">
        <v>675</v>
      </c>
      <c r="Q20">
        <v>675</v>
      </c>
    </row>
    <row r="21" spans="1:17" hidden="1" x14ac:dyDescent="0.25">
      <c r="A21" s="1">
        <v>47</v>
      </c>
      <c r="B21" t="s">
        <v>236</v>
      </c>
      <c r="C21" t="s">
        <v>237</v>
      </c>
      <c r="D21" t="s">
        <v>81</v>
      </c>
      <c r="E21">
        <v>0</v>
      </c>
      <c r="F21">
        <v>0</v>
      </c>
      <c r="G21" t="s">
        <v>25</v>
      </c>
      <c r="I21" t="s">
        <v>169</v>
      </c>
      <c r="J21" t="s">
        <v>238</v>
      </c>
      <c r="K21" t="s">
        <v>239</v>
      </c>
      <c r="L21" t="s">
        <v>240</v>
      </c>
      <c r="M21" t="s">
        <v>241</v>
      </c>
      <c r="N21">
        <v>700</v>
      </c>
      <c r="Q21">
        <v>700</v>
      </c>
    </row>
    <row r="22" spans="1:17" hidden="1" x14ac:dyDescent="0.25">
      <c r="A22" s="1">
        <v>55</v>
      </c>
      <c r="B22" t="s">
        <v>333</v>
      </c>
      <c r="C22" t="s">
        <v>334</v>
      </c>
      <c r="D22" t="s">
        <v>244</v>
      </c>
      <c r="E22">
        <v>0</v>
      </c>
      <c r="F22">
        <v>0</v>
      </c>
      <c r="G22" t="s">
        <v>25</v>
      </c>
      <c r="I22" t="s">
        <v>335</v>
      </c>
      <c r="J22" t="s">
        <v>28</v>
      </c>
      <c r="K22" t="s">
        <v>336</v>
      </c>
      <c r="L22" t="s">
        <v>337</v>
      </c>
      <c r="M22" t="s">
        <v>338</v>
      </c>
      <c r="N22">
        <v>850</v>
      </c>
      <c r="Q22">
        <v>850</v>
      </c>
    </row>
    <row r="23" spans="1:17" hidden="1" x14ac:dyDescent="0.25">
      <c r="A23" s="1">
        <v>41</v>
      </c>
      <c r="B23" t="s">
        <v>255</v>
      </c>
      <c r="C23" t="s">
        <v>256</v>
      </c>
      <c r="D23" t="s">
        <v>244</v>
      </c>
      <c r="E23">
        <v>0</v>
      </c>
      <c r="F23">
        <v>0</v>
      </c>
      <c r="G23" t="s">
        <v>25</v>
      </c>
      <c r="I23" t="s">
        <v>257</v>
      </c>
      <c r="J23" t="s">
        <v>238</v>
      </c>
      <c r="K23" t="s">
        <v>258</v>
      </c>
      <c r="L23" t="s">
        <v>259</v>
      </c>
      <c r="M23" t="s">
        <v>260</v>
      </c>
      <c r="N23">
        <v>875</v>
      </c>
      <c r="Q23">
        <v>875</v>
      </c>
    </row>
    <row r="24" spans="1:17" hidden="1" x14ac:dyDescent="0.25">
      <c r="A24" s="1">
        <v>40</v>
      </c>
      <c r="B24" t="s">
        <v>249</v>
      </c>
      <c r="C24" t="s">
        <v>250</v>
      </c>
      <c r="D24" t="s">
        <v>244</v>
      </c>
      <c r="E24">
        <v>0</v>
      </c>
      <c r="F24">
        <v>0</v>
      </c>
      <c r="G24" t="s">
        <v>25</v>
      </c>
      <c r="I24" t="s">
        <v>251</v>
      </c>
      <c r="J24" t="s">
        <v>238</v>
      </c>
      <c r="K24" t="s">
        <v>252</v>
      </c>
      <c r="L24" t="s">
        <v>253</v>
      </c>
      <c r="M24" t="s">
        <v>254</v>
      </c>
      <c r="N24">
        <v>925</v>
      </c>
      <c r="Q24">
        <v>925</v>
      </c>
    </row>
    <row r="25" spans="1:17" hidden="1" x14ac:dyDescent="0.25">
      <c r="A25" s="1">
        <v>52</v>
      </c>
      <c r="B25" t="s">
        <v>315</v>
      </c>
      <c r="C25" t="s">
        <v>316</v>
      </c>
      <c r="D25" t="s">
        <v>244</v>
      </c>
      <c r="E25">
        <v>0</v>
      </c>
      <c r="F25">
        <v>0</v>
      </c>
      <c r="G25" t="s">
        <v>25</v>
      </c>
      <c r="I25" t="s">
        <v>317</v>
      </c>
      <c r="J25" t="s">
        <v>18</v>
      </c>
      <c r="K25" t="s">
        <v>318</v>
      </c>
      <c r="L25" t="s">
        <v>319</v>
      </c>
      <c r="M25" t="s">
        <v>320</v>
      </c>
      <c r="N25">
        <v>1000</v>
      </c>
      <c r="Q25">
        <v>1000</v>
      </c>
    </row>
    <row r="26" spans="1:17" hidden="1" x14ac:dyDescent="0.25">
      <c r="A26" s="1">
        <v>39</v>
      </c>
      <c r="B26" t="s">
        <v>242</v>
      </c>
      <c r="C26" t="s">
        <v>243</v>
      </c>
      <c r="D26" t="s">
        <v>244</v>
      </c>
      <c r="E26">
        <v>0</v>
      </c>
      <c r="F26">
        <v>0</v>
      </c>
      <c r="G26" t="s">
        <v>25</v>
      </c>
      <c r="I26" t="s">
        <v>245</v>
      </c>
      <c r="J26" t="s">
        <v>238</v>
      </c>
      <c r="K26" t="s">
        <v>246</v>
      </c>
      <c r="L26" t="s">
        <v>247</v>
      </c>
      <c r="M26" t="s">
        <v>248</v>
      </c>
      <c r="N26">
        <v>1250</v>
      </c>
      <c r="Q26">
        <v>1250</v>
      </c>
    </row>
    <row r="27" spans="1:17" hidden="1" x14ac:dyDescent="0.25">
      <c r="A27" s="1">
        <v>6</v>
      </c>
      <c r="B27" t="s">
        <v>51</v>
      </c>
      <c r="D27" t="s">
        <v>52</v>
      </c>
      <c r="E27">
        <v>0</v>
      </c>
      <c r="F27" t="s">
        <v>25</v>
      </c>
      <c r="G27">
        <v>0</v>
      </c>
      <c r="I27" t="s">
        <v>53</v>
      </c>
      <c r="J27" t="s">
        <v>54</v>
      </c>
      <c r="K27" t="s">
        <v>55</v>
      </c>
      <c r="L27" t="s">
        <v>56</v>
      </c>
      <c r="M27" t="s">
        <v>57</v>
      </c>
      <c r="N27">
        <v>3150</v>
      </c>
      <c r="O27">
        <v>3150</v>
      </c>
    </row>
    <row r="28" spans="1:17" hidden="1" x14ac:dyDescent="0.25">
      <c r="A28" s="1">
        <v>7</v>
      </c>
      <c r="B28" t="s">
        <v>58</v>
      </c>
      <c r="D28" t="s">
        <v>52</v>
      </c>
      <c r="E28">
        <v>0</v>
      </c>
      <c r="F28" t="s">
        <v>25</v>
      </c>
      <c r="G28">
        <v>0</v>
      </c>
      <c r="I28" t="s">
        <v>59</v>
      </c>
      <c r="J28" t="s">
        <v>54</v>
      </c>
      <c r="K28" t="s">
        <v>60</v>
      </c>
      <c r="L28" t="s">
        <v>61</v>
      </c>
      <c r="M28" t="s">
        <v>62</v>
      </c>
      <c r="N28">
        <v>10500</v>
      </c>
      <c r="O28">
        <v>10500</v>
      </c>
    </row>
    <row r="29" spans="1:17" hidden="1" x14ac:dyDescent="0.25">
      <c r="A29" s="1">
        <v>8</v>
      </c>
      <c r="B29" t="s">
        <v>63</v>
      </c>
      <c r="D29" t="s">
        <v>52</v>
      </c>
      <c r="E29">
        <v>0</v>
      </c>
      <c r="F29" t="s">
        <v>25</v>
      </c>
      <c r="G29">
        <v>0</v>
      </c>
      <c r="I29" t="s">
        <v>64</v>
      </c>
      <c r="J29" t="s">
        <v>54</v>
      </c>
      <c r="K29" t="s">
        <v>65</v>
      </c>
      <c r="L29" t="s">
        <v>66</v>
      </c>
      <c r="M29" t="s">
        <v>67</v>
      </c>
      <c r="N29">
        <v>3885</v>
      </c>
      <c r="O29">
        <v>3885</v>
      </c>
    </row>
    <row r="30" spans="1:17" hidden="1" x14ac:dyDescent="0.25">
      <c r="A30" s="1">
        <v>9</v>
      </c>
      <c r="B30" t="s">
        <v>68</v>
      </c>
      <c r="D30" t="s">
        <v>52</v>
      </c>
      <c r="E30">
        <v>0</v>
      </c>
      <c r="F30" t="s">
        <v>25</v>
      </c>
      <c r="G30">
        <v>0</v>
      </c>
      <c r="I30" t="s">
        <v>69</v>
      </c>
      <c r="J30" t="s">
        <v>54</v>
      </c>
      <c r="K30" t="s">
        <v>70</v>
      </c>
      <c r="L30" t="s">
        <v>71</v>
      </c>
      <c r="M30" t="s">
        <v>72</v>
      </c>
      <c r="N30">
        <v>13650</v>
      </c>
      <c r="O30">
        <v>13650</v>
      </c>
    </row>
    <row r="31" spans="1:17" hidden="1" x14ac:dyDescent="0.25">
      <c r="A31" s="1">
        <v>16</v>
      </c>
      <c r="B31" t="s">
        <v>14</v>
      </c>
      <c r="C31" t="s">
        <v>15</v>
      </c>
      <c r="D31" t="s">
        <v>16</v>
      </c>
      <c r="E31">
        <v>0</v>
      </c>
      <c r="F31">
        <v>0</v>
      </c>
      <c r="G31">
        <v>0</v>
      </c>
      <c r="I31" t="s">
        <v>17</v>
      </c>
      <c r="J31" t="s">
        <v>18</v>
      </c>
      <c r="K31" t="s">
        <v>19</v>
      </c>
      <c r="L31" t="s">
        <v>20</v>
      </c>
      <c r="M31" t="s">
        <v>21</v>
      </c>
    </row>
    <row r="32" spans="1:17" hidden="1" x14ac:dyDescent="0.25">
      <c r="A32" s="1">
        <v>63</v>
      </c>
      <c r="B32" t="s">
        <v>373</v>
      </c>
      <c r="C32" t="s">
        <v>374</v>
      </c>
      <c r="D32" t="s">
        <v>16</v>
      </c>
      <c r="E32">
        <v>0</v>
      </c>
      <c r="F32">
        <v>0</v>
      </c>
      <c r="G32" t="s">
        <v>25</v>
      </c>
      <c r="I32" t="s">
        <v>375</v>
      </c>
      <c r="J32" t="s">
        <v>18</v>
      </c>
      <c r="K32" t="s">
        <v>376</v>
      </c>
      <c r="L32" t="s">
        <v>377</v>
      </c>
      <c r="M32" t="s">
        <v>378</v>
      </c>
    </row>
    <row r="33" spans="1:16" hidden="1" x14ac:dyDescent="0.25">
      <c r="A33" s="1">
        <v>21</v>
      </c>
      <c r="B33" t="s">
        <v>22</v>
      </c>
      <c r="C33" t="s">
        <v>23</v>
      </c>
      <c r="D33" t="s">
        <v>24</v>
      </c>
      <c r="E33" t="s">
        <v>25</v>
      </c>
      <c r="F33">
        <v>0</v>
      </c>
      <c r="G33">
        <v>0</v>
      </c>
      <c r="H33" t="s">
        <v>26</v>
      </c>
      <c r="I33" t="s">
        <v>27</v>
      </c>
      <c r="J33" t="s">
        <v>28</v>
      </c>
      <c r="K33" t="s">
        <v>29</v>
      </c>
      <c r="L33" t="s">
        <v>30</v>
      </c>
      <c r="M33" t="s">
        <v>31</v>
      </c>
      <c r="N33">
        <v>449.35</v>
      </c>
      <c r="P33">
        <v>449.35</v>
      </c>
    </row>
    <row r="34" spans="1:16" hidden="1" x14ac:dyDescent="0.25">
      <c r="A34" s="1">
        <v>102</v>
      </c>
      <c r="B34" t="s">
        <v>45</v>
      </c>
      <c r="C34" t="s">
        <v>46</v>
      </c>
      <c r="D34" t="s">
        <v>24</v>
      </c>
      <c r="E34" t="s">
        <v>25</v>
      </c>
      <c r="F34">
        <v>0</v>
      </c>
      <c r="G34">
        <v>0</v>
      </c>
      <c r="H34" t="s">
        <v>26</v>
      </c>
      <c r="I34" t="s">
        <v>47</v>
      </c>
      <c r="J34" t="s">
        <v>28</v>
      </c>
      <c r="K34" t="s">
        <v>48</v>
      </c>
      <c r="L34" t="s">
        <v>49</v>
      </c>
      <c r="M34" t="s">
        <v>50</v>
      </c>
      <c r="N34">
        <v>367.65</v>
      </c>
      <c r="P34">
        <v>367.65</v>
      </c>
    </row>
    <row r="35" spans="1:16" hidden="1" x14ac:dyDescent="0.25">
      <c r="A35" s="1">
        <v>38</v>
      </c>
      <c r="B35" t="s">
        <v>73</v>
      </c>
      <c r="C35" t="s">
        <v>74</v>
      </c>
      <c r="D35" t="s">
        <v>52</v>
      </c>
      <c r="E35" t="s">
        <v>25</v>
      </c>
      <c r="F35">
        <v>0</v>
      </c>
      <c r="G35">
        <v>0</v>
      </c>
      <c r="I35" t="s">
        <v>75</v>
      </c>
      <c r="J35" t="s">
        <v>28</v>
      </c>
      <c r="K35" t="s">
        <v>76</v>
      </c>
      <c r="L35" t="s">
        <v>77</v>
      </c>
      <c r="M35" t="s">
        <v>78</v>
      </c>
      <c r="N35">
        <v>135.19999999999999</v>
      </c>
      <c r="P35">
        <v>135.19999999999999</v>
      </c>
    </row>
    <row r="36" spans="1:16" hidden="1" x14ac:dyDescent="0.25">
      <c r="A36" s="1">
        <v>4</v>
      </c>
      <c r="B36" t="s">
        <v>98</v>
      </c>
      <c r="C36" t="s">
        <v>99</v>
      </c>
      <c r="D36" t="s">
        <v>24</v>
      </c>
      <c r="E36" t="s">
        <v>25</v>
      </c>
      <c r="F36">
        <v>0</v>
      </c>
      <c r="G36">
        <v>0</v>
      </c>
      <c r="I36" t="s">
        <v>100</v>
      </c>
      <c r="J36" t="s">
        <v>54</v>
      </c>
      <c r="K36" t="s">
        <v>101</v>
      </c>
      <c r="L36" t="s">
        <v>102</v>
      </c>
      <c r="M36" t="s">
        <v>103</v>
      </c>
      <c r="N36">
        <v>13541</v>
      </c>
      <c r="P36">
        <v>13541</v>
      </c>
    </row>
    <row r="37" spans="1:16" hidden="1" x14ac:dyDescent="0.25">
      <c r="A37" s="1">
        <v>10</v>
      </c>
      <c r="B37" t="s">
        <v>110</v>
      </c>
      <c r="C37" t="s">
        <v>111</v>
      </c>
      <c r="D37" t="s">
        <v>81</v>
      </c>
      <c r="E37" t="s">
        <v>25</v>
      </c>
      <c r="F37">
        <v>0</v>
      </c>
      <c r="G37">
        <v>0</v>
      </c>
      <c r="I37" t="s">
        <v>112</v>
      </c>
      <c r="J37" t="s">
        <v>18</v>
      </c>
      <c r="K37" t="s">
        <v>113</v>
      </c>
      <c r="L37" t="s">
        <v>114</v>
      </c>
      <c r="M37" t="s">
        <v>115</v>
      </c>
      <c r="N37">
        <v>70</v>
      </c>
      <c r="P37">
        <v>70</v>
      </c>
    </row>
    <row r="38" spans="1:16" hidden="1" x14ac:dyDescent="0.25">
      <c r="A38" s="1">
        <v>11</v>
      </c>
      <c r="B38" t="s">
        <v>116</v>
      </c>
      <c r="C38" t="s">
        <v>117</v>
      </c>
      <c r="D38" t="s">
        <v>81</v>
      </c>
      <c r="E38" t="s">
        <v>25</v>
      </c>
      <c r="F38">
        <v>0</v>
      </c>
      <c r="G38">
        <v>0</v>
      </c>
      <c r="I38" t="s">
        <v>118</v>
      </c>
      <c r="J38" t="s">
        <v>18</v>
      </c>
      <c r="K38" t="s">
        <v>119</v>
      </c>
      <c r="L38" t="s">
        <v>120</v>
      </c>
      <c r="M38" t="s">
        <v>121</v>
      </c>
      <c r="N38">
        <v>40</v>
      </c>
      <c r="P38">
        <v>40</v>
      </c>
    </row>
    <row r="39" spans="1:16" hidden="1" x14ac:dyDescent="0.25">
      <c r="A39" s="1">
        <v>12</v>
      </c>
      <c r="B39" t="s">
        <v>122</v>
      </c>
      <c r="C39" t="s">
        <v>123</v>
      </c>
      <c r="D39" t="s">
        <v>81</v>
      </c>
      <c r="E39" t="s">
        <v>25</v>
      </c>
      <c r="F39">
        <v>0</v>
      </c>
      <c r="G39">
        <v>0</v>
      </c>
      <c r="I39" t="s">
        <v>124</v>
      </c>
      <c r="J39" t="s">
        <v>18</v>
      </c>
      <c r="K39" t="s">
        <v>125</v>
      </c>
      <c r="L39" t="s">
        <v>126</v>
      </c>
      <c r="M39" t="s">
        <v>127</v>
      </c>
      <c r="N39">
        <v>86</v>
      </c>
      <c r="P39">
        <v>86</v>
      </c>
    </row>
    <row r="40" spans="1:16" hidden="1" x14ac:dyDescent="0.25">
      <c r="A40" s="1">
        <v>14</v>
      </c>
      <c r="B40" t="s">
        <v>128</v>
      </c>
      <c r="C40" t="s">
        <v>129</v>
      </c>
      <c r="D40" t="s">
        <v>81</v>
      </c>
      <c r="E40" t="s">
        <v>25</v>
      </c>
      <c r="F40">
        <v>0</v>
      </c>
      <c r="G40">
        <v>0</v>
      </c>
      <c r="I40" t="s">
        <v>130</v>
      </c>
      <c r="J40" t="s">
        <v>18</v>
      </c>
      <c r="K40" t="s">
        <v>131</v>
      </c>
      <c r="L40" t="s">
        <v>132</v>
      </c>
      <c r="M40" t="s">
        <v>133</v>
      </c>
      <c r="N40">
        <v>170</v>
      </c>
      <c r="P40">
        <v>170</v>
      </c>
    </row>
    <row r="41" spans="1:16" hidden="1" x14ac:dyDescent="0.25">
      <c r="A41" s="1">
        <v>15</v>
      </c>
      <c r="B41" t="s">
        <v>134</v>
      </c>
      <c r="C41" t="s">
        <v>135</v>
      </c>
      <c r="D41" t="s">
        <v>81</v>
      </c>
      <c r="E41" t="s">
        <v>25</v>
      </c>
      <c r="F41">
        <v>0</v>
      </c>
      <c r="G41">
        <v>0</v>
      </c>
      <c r="I41" t="s">
        <v>136</v>
      </c>
      <c r="J41" t="s">
        <v>18</v>
      </c>
      <c r="K41" t="s">
        <v>137</v>
      </c>
      <c r="L41" t="s">
        <v>138</v>
      </c>
      <c r="M41" t="s">
        <v>139</v>
      </c>
      <c r="N41">
        <v>1300</v>
      </c>
      <c r="P41">
        <v>1300</v>
      </c>
    </row>
    <row r="42" spans="1:16" hidden="1" x14ac:dyDescent="0.25">
      <c r="A42" s="1">
        <v>17</v>
      </c>
      <c r="B42" t="s">
        <v>110</v>
      </c>
      <c r="C42" t="s">
        <v>111</v>
      </c>
      <c r="D42" t="s">
        <v>81</v>
      </c>
      <c r="E42" t="s">
        <v>25</v>
      </c>
      <c r="F42">
        <v>0</v>
      </c>
      <c r="G42">
        <v>0</v>
      </c>
      <c r="I42" t="s">
        <v>140</v>
      </c>
      <c r="J42" t="s">
        <v>18</v>
      </c>
      <c r="K42" t="s">
        <v>113</v>
      </c>
      <c r="L42" t="s">
        <v>114</v>
      </c>
      <c r="M42" t="s">
        <v>115</v>
      </c>
      <c r="N42">
        <v>60</v>
      </c>
      <c r="P42">
        <v>60</v>
      </c>
    </row>
    <row r="43" spans="1:16" hidden="1" x14ac:dyDescent="0.25">
      <c r="A43" s="1">
        <v>18</v>
      </c>
      <c r="B43" t="s">
        <v>141</v>
      </c>
      <c r="C43" t="s">
        <v>142</v>
      </c>
      <c r="D43" t="s">
        <v>81</v>
      </c>
      <c r="E43" t="s">
        <v>25</v>
      </c>
      <c r="F43">
        <v>0</v>
      </c>
      <c r="G43">
        <v>0</v>
      </c>
      <c r="I43" t="s">
        <v>143</v>
      </c>
      <c r="J43" t="s">
        <v>18</v>
      </c>
      <c r="K43" t="s">
        <v>144</v>
      </c>
      <c r="L43" t="s">
        <v>145</v>
      </c>
      <c r="M43" t="s">
        <v>146</v>
      </c>
      <c r="N43">
        <v>164</v>
      </c>
      <c r="P43">
        <v>164</v>
      </c>
    </row>
    <row r="44" spans="1:16" hidden="1" x14ac:dyDescent="0.25">
      <c r="A44" s="1">
        <v>19</v>
      </c>
      <c r="B44" t="s">
        <v>110</v>
      </c>
      <c r="C44" t="s">
        <v>147</v>
      </c>
      <c r="D44" t="s">
        <v>81</v>
      </c>
      <c r="E44" t="s">
        <v>25</v>
      </c>
      <c r="F44">
        <v>0</v>
      </c>
      <c r="G44">
        <v>0</v>
      </c>
      <c r="I44" t="s">
        <v>148</v>
      </c>
      <c r="J44" t="s">
        <v>18</v>
      </c>
      <c r="K44" t="s">
        <v>113</v>
      </c>
      <c r="L44" t="s">
        <v>114</v>
      </c>
      <c r="M44" t="s">
        <v>115</v>
      </c>
      <c r="N44">
        <v>80</v>
      </c>
      <c r="P44">
        <v>80</v>
      </c>
    </row>
    <row r="45" spans="1:16" hidden="1" x14ac:dyDescent="0.25">
      <c r="A45" s="1">
        <v>20</v>
      </c>
      <c r="B45" t="s">
        <v>149</v>
      </c>
      <c r="C45" t="s">
        <v>150</v>
      </c>
      <c r="D45" t="s">
        <v>81</v>
      </c>
      <c r="E45" t="s">
        <v>25</v>
      </c>
      <c r="F45">
        <v>0</v>
      </c>
      <c r="G45">
        <v>0</v>
      </c>
      <c r="I45" t="s">
        <v>151</v>
      </c>
      <c r="J45" t="s">
        <v>28</v>
      </c>
      <c r="K45" t="s">
        <v>152</v>
      </c>
      <c r="L45" t="s">
        <v>153</v>
      </c>
      <c r="M45" t="s">
        <v>154</v>
      </c>
      <c r="N45">
        <v>1500</v>
      </c>
      <c r="P45">
        <v>1500</v>
      </c>
    </row>
    <row r="46" spans="1:16" hidden="1" x14ac:dyDescent="0.25">
      <c r="A46" s="1">
        <v>24</v>
      </c>
      <c r="B46" t="s">
        <v>155</v>
      </c>
      <c r="C46" t="s">
        <v>156</v>
      </c>
      <c r="D46" t="s">
        <v>81</v>
      </c>
      <c r="E46" t="s">
        <v>25</v>
      </c>
      <c r="F46">
        <v>0</v>
      </c>
      <c r="G46">
        <v>0</v>
      </c>
      <c r="I46" t="s">
        <v>157</v>
      </c>
      <c r="J46" t="s">
        <v>28</v>
      </c>
      <c r="K46" t="s">
        <v>158</v>
      </c>
      <c r="L46" t="s">
        <v>159</v>
      </c>
      <c r="M46" t="s">
        <v>160</v>
      </c>
      <c r="N46">
        <v>800</v>
      </c>
      <c r="P46">
        <v>800</v>
      </c>
    </row>
    <row r="47" spans="1:16" hidden="1" x14ac:dyDescent="0.25">
      <c r="A47" s="1">
        <v>26</v>
      </c>
      <c r="B47" t="s">
        <v>167</v>
      </c>
      <c r="C47" t="s">
        <v>168</v>
      </c>
      <c r="D47" t="s">
        <v>81</v>
      </c>
      <c r="E47" t="s">
        <v>25</v>
      </c>
      <c r="F47">
        <v>0</v>
      </c>
      <c r="G47">
        <v>0</v>
      </c>
      <c r="I47" t="s">
        <v>169</v>
      </c>
      <c r="J47" t="s">
        <v>28</v>
      </c>
      <c r="K47" t="s">
        <v>170</v>
      </c>
      <c r="L47" t="s">
        <v>171</v>
      </c>
      <c r="M47" t="s">
        <v>172</v>
      </c>
      <c r="N47">
        <v>600</v>
      </c>
      <c r="P47">
        <v>600</v>
      </c>
    </row>
    <row r="48" spans="1:16" hidden="1" x14ac:dyDescent="0.25">
      <c r="A48" s="1">
        <v>27</v>
      </c>
      <c r="B48" t="s">
        <v>173</v>
      </c>
      <c r="C48" t="s">
        <v>174</v>
      </c>
      <c r="D48" t="s">
        <v>81</v>
      </c>
      <c r="E48" t="s">
        <v>25</v>
      </c>
      <c r="F48">
        <v>0</v>
      </c>
      <c r="G48">
        <v>0</v>
      </c>
      <c r="I48" t="s">
        <v>169</v>
      </c>
      <c r="J48" t="s">
        <v>28</v>
      </c>
      <c r="K48" t="s">
        <v>175</v>
      </c>
      <c r="L48" t="s">
        <v>176</v>
      </c>
      <c r="M48" t="s">
        <v>177</v>
      </c>
      <c r="N48">
        <v>700</v>
      </c>
      <c r="P48">
        <v>700</v>
      </c>
    </row>
    <row r="49" spans="1:17" hidden="1" x14ac:dyDescent="0.25">
      <c r="A49" s="1">
        <v>28</v>
      </c>
      <c r="B49" t="s">
        <v>178</v>
      </c>
      <c r="C49" t="s">
        <v>179</v>
      </c>
      <c r="D49" t="s">
        <v>81</v>
      </c>
      <c r="E49" t="s">
        <v>25</v>
      </c>
      <c r="F49">
        <v>0</v>
      </c>
      <c r="G49">
        <v>0</v>
      </c>
      <c r="I49" t="s">
        <v>169</v>
      </c>
      <c r="J49" t="s">
        <v>28</v>
      </c>
      <c r="K49" t="s">
        <v>180</v>
      </c>
      <c r="L49" t="s">
        <v>181</v>
      </c>
      <c r="M49" t="s">
        <v>182</v>
      </c>
      <c r="N49">
        <v>550</v>
      </c>
      <c r="P49">
        <v>550</v>
      </c>
    </row>
    <row r="50" spans="1:17" hidden="1" x14ac:dyDescent="0.25">
      <c r="A50" s="1">
        <v>29</v>
      </c>
      <c r="B50" t="s">
        <v>183</v>
      </c>
      <c r="C50" t="s">
        <v>184</v>
      </c>
      <c r="D50" t="s">
        <v>81</v>
      </c>
      <c r="E50" t="s">
        <v>25</v>
      </c>
      <c r="F50">
        <v>0</v>
      </c>
      <c r="G50">
        <v>0</v>
      </c>
      <c r="I50" t="s">
        <v>185</v>
      </c>
      <c r="J50" t="s">
        <v>28</v>
      </c>
      <c r="K50" t="s">
        <v>186</v>
      </c>
      <c r="L50" t="s">
        <v>187</v>
      </c>
      <c r="M50" t="s">
        <v>188</v>
      </c>
      <c r="N50">
        <v>5000</v>
      </c>
      <c r="P50">
        <v>5000</v>
      </c>
    </row>
    <row r="51" spans="1:17" hidden="1" x14ac:dyDescent="0.25">
      <c r="A51" s="1">
        <v>30</v>
      </c>
      <c r="B51" t="s">
        <v>189</v>
      </c>
      <c r="C51" t="s">
        <v>190</v>
      </c>
      <c r="D51" t="s">
        <v>81</v>
      </c>
      <c r="E51" t="s">
        <v>25</v>
      </c>
      <c r="F51">
        <v>0</v>
      </c>
      <c r="G51">
        <v>0</v>
      </c>
      <c r="I51" t="s">
        <v>191</v>
      </c>
      <c r="J51" t="s">
        <v>28</v>
      </c>
      <c r="K51" t="s">
        <v>192</v>
      </c>
      <c r="L51" t="s">
        <v>193</v>
      </c>
      <c r="M51" t="s">
        <v>194</v>
      </c>
      <c r="N51">
        <v>2000</v>
      </c>
      <c r="P51">
        <v>2000</v>
      </c>
      <c r="Q51" s="6"/>
    </row>
    <row r="52" spans="1:17" hidden="1" x14ac:dyDescent="0.25">
      <c r="A52" s="1">
        <v>32</v>
      </c>
      <c r="B52" t="s">
        <v>200</v>
      </c>
      <c r="C52" t="s">
        <v>201</v>
      </c>
      <c r="D52" t="s">
        <v>81</v>
      </c>
      <c r="E52" t="s">
        <v>25</v>
      </c>
      <c r="F52">
        <v>0</v>
      </c>
      <c r="G52">
        <v>0</v>
      </c>
      <c r="I52" t="s">
        <v>202</v>
      </c>
      <c r="J52" t="s">
        <v>28</v>
      </c>
      <c r="K52" t="s">
        <v>203</v>
      </c>
      <c r="L52" t="s">
        <v>204</v>
      </c>
      <c r="M52" t="s">
        <v>205</v>
      </c>
      <c r="N52">
        <v>170</v>
      </c>
      <c r="P52">
        <v>170</v>
      </c>
    </row>
    <row r="53" spans="1:17" hidden="1" x14ac:dyDescent="0.25">
      <c r="A53" s="1">
        <v>34</v>
      </c>
      <c r="B53" t="s">
        <v>212</v>
      </c>
      <c r="C53" t="s">
        <v>213</v>
      </c>
      <c r="D53" t="s">
        <v>81</v>
      </c>
      <c r="E53" t="s">
        <v>25</v>
      </c>
      <c r="F53">
        <v>0</v>
      </c>
      <c r="G53">
        <v>0</v>
      </c>
      <c r="I53" t="s">
        <v>214</v>
      </c>
      <c r="J53" t="s">
        <v>28</v>
      </c>
      <c r="K53" t="s">
        <v>215</v>
      </c>
      <c r="L53" t="s">
        <v>216</v>
      </c>
      <c r="M53" t="s">
        <v>217</v>
      </c>
      <c r="N53">
        <v>400</v>
      </c>
      <c r="P53">
        <v>400</v>
      </c>
      <c r="Q53" s="6"/>
    </row>
    <row r="54" spans="1:17" hidden="1" x14ac:dyDescent="0.25">
      <c r="A54" s="1">
        <v>35</v>
      </c>
      <c r="B54" t="s">
        <v>218</v>
      </c>
      <c r="C54" t="s">
        <v>219</v>
      </c>
      <c r="D54" t="s">
        <v>81</v>
      </c>
      <c r="E54" t="s">
        <v>25</v>
      </c>
      <c r="F54">
        <v>0</v>
      </c>
      <c r="G54">
        <v>0</v>
      </c>
      <c r="I54" t="s">
        <v>220</v>
      </c>
      <c r="J54" t="s">
        <v>28</v>
      </c>
      <c r="K54" t="s">
        <v>221</v>
      </c>
      <c r="L54" t="s">
        <v>222</v>
      </c>
      <c r="M54" t="s">
        <v>223</v>
      </c>
      <c r="N54">
        <v>3000</v>
      </c>
      <c r="P54">
        <v>3000</v>
      </c>
      <c r="Q54" s="6"/>
    </row>
    <row r="55" spans="1:17" hidden="1" x14ac:dyDescent="0.25">
      <c r="A55" s="1">
        <v>37</v>
      </c>
      <c r="B55" t="s">
        <v>230</v>
      </c>
      <c r="C55" t="s">
        <v>231</v>
      </c>
      <c r="D55" t="s">
        <v>81</v>
      </c>
      <c r="E55" t="s">
        <v>25</v>
      </c>
      <c r="F55">
        <v>0</v>
      </c>
      <c r="G55">
        <v>0</v>
      </c>
      <c r="I55" t="s">
        <v>232</v>
      </c>
      <c r="J55" t="s">
        <v>28</v>
      </c>
      <c r="K55" t="s">
        <v>233</v>
      </c>
      <c r="L55" t="s">
        <v>234</v>
      </c>
      <c r="M55" t="s">
        <v>235</v>
      </c>
      <c r="N55">
        <v>1000</v>
      </c>
      <c r="P55">
        <v>1000</v>
      </c>
      <c r="Q55" s="6"/>
    </row>
    <row r="56" spans="1:17" hidden="1" x14ac:dyDescent="0.25">
      <c r="A56" s="1">
        <v>13</v>
      </c>
      <c r="B56" t="s">
        <v>367</v>
      </c>
      <c r="C56" t="s">
        <v>368</v>
      </c>
      <c r="D56" t="s">
        <v>16</v>
      </c>
      <c r="E56" t="s">
        <v>25</v>
      </c>
      <c r="F56">
        <v>0</v>
      </c>
      <c r="G56">
        <v>0</v>
      </c>
      <c r="I56" t="s">
        <v>369</v>
      </c>
      <c r="J56" t="s">
        <v>18</v>
      </c>
      <c r="K56" t="s">
        <v>370</v>
      </c>
      <c r="L56" t="s">
        <v>371</v>
      </c>
      <c r="M56" t="s">
        <v>372</v>
      </c>
      <c r="Q56" s="6"/>
    </row>
    <row r="57" spans="1:17" x14ac:dyDescent="0.25">
      <c r="A57" s="1">
        <v>3</v>
      </c>
      <c r="B57" t="s">
        <v>93</v>
      </c>
      <c r="C57" t="s">
        <v>94</v>
      </c>
      <c r="D57" t="s">
        <v>81</v>
      </c>
      <c r="E57" t="s">
        <v>34</v>
      </c>
      <c r="F57" t="s">
        <v>82</v>
      </c>
      <c r="G57" t="s">
        <v>83</v>
      </c>
      <c r="I57" t="s">
        <v>84</v>
      </c>
      <c r="J57" t="s">
        <v>54</v>
      </c>
      <c r="K57" t="s">
        <v>95</v>
      </c>
      <c r="L57" t="s">
        <v>96</v>
      </c>
      <c r="M57" t="s">
        <v>97</v>
      </c>
      <c r="N57">
        <v>4644</v>
      </c>
      <c r="O57">
        <f>טבלה1[[#This Row],[num_students]]*0.14</f>
        <v>650.16000000000008</v>
      </c>
      <c r="P57">
        <f>טבלה1[[#This Row],[num_students]]*0.83</f>
        <v>3854.52</v>
      </c>
      <c r="Q57">
        <f>0.03*טבלה1[[#This Row],[num_students]]</f>
        <v>139.32</v>
      </c>
    </row>
    <row r="58" spans="1:17" x14ac:dyDescent="0.25">
      <c r="A58" s="1">
        <v>2</v>
      </c>
      <c r="B58" t="s">
        <v>88</v>
      </c>
      <c r="C58" t="s">
        <v>89</v>
      </c>
      <c r="D58" t="s">
        <v>81</v>
      </c>
      <c r="E58" t="s">
        <v>34</v>
      </c>
      <c r="F58" t="s">
        <v>82</v>
      </c>
      <c r="G58" t="s">
        <v>83</v>
      </c>
      <c r="I58" t="s">
        <v>84</v>
      </c>
      <c r="J58" t="s">
        <v>54</v>
      </c>
      <c r="K58" t="s">
        <v>90</v>
      </c>
      <c r="L58" t="s">
        <v>91</v>
      </c>
      <c r="M58" t="s">
        <v>92</v>
      </c>
      <c r="N58">
        <v>5058</v>
      </c>
      <c r="O58">
        <f>טבלה1[[#This Row],[num_students]]*0.14</f>
        <v>708.12000000000012</v>
      </c>
      <c r="P58">
        <f>טבלה1[[#This Row],[num_students]]*0.83</f>
        <v>4198.1399999999994</v>
      </c>
      <c r="Q58" s="6">
        <f>0.03*טבלה1[[#This Row],[num_students]]</f>
        <v>151.73999999999998</v>
      </c>
    </row>
    <row r="59" spans="1:17" x14ac:dyDescent="0.25">
      <c r="A59" s="1">
        <v>1</v>
      </c>
      <c r="B59" t="s">
        <v>79</v>
      </c>
      <c r="C59" t="s">
        <v>80</v>
      </c>
      <c r="D59" t="s">
        <v>81</v>
      </c>
      <c r="E59" t="s">
        <v>34</v>
      </c>
      <c r="F59" t="s">
        <v>82</v>
      </c>
      <c r="G59" t="s">
        <v>83</v>
      </c>
      <c r="I59" t="s">
        <v>84</v>
      </c>
      <c r="J59" t="s">
        <v>54</v>
      </c>
      <c r="K59" t="s">
        <v>85</v>
      </c>
      <c r="L59" t="s">
        <v>86</v>
      </c>
      <c r="M59" t="s">
        <v>87</v>
      </c>
      <c r="N59">
        <v>11348</v>
      </c>
      <c r="O59">
        <f>טבלה1[[#This Row],[num_students]]*0.14</f>
        <v>1588.7200000000003</v>
      </c>
      <c r="P59">
        <f>טבלה1[[#This Row],[num_students]]*0.83</f>
        <v>9418.84</v>
      </c>
      <c r="Q59" s="6">
        <f>0.03*טבלה1[[#This Row],[num_students]]</f>
        <v>340.44</v>
      </c>
    </row>
    <row r="60" spans="1:17" x14ac:dyDescent="0.25">
      <c r="A60" s="1">
        <v>23</v>
      </c>
      <c r="B60" t="s">
        <v>40</v>
      </c>
      <c r="C60" t="s">
        <v>41</v>
      </c>
      <c r="D60" t="s">
        <v>24</v>
      </c>
      <c r="E60" t="s">
        <v>34</v>
      </c>
      <c r="F60">
        <v>0</v>
      </c>
      <c r="G60" t="s">
        <v>35</v>
      </c>
      <c r="H60" t="s">
        <v>26</v>
      </c>
      <c r="I60" t="s">
        <v>36</v>
      </c>
      <c r="J60" t="s">
        <v>28</v>
      </c>
      <c r="K60" t="s">
        <v>42</v>
      </c>
      <c r="L60" t="s">
        <v>43</v>
      </c>
      <c r="M60" t="s">
        <v>44</v>
      </c>
      <c r="N60">
        <v>2028.68</v>
      </c>
      <c r="O60" s="8"/>
      <c r="P60">
        <f>טבלה1[[#This Row],[num_students]]-טבלה1[[#This Row],[Univ_UO]]</f>
        <v>2028.68</v>
      </c>
      <c r="Q60" s="5">
        <v>0</v>
      </c>
    </row>
    <row r="61" spans="1:17" x14ac:dyDescent="0.25">
      <c r="A61" s="1">
        <v>36</v>
      </c>
      <c r="B61" t="s">
        <v>224</v>
      </c>
      <c r="C61" t="s">
        <v>225</v>
      </c>
      <c r="D61" t="s">
        <v>81</v>
      </c>
      <c r="E61" t="s">
        <v>34</v>
      </c>
      <c r="F61">
        <v>0</v>
      </c>
      <c r="G61" t="s">
        <v>35</v>
      </c>
      <c r="I61" t="s">
        <v>226</v>
      </c>
      <c r="J61" t="s">
        <v>28</v>
      </c>
      <c r="K61" t="s">
        <v>227</v>
      </c>
      <c r="L61" t="s">
        <v>228</v>
      </c>
      <c r="M61" t="s">
        <v>229</v>
      </c>
      <c r="N61">
        <v>1850</v>
      </c>
      <c r="O61" s="8"/>
      <c r="P61">
        <f>טבלה1[[#This Row],[num_students]]-טבלה1[[#This Row],[Univ_UO]]</f>
        <v>1705</v>
      </c>
      <c r="Q61">
        <v>145</v>
      </c>
    </row>
    <row r="62" spans="1:17" x14ac:dyDescent="0.25">
      <c r="A62" s="1">
        <v>22</v>
      </c>
      <c r="B62" t="s">
        <v>32</v>
      </c>
      <c r="C62" t="s">
        <v>33</v>
      </c>
      <c r="D62" t="s">
        <v>24</v>
      </c>
      <c r="E62" t="s">
        <v>34</v>
      </c>
      <c r="F62">
        <v>0</v>
      </c>
      <c r="G62" t="s">
        <v>35</v>
      </c>
      <c r="H62" t="s">
        <v>26</v>
      </c>
      <c r="I62" t="s">
        <v>36</v>
      </c>
      <c r="J62" t="s">
        <v>28</v>
      </c>
      <c r="K62" t="s">
        <v>37</v>
      </c>
      <c r="L62" t="s">
        <v>38</v>
      </c>
      <c r="M62" t="s">
        <v>39</v>
      </c>
      <c r="N62">
        <v>445.32</v>
      </c>
      <c r="O62" s="8"/>
      <c r="P62">
        <f>טבלה1[[#This Row],[num_students]]-טבלה1[[#This Row],[Univ_UO]]</f>
        <v>248.32</v>
      </c>
      <c r="Q62" s="5">
        <v>197</v>
      </c>
    </row>
    <row r="63" spans="1:17" x14ac:dyDescent="0.25">
      <c r="A63" s="1">
        <v>25</v>
      </c>
      <c r="B63" t="s">
        <v>161</v>
      </c>
      <c r="C63" t="s">
        <v>162</v>
      </c>
      <c r="D63" t="s">
        <v>81</v>
      </c>
      <c r="E63" t="s">
        <v>34</v>
      </c>
      <c r="F63">
        <v>0</v>
      </c>
      <c r="G63" t="s">
        <v>35</v>
      </c>
      <c r="I63" t="s">
        <v>163</v>
      </c>
      <c r="J63" t="s">
        <v>28</v>
      </c>
      <c r="K63" t="s">
        <v>164</v>
      </c>
      <c r="L63" t="s">
        <v>165</v>
      </c>
      <c r="M63" t="s">
        <v>166</v>
      </c>
      <c r="N63">
        <v>4500</v>
      </c>
      <c r="O63" s="8"/>
      <c r="P63">
        <f>טבלה1[[#This Row],[num_students]]-טבלה1[[#This Row],[Univ_UO]]</f>
        <v>3629</v>
      </c>
      <c r="Q63" s="7">
        <v>871</v>
      </c>
    </row>
    <row r="64" spans="1:17" x14ac:dyDescent="0.25">
      <c r="A64" s="1">
        <v>33</v>
      </c>
      <c r="B64" t="s">
        <v>206</v>
      </c>
      <c r="C64" t="s">
        <v>207</v>
      </c>
      <c r="D64" t="s">
        <v>81</v>
      </c>
      <c r="E64" t="s">
        <v>34</v>
      </c>
      <c r="F64">
        <v>0</v>
      </c>
      <c r="G64" t="s">
        <v>35</v>
      </c>
      <c r="I64" t="s">
        <v>208</v>
      </c>
      <c r="J64" t="s">
        <v>28</v>
      </c>
      <c r="K64" t="s">
        <v>209</v>
      </c>
      <c r="L64" t="s">
        <v>210</v>
      </c>
      <c r="M64" t="s">
        <v>211</v>
      </c>
      <c r="N64">
        <v>4000</v>
      </c>
      <c r="O64" s="8"/>
      <c r="P64">
        <f>טבלה1[[#This Row],[num_students]]-טבלה1[[#This Row],[Univ_UO]]</f>
        <v>2467</v>
      </c>
      <c r="Q64" s="7">
        <v>1533</v>
      </c>
    </row>
    <row r="65" spans="1:17" x14ac:dyDescent="0.25">
      <c r="A65" s="1">
        <v>31</v>
      </c>
      <c r="B65" t="s">
        <v>195</v>
      </c>
      <c r="C65" t="s">
        <v>196</v>
      </c>
      <c r="D65" t="s">
        <v>81</v>
      </c>
      <c r="E65" t="s">
        <v>34</v>
      </c>
      <c r="F65">
        <v>0</v>
      </c>
      <c r="G65" t="s">
        <v>35</v>
      </c>
      <c r="I65" t="s">
        <v>191</v>
      </c>
      <c r="J65" t="s">
        <v>28</v>
      </c>
      <c r="K65" t="s">
        <v>197</v>
      </c>
      <c r="L65" t="s">
        <v>198</v>
      </c>
      <c r="M65" t="s">
        <v>199</v>
      </c>
      <c r="N65">
        <v>2000</v>
      </c>
      <c r="O65" s="8"/>
      <c r="P65">
        <f>טבלה1[[#This Row],[num_students]]-טבלה1[[#This Row],[Univ_UO]]</f>
        <v>252</v>
      </c>
      <c r="Q65" s="5">
        <v>1748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Gidon Kupietzky</cp:lastModifiedBy>
  <dcterms:created xsi:type="dcterms:W3CDTF">2023-01-29T05:47:40Z</dcterms:created>
  <dcterms:modified xsi:type="dcterms:W3CDTF">2024-03-28T08:02:26Z</dcterms:modified>
</cp:coreProperties>
</file>