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AxeAccessibilityDriver\"/>
    </mc:Choice>
  </mc:AlternateContent>
  <xr:revisionPtr revIDLastSave="0" documentId="13_ncr:1_{27462375-23DB-4259-8E6B-ADF44FD62D28}" xr6:coauthVersionLast="41" xr6:coauthVersionMax="41" xr10:uidLastSave="{00000000-0000-0000-0000-000000000000}"/>
  <bookViews>
    <workbookView xWindow="28680" yWindow="-120" windowWidth="25440" windowHeight="15390" tabRatio="760" activeTab="2"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H14" i="1"/>
  <c r="H15" i="1"/>
  <c r="H16" i="1"/>
  <c r="H17" i="1"/>
  <c r="H18" i="1"/>
  <c r="H19" i="1"/>
  <c r="H20" i="1"/>
  <c r="H21" i="1"/>
  <c r="H22" i="1"/>
  <c r="H23" i="1"/>
  <c r="H25" i="1"/>
  <c r="H26" i="1"/>
  <c r="H29" i="1"/>
  <c r="H30" i="1"/>
  <c r="H31" i="1"/>
  <c r="H32" i="1"/>
  <c r="H33" i="1"/>
  <c r="H34" i="1"/>
  <c r="H35" i="1"/>
  <c r="H36" i="1"/>
  <c r="H37" i="1"/>
  <c r="H38" i="1"/>
  <c r="H39" i="1"/>
  <c r="H40" i="1"/>
  <c r="H43" i="1"/>
  <c r="H44" i="1"/>
  <c r="H45" i="1"/>
  <c r="H46" i="1"/>
  <c r="H47" i="1"/>
  <c r="H48" i="1"/>
  <c r="H49" i="1"/>
  <c r="H50" i="1"/>
  <c r="H51" i="1"/>
  <c r="H52" i="1"/>
  <c r="H56" i="1"/>
  <c r="D63" i="1"/>
  <c r="B3" i="7"/>
  <c r="B2" i="7"/>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<sst xmlns="http://schemas.openxmlformats.org/spreadsheetml/2006/main" count="334" uniqueCount="255">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</sst>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4">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0" applyNumberFormat="0" applyAlignment="0" applyProtection="0"/>
    <xf numFmtId="0" fontId="2" fillId="0" borderId="0"/>
    <xf numFmtId="0" fontId="1" fillId="13" borderId="0" applyNumberFormat="0" applyBorder="0" applyAlignment="0" applyProtection="0"/>
  </cellStyleXfs>
  <cellXfs count="219">
    <xf numFmtId="0" fontId="0" fillId="0" borderId="0" xfId="0"/>
    <xf numFmtId="0" fontId="0" fillId="2" borderId="0" xfId="0" applyFill="1" applyAlignment="1" applyProtection="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6"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7"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1"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0"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3"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28"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28" xfId="9" applyFont="1" applyFill="1" applyBorder="1" applyAlignment="1" applyProtection="1">
      <alignment vertical="top" wrapText="1"/>
      <protection locked="0"/>
    </xf>
    <xf numFmtId="0" fontId="13" fillId="5" borderId="29"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7"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33" fillId="6" borderId="6" xfId="2" applyFont="1" applyFill="1" applyBorder="1" applyAlignment="1" applyProtection="1">
      <alignment vertical="center" wrapText="1"/>
      <protection locked="0"/>
    </xf>
    <xf numFmtId="0" fontId="16" fillId="11" borderId="32" xfId="0" applyFont="1" applyFill="1" applyBorder="1" applyAlignment="1">
      <alignment horizontal="left" vertical="center" wrapText="1" indent="1"/>
    </xf>
    <xf numFmtId="0" fontId="15" fillId="6" borderId="28" xfId="0" applyFont="1" applyFill="1" applyBorder="1" applyAlignment="1" applyProtection="1">
      <alignment horizontal="center" vertical="center" wrapText="1"/>
    </xf>
    <xf numFmtId="0" fontId="8" fillId="3" borderId="28" xfId="0" applyFont="1" applyFill="1" applyBorder="1" applyAlignment="1" applyProtection="1">
      <alignment horizontal="center" vertical="center"/>
    </xf>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0" fontId="9" fillId="0" borderId="0" xfId="1" applyAlignment="1" applyProtection="1"/>
    <xf numFmtId="0" fontId="9" fillId="0" borderId="0" xfId="1" applyAlignment="1" applyProtection="1">
      <alignment wrapText="1"/>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28" xfId="0" applyFont="1" applyFill="1" applyBorder="1" applyAlignment="1" applyProtection="1">
      <alignment vertical="top" wrapText="1"/>
      <protection locked="0"/>
    </xf>
    <xf numFmtId="0" fontId="13" fillId="5" borderId="29"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16" fillId="2" borderId="6" xfId="2" applyFont="1" applyFill="1" applyBorder="1" applyAlignment="1">
      <alignment vertical="center"/>
    </xf>
    <xf numFmtId="0" fontId="5" fillId="2" borderId="6" xfId="2" applyFill="1" applyBorder="1" applyAlignment="1">
      <alignment vertical="center"/>
    </xf>
    <xf numFmtId="0" fontId="5" fillId="2" borderId="6" xfId="2" applyFill="1" applyBorder="1"/>
    <xf numFmtId="0" fontId="7" fillId="0" borderId="6" xfId="3" applyFont="1" applyBorder="1" applyAlignment="1">
      <alignment horizontal="left" vertical="center" wrapText="1"/>
    </xf>
    <xf numFmtId="0" fontId="7" fillId="2" borderId="6" xfId="3" applyFill="1" applyBorder="1" applyAlignment="1">
      <alignment vertical="center" wrapText="1"/>
    </xf>
    <xf numFmtId="0" fontId="11" fillId="0" borderId="6" xfId="3" applyFont="1" applyBorder="1" applyAlignment="1">
      <alignment vertical="center" wrapText="1"/>
    </xf>
    <xf numFmtId="0" fontId="5" fillId="0" borderId="6" xfId="2" applyBorder="1"/>
    <xf numFmtId="0" fontId="7" fillId="0" borderId="6" xfId="3" applyBorder="1" applyAlignment="1">
      <alignment vertical="center" wrapText="1"/>
    </xf>
    <xf numFmtId="0" fontId="15" fillId="6" borderId="6" xfId="2" applyFont="1" applyFill="1" applyBorder="1" applyAlignment="1">
      <alignment horizontal="center" vertical="center" wrapText="1"/>
    </xf>
    <xf numFmtId="0" fontId="30" fillId="0" borderId="6" xfId="2" applyFont="1" applyBorder="1" applyAlignment="1">
      <alignment vertical="center"/>
    </xf>
    <xf numFmtId="168" fontId="30" fillId="0" borderId="6" xfId="2" applyNumberFormat="1" applyFont="1" applyBorder="1" applyAlignment="1">
      <alignment horizontal="center"/>
    </xf>
    <xf numFmtId="168" fontId="9" fillId="0" borderId="6" xfId="1" applyNumberFormat="1" applyBorder="1" applyAlignment="1" applyProtection="1">
      <alignment vertical="center"/>
    </xf>
    <xf numFmtId="0" fontId="30" fillId="0" borderId="6" xfId="2" applyFont="1" applyBorder="1" applyAlignment="1">
      <alignment vertical="center" wrapText="1"/>
    </xf>
    <xf numFmtId="14" fontId="30" fillId="0" borderId="6" xfId="2" applyNumberFormat="1" applyFont="1" applyBorder="1" applyAlignment="1">
      <alignment vertical="center" wrapText="1"/>
    </xf>
    <xf numFmtId="0" fontId="30" fillId="0" borderId="6" xfId="2" applyFont="1" applyBorder="1" applyAlignment="1">
      <alignment horizontal="center" vertical="center" wrapText="1"/>
    </xf>
    <xf numFmtId="0" fontId="30" fillId="0" borderId="6" xfId="2" applyFont="1" applyBorder="1" applyAlignment="1">
      <alignment horizontal="center" vertical="center"/>
    </xf>
    <xf numFmtId="14" fontId="30" fillId="0" borderId="6" xfId="2" applyNumberFormat="1" applyFont="1" applyBorder="1" applyAlignment="1">
      <alignment horizontal="center" vertical="center"/>
    </xf>
    <xf numFmtId="0" fontId="42" fillId="8" borderId="6" xfId="12" applyFont="1" applyBorder="1" applyAlignment="1">
      <alignment horizontal="center" vertical="center"/>
    </xf>
    <xf numFmtId="0" fontId="30" fillId="0" borderId="6" xfId="2" applyFont="1" applyBorder="1"/>
    <xf numFmtId="168" fontId="9" fillId="0" borderId="6" xfId="1" applyNumberFormat="1" applyBorder="1" applyAlignment="1" applyProtection="1"/>
    <xf numFmtId="0" fontId="30" fillId="0" borderId="6" xfId="2" applyFont="1" applyBorder="1" applyAlignment="1">
      <alignment wrapText="1"/>
    </xf>
    <xf numFmtId="14" fontId="30" fillId="0" borderId="6" xfId="2" applyNumberFormat="1" applyFont="1" applyBorder="1" applyAlignment="1">
      <alignment wrapText="1"/>
    </xf>
    <xf numFmtId="0" fontId="30" fillId="0" borderId="6" xfId="2" applyFont="1" applyBorder="1" applyAlignment="1">
      <alignment horizontal="center" wrapText="1"/>
    </xf>
    <xf numFmtId="0" fontId="30" fillId="0" borderId="6" xfId="2" applyFont="1" applyBorder="1" applyAlignment="1">
      <alignment horizontal="center"/>
    </xf>
    <xf numFmtId="0" fontId="49" fillId="13" borderId="6" xfId="16" applyFont="1" applyBorder="1" applyAlignment="1">
      <alignment horizontal="center"/>
    </xf>
    <xf numFmtId="0" fontId="42" fillId="9" borderId="6" xfId="13" applyFont="1" applyBorder="1" applyAlignment="1">
      <alignment horizontal="center"/>
    </xf>
    <xf numFmtId="0" fontId="9" fillId="0" borderId="6" xfId="1" applyBorder="1" applyAlignment="1" applyProtection="1"/>
    <xf numFmtId="0" fontId="30" fillId="0" borderId="6" xfId="2" applyFont="1" applyBorder="1" applyAlignment="1" applyProtection="1">
      <alignment horizontal="center" wrapText="1"/>
      <protection locked="0"/>
    </xf>
    <xf numFmtId="0" fontId="9" fillId="0" borderId="6" xfId="1" applyBorder="1" applyAlignment="1" applyProtection="1">
      <alignment wrapText="1"/>
    </xf>
    <xf numFmtId="0" fontId="30" fillId="0" borderId="6" xfId="2" applyFont="1" applyBorder="1" applyAlignment="1">
      <alignment horizontal="right"/>
    </xf>
    <xf numFmtId="168" fontId="30" fillId="0" borderId="6" xfId="2" applyNumberFormat="1" applyFont="1" applyBorder="1"/>
    <xf numFmtId="0" fontId="32" fillId="0" borderId="6" xfId="2" applyFont="1" applyBorder="1"/>
    <xf numFmtId="0" fontId="5" fillId="0" borderId="6" xfId="2" applyBorder="1" applyAlignment="1">
      <alignment horizontal="center"/>
    </xf>
    <xf numFmtId="168" fontId="29" fillId="0" borderId="6" xfId="1" applyNumberFormat="1" applyFont="1" applyBorder="1" applyAlignment="1" applyProtection="1">
      <alignment vertical="center"/>
    </xf>
    <xf numFmtId="0" fontId="13" fillId="2" borderId="0" xfId="0" applyFont="1" applyFill="1" applyBorder="1" applyAlignment="1" applyProtection="1">
      <alignment wrapText="1"/>
    </xf>
    <xf numFmtId="0" fontId="13" fillId="0" borderId="0" xfId="0" applyFont="1" applyBorder="1" applyAlignment="1" applyProtection="1"/>
    <xf numFmtId="0" fontId="10" fillId="5" borderId="25" xfId="0" applyFont="1" applyFill="1" applyBorder="1" applyAlignment="1" applyProtection="1">
      <alignment horizontal="left" vertical="center" wrapText="1" indent="1"/>
    </xf>
    <xf numFmtId="0" fontId="10" fillId="0" borderId="25" xfId="0" applyFont="1" applyBorder="1" applyAlignment="1" applyProtection="1">
      <alignment horizontal="left" vertical="center" wrapText="1" indent="1"/>
    </xf>
    <xf numFmtId="0" fontId="10" fillId="2" borderId="0" xfId="0" applyFont="1" applyFill="1" applyAlignment="1" applyProtection="1">
      <alignment horizontal="right" vertical="center" wrapText="1"/>
    </xf>
    <xf numFmtId="0" fontId="13" fillId="2" borderId="0" xfId="0" applyFont="1" applyFill="1" applyAlignment="1" applyProtection="1">
      <alignment horizontal="right" vertical="center" wrapText="1"/>
    </xf>
    <xf numFmtId="0" fontId="13" fillId="0" borderId="25" xfId="0" applyFont="1" applyBorder="1" applyAlignment="1" applyProtection="1">
      <alignment horizontal="left" vertical="center" wrapText="1"/>
    </xf>
    <xf numFmtId="0" fontId="13" fillId="0" borderId="27"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13" fillId="4" borderId="14" xfId="0" applyFont="1" applyFill="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6" xfId="0" applyFont="1" applyFill="1" applyBorder="1" applyAlignment="1" applyProtection="1">
      <alignment horizontal="left" vertical="center" wrapText="1" indent="1"/>
    </xf>
    <xf numFmtId="0" fontId="15" fillId="11" borderId="25"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7" fillId="6" borderId="28" xfId="0" applyFont="1" applyFill="1" applyBorder="1" applyAlignment="1" applyProtection="1">
      <alignment horizontal="center"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5" xfId="1" applyFill="1" applyBorder="1" applyAlignment="1" applyProtection="1">
      <alignment horizontal="left" vertical="center" wrapText="1" indent="1"/>
    </xf>
    <xf numFmtId="0" fontId="13" fillId="5" borderId="25" xfId="0" applyFont="1" applyFill="1" applyBorder="1" applyAlignment="1" applyProtection="1">
      <alignment horizontal="left" vertical="center" wrapText="1" indent="1"/>
    </xf>
    <xf numFmtId="0" fontId="13" fillId="0" borderId="25"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167" fontId="13" fillId="5" borderId="25" xfId="0" applyNumberFormat="1" applyFont="1" applyFill="1" applyBorder="1" applyAlignment="1" applyProtection="1">
      <alignment horizontal="lef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6" fillId="2" borderId="6" xfId="3" applyNumberFormat="1" applyFont="1" applyFill="1" applyBorder="1" applyAlignment="1">
      <alignment horizontal="left" vertical="center" wrapText="1"/>
    </xf>
    <xf numFmtId="0" fontId="33" fillId="6" borderId="6" xfId="2" applyFont="1" applyFill="1" applyBorder="1" applyAlignment="1">
      <alignment horizontal="left" vertical="center"/>
    </xf>
    <xf numFmtId="0" fontId="16" fillId="0" borderId="0" xfId="0" applyFont="1" applyAlignment="1">
      <alignment wrapText="1"/>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44">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topLeftCell="A37" zoomScale="85" zoomScaleNormal="85" workbookViewId="0">
      <selection activeCell="A32" sqref="A32"/>
    </sheetView>
  </sheetViews>
  <sheetFormatPr defaultColWidth="0" defaultRowHeight="12.75" zeroHeight="1" x14ac:dyDescent="0.2"/>
  <cols>
    <col min="1" max="1" width="153.140625" customWidth="1"/>
    <col min="2" max="2" width="9.140625" style="50" hidden="1" customWidth="1"/>
    <col min="3" max="7" width="8.85546875" style="50" hidden="1" customWidth="1"/>
    <col min="8" max="16383" width="8.85546875" hidden="1"/>
    <col min="16384" max="16384" width="0.28515625" hidden="1" customWidth="1"/>
  </cols>
  <sheetData>
    <row r="1" spans="1:7" s="51" customFormat="1" ht="63.6" customHeight="1" x14ac:dyDescent="0.2">
      <c r="A1" s="54" t="s">
        <v>157</v>
      </c>
      <c r="B1" s="55"/>
      <c r="C1" s="49"/>
      <c r="D1" s="49"/>
      <c r="E1" s="49"/>
      <c r="F1" s="49"/>
      <c r="G1" s="49"/>
    </row>
    <row r="2" spans="1:7" s="51" customFormat="1" ht="28.5" x14ac:dyDescent="0.2">
      <c r="A2" s="65" t="s">
        <v>221</v>
      </c>
      <c r="B2" s="112"/>
      <c r="C2" s="49"/>
      <c r="D2" s="49"/>
      <c r="E2" s="49"/>
      <c r="F2" s="49"/>
      <c r="G2" s="49"/>
    </row>
    <row r="3" spans="1:7" s="65" customFormat="1" ht="27" customHeight="1" x14ac:dyDescent="0.25">
      <c r="A3" s="62" t="s">
        <v>213</v>
      </c>
      <c r="B3" s="63"/>
      <c r="C3" s="64"/>
      <c r="D3" s="64"/>
      <c r="E3" s="64"/>
      <c r="F3" s="64"/>
      <c r="G3" s="64"/>
    </row>
    <row r="4" spans="1:7" s="65" customFormat="1" ht="21" customHeight="1" x14ac:dyDescent="0.25">
      <c r="A4" s="62" t="s">
        <v>222</v>
      </c>
      <c r="B4" s="63"/>
      <c r="C4" s="64"/>
      <c r="D4" s="64"/>
      <c r="E4" s="64"/>
      <c r="F4" s="64"/>
      <c r="G4" s="64"/>
    </row>
    <row r="5" spans="1:7" s="65" customFormat="1" ht="47.25" x14ac:dyDescent="0.25">
      <c r="A5" s="111" t="s">
        <v>219</v>
      </c>
      <c r="B5" s="63"/>
      <c r="C5" s="64"/>
      <c r="D5" s="64"/>
      <c r="E5" s="64"/>
      <c r="F5" s="64"/>
      <c r="G5" s="64"/>
    </row>
    <row r="6" spans="1:7" s="65" customFormat="1" ht="30" customHeight="1" x14ac:dyDescent="0.2">
      <c r="A6" s="66" t="s">
        <v>160</v>
      </c>
      <c r="B6" s="63"/>
      <c r="C6" s="64"/>
      <c r="D6" s="64"/>
      <c r="E6" s="64"/>
      <c r="F6" s="64"/>
      <c r="G6" s="64"/>
    </row>
    <row r="7" spans="1:7" s="65" customFormat="1" ht="16.149999999999999" customHeight="1" x14ac:dyDescent="0.2">
      <c r="A7" s="67" t="s">
        <v>145</v>
      </c>
      <c r="B7" s="63"/>
      <c r="C7" s="64"/>
      <c r="D7" s="64"/>
      <c r="E7" s="64"/>
      <c r="F7" s="64"/>
      <c r="G7" s="64"/>
    </row>
    <row r="8" spans="1:7" s="65" customFormat="1" ht="16.149999999999999" customHeight="1" x14ac:dyDescent="0.2">
      <c r="A8" s="67"/>
      <c r="B8" s="63"/>
      <c r="C8" s="64"/>
      <c r="D8" s="64"/>
      <c r="E8" s="64"/>
      <c r="F8" s="64"/>
      <c r="G8" s="64"/>
    </row>
    <row r="9" spans="1:7" s="65" customFormat="1" ht="15" x14ac:dyDescent="0.2">
      <c r="A9" s="68" t="s">
        <v>148</v>
      </c>
      <c r="B9" s="63"/>
      <c r="C9" s="64"/>
      <c r="D9" s="64"/>
      <c r="E9" s="64"/>
      <c r="F9" s="64"/>
      <c r="G9" s="64"/>
    </row>
    <row r="10" spans="1:7" s="65" customFormat="1" ht="16.149999999999999" customHeight="1" x14ac:dyDescent="0.2">
      <c r="A10" s="67" t="s">
        <v>149</v>
      </c>
      <c r="B10" s="63"/>
      <c r="C10" s="64"/>
      <c r="D10" s="64"/>
      <c r="E10" s="64"/>
      <c r="F10" s="64"/>
      <c r="G10" s="64"/>
    </row>
    <row r="11" spans="1:7" s="65" customFormat="1" ht="18" customHeight="1" x14ac:dyDescent="0.2">
      <c r="A11" s="69" t="s">
        <v>167</v>
      </c>
      <c r="B11" s="63"/>
      <c r="C11" s="64"/>
      <c r="D11" s="64"/>
      <c r="E11" s="64"/>
      <c r="F11" s="64"/>
      <c r="G11" s="64"/>
    </row>
    <row r="12" spans="1:7" s="65" customFormat="1" ht="27" customHeight="1" x14ac:dyDescent="0.25">
      <c r="A12" s="70" t="s">
        <v>166</v>
      </c>
      <c r="B12" s="63"/>
      <c r="C12" s="64"/>
      <c r="D12" s="64"/>
      <c r="E12" s="64"/>
      <c r="F12" s="64"/>
      <c r="G12" s="64"/>
    </row>
    <row r="13" spans="1:7" s="65" customFormat="1" ht="19.149999999999999" customHeight="1" x14ac:dyDescent="0.2">
      <c r="A13" s="67" t="s">
        <v>142</v>
      </c>
      <c r="B13" s="63"/>
      <c r="C13" s="64"/>
      <c r="D13" s="64"/>
      <c r="E13" s="64"/>
      <c r="F13" s="64"/>
      <c r="G13" s="64"/>
    </row>
    <row r="14" spans="1:7" s="65" customFormat="1" ht="19.149999999999999" customHeight="1" x14ac:dyDescent="0.2">
      <c r="A14" s="67" t="s">
        <v>143</v>
      </c>
      <c r="B14" s="63"/>
      <c r="C14" s="64"/>
      <c r="D14" s="64"/>
      <c r="E14" s="64"/>
      <c r="F14" s="64"/>
      <c r="G14" s="64"/>
    </row>
    <row r="15" spans="1:7" s="65" customFormat="1" ht="25.9" customHeight="1" x14ac:dyDescent="0.2">
      <c r="A15" s="76" t="s">
        <v>146</v>
      </c>
      <c r="B15" s="63"/>
      <c r="C15" s="64"/>
      <c r="D15" s="64"/>
      <c r="E15" s="64"/>
      <c r="F15" s="64"/>
      <c r="G15" s="64"/>
    </row>
    <row r="16" spans="1:7" s="52" customFormat="1" ht="31.5" customHeight="1" x14ac:dyDescent="0.3">
      <c r="A16" s="56" t="s">
        <v>158</v>
      </c>
      <c r="B16" s="57"/>
    </row>
    <row r="17" spans="1:7" s="71" customFormat="1" ht="22.15" customHeight="1" x14ac:dyDescent="0.2">
      <c r="A17" s="68" t="s">
        <v>163</v>
      </c>
      <c r="B17" s="63"/>
    </row>
    <row r="18" spans="1:7" s="65" customFormat="1" ht="24.6" customHeight="1" x14ac:dyDescent="0.2">
      <c r="A18" s="67" t="s">
        <v>223</v>
      </c>
      <c r="B18" s="63"/>
      <c r="C18" s="64"/>
      <c r="D18" s="64"/>
      <c r="E18" s="64"/>
      <c r="F18" s="64"/>
      <c r="G18" s="64"/>
    </row>
    <row r="19" spans="1:7" s="65" customFormat="1" ht="18" customHeight="1" x14ac:dyDescent="0.2">
      <c r="A19" s="67" t="s">
        <v>168</v>
      </c>
      <c r="B19" s="63"/>
      <c r="C19" s="64"/>
      <c r="D19" s="64"/>
      <c r="E19" s="64"/>
      <c r="F19" s="64"/>
      <c r="G19" s="64"/>
    </row>
    <row r="20" spans="1:7" s="109" customFormat="1" ht="18" customHeight="1" x14ac:dyDescent="0.2">
      <c r="A20" s="67" t="s">
        <v>215</v>
      </c>
      <c r="B20" s="107"/>
      <c r="C20" s="108"/>
      <c r="D20" s="108"/>
      <c r="E20" s="108"/>
      <c r="F20" s="108"/>
      <c r="G20" s="108"/>
    </row>
    <row r="21" spans="1:7" s="65" customFormat="1" ht="18" customHeight="1" x14ac:dyDescent="0.2">
      <c r="A21" s="67" t="s">
        <v>169</v>
      </c>
      <c r="B21" s="63"/>
      <c r="C21" s="64"/>
      <c r="D21" s="64"/>
      <c r="E21" s="64"/>
      <c r="F21" s="64"/>
      <c r="G21" s="64"/>
    </row>
    <row r="22" spans="1:7" s="65" customFormat="1" ht="18" customHeight="1" x14ac:dyDescent="0.2">
      <c r="A22" s="67"/>
      <c r="B22" s="63"/>
      <c r="C22" s="64"/>
      <c r="D22" s="64"/>
      <c r="E22" s="64"/>
      <c r="F22" s="64"/>
      <c r="G22" s="64"/>
    </row>
    <row r="23" spans="1:7" s="65" customFormat="1" ht="24.6" customHeight="1" x14ac:dyDescent="0.2">
      <c r="A23" s="68" t="s">
        <v>214</v>
      </c>
      <c r="B23" s="63"/>
      <c r="C23" s="64"/>
      <c r="D23" s="64"/>
      <c r="E23" s="64"/>
      <c r="F23" s="64"/>
      <c r="G23" s="64"/>
    </row>
    <row r="24" spans="1:7" s="65" customFormat="1" ht="16.899999999999999" customHeight="1" x14ac:dyDescent="0.25">
      <c r="A24" s="67" t="s">
        <v>170</v>
      </c>
      <c r="B24" s="63"/>
      <c r="C24" s="64"/>
      <c r="D24" s="64"/>
      <c r="E24" s="64"/>
      <c r="F24" s="64"/>
      <c r="G24" s="64"/>
    </row>
    <row r="25" spans="1:7" s="65" customFormat="1" ht="17.45" customHeight="1" x14ac:dyDescent="0.25">
      <c r="A25" s="67" t="s">
        <v>171</v>
      </c>
      <c r="B25" s="63"/>
      <c r="C25" s="64"/>
      <c r="D25" s="64"/>
      <c r="E25" s="64"/>
      <c r="F25" s="64"/>
      <c r="G25" s="64"/>
    </row>
    <row r="26" spans="1:7" s="65" customFormat="1" ht="16.149999999999999" customHeight="1" x14ac:dyDescent="0.25">
      <c r="A26" s="67" t="s">
        <v>172</v>
      </c>
      <c r="B26" s="63"/>
      <c r="C26" s="64"/>
      <c r="D26" s="64"/>
      <c r="E26" s="64"/>
      <c r="F26" s="64"/>
      <c r="G26" s="64"/>
    </row>
    <row r="27" spans="1:7" s="65" customFormat="1" ht="31.15" customHeight="1" x14ac:dyDescent="0.2">
      <c r="A27" s="76" t="s">
        <v>159</v>
      </c>
      <c r="B27" s="63"/>
      <c r="C27" s="64"/>
      <c r="D27" s="64"/>
      <c r="E27" s="64"/>
      <c r="F27" s="64"/>
      <c r="G27" s="64"/>
    </row>
    <row r="28" spans="1:7" s="52" customFormat="1" ht="31.5" customHeight="1" x14ac:dyDescent="0.3">
      <c r="A28" s="56" t="s">
        <v>165</v>
      </c>
      <c r="B28" s="57"/>
    </row>
    <row r="29" spans="1:7" s="52" customFormat="1" ht="24" customHeight="1" thickBot="1" x14ac:dyDescent="0.35">
      <c r="A29" s="58" t="s">
        <v>144</v>
      </c>
      <c r="B29" s="59"/>
    </row>
    <row r="30" spans="1:7" s="65" customFormat="1" ht="22.15" customHeight="1" x14ac:dyDescent="0.2">
      <c r="A30" s="68" t="s">
        <v>147</v>
      </c>
      <c r="B30" s="63"/>
      <c r="C30" s="64"/>
      <c r="D30" s="64"/>
      <c r="E30" s="64"/>
      <c r="F30" s="64"/>
      <c r="G30" s="64"/>
    </row>
    <row r="31" spans="1:7" s="65" customFormat="1" ht="42.6" customHeight="1" x14ac:dyDescent="0.2">
      <c r="A31" s="72" t="s">
        <v>211</v>
      </c>
      <c r="B31" s="63"/>
      <c r="C31" s="64"/>
      <c r="D31" s="64"/>
      <c r="E31" s="64"/>
      <c r="F31" s="64"/>
      <c r="G31" s="64"/>
    </row>
    <row r="32" spans="1:7" s="65" customFormat="1" ht="97.9" customHeight="1" thickBot="1" x14ac:dyDescent="0.25">
      <c r="A32" s="77" t="s">
        <v>217</v>
      </c>
      <c r="B32" s="63"/>
      <c r="C32" s="64"/>
      <c r="D32" s="64"/>
      <c r="E32" s="64"/>
      <c r="F32" s="64"/>
      <c r="G32" s="64"/>
    </row>
    <row r="33" spans="1:7" ht="64.150000000000006" customHeight="1" thickBot="1" x14ac:dyDescent="0.25">
      <c r="A33" s="104" t="s">
        <v>173</v>
      </c>
      <c r="B33" s="53"/>
    </row>
    <row r="34" spans="1:7" s="52" customFormat="1" ht="24" customHeight="1" thickBot="1" x14ac:dyDescent="0.35">
      <c r="A34" s="58" t="s">
        <v>150</v>
      </c>
      <c r="B34" s="60"/>
    </row>
    <row r="35" spans="1:7" s="65" customFormat="1" ht="30.6" customHeight="1" x14ac:dyDescent="0.2">
      <c r="A35" s="68" t="s">
        <v>164</v>
      </c>
      <c r="B35" s="63"/>
      <c r="C35" s="64"/>
      <c r="D35" s="64"/>
      <c r="E35" s="64"/>
      <c r="F35" s="64"/>
      <c r="G35" s="64"/>
    </row>
    <row r="36" spans="1:7" s="65" customFormat="1" ht="19.149999999999999" customHeight="1" x14ac:dyDescent="0.25">
      <c r="A36" s="68" t="s">
        <v>212</v>
      </c>
      <c r="B36" s="63"/>
      <c r="C36" s="64"/>
      <c r="D36" s="64"/>
      <c r="E36" s="64"/>
      <c r="F36" s="64"/>
      <c r="G36" s="64"/>
    </row>
    <row r="37" spans="1:7" s="65" customFormat="1" ht="19.149999999999999" customHeight="1" x14ac:dyDescent="0.2">
      <c r="A37" s="68" t="s">
        <v>216</v>
      </c>
      <c r="B37" s="63"/>
      <c r="C37" s="64"/>
      <c r="D37" s="64"/>
      <c r="E37" s="64"/>
      <c r="F37" s="64"/>
      <c r="G37" s="64"/>
    </row>
    <row r="38" spans="1:7" s="65" customFormat="1" ht="33.6" customHeight="1" x14ac:dyDescent="0.2">
      <c r="A38" s="72" t="s">
        <v>174</v>
      </c>
      <c r="B38" s="63"/>
      <c r="C38" s="64"/>
      <c r="D38" s="64"/>
      <c r="E38" s="64"/>
      <c r="F38" s="64"/>
      <c r="G38" s="64"/>
    </row>
    <row r="39" spans="1:7" s="65" customFormat="1" ht="39" customHeight="1" x14ac:dyDescent="0.2">
      <c r="A39" s="77" t="s">
        <v>161</v>
      </c>
      <c r="B39" s="63"/>
      <c r="C39" s="64"/>
      <c r="D39" s="64"/>
      <c r="E39" s="64"/>
      <c r="F39" s="64"/>
      <c r="G39" s="64"/>
    </row>
    <row r="40" spans="1:7" s="65" customFormat="1" ht="39" customHeight="1" x14ac:dyDescent="0.2">
      <c r="A40" s="110" t="s">
        <v>218</v>
      </c>
      <c r="B40" s="63"/>
      <c r="C40" s="64"/>
      <c r="D40" s="64"/>
      <c r="E40" s="64"/>
      <c r="F40" s="64"/>
      <c r="G40" s="64"/>
    </row>
    <row r="41" spans="1:7" s="52" customFormat="1" ht="24" customHeight="1" thickBot="1" x14ac:dyDescent="0.35">
      <c r="A41" s="58" t="s">
        <v>153</v>
      </c>
      <c r="B41" s="60"/>
    </row>
    <row r="42" spans="1:7" s="65" customFormat="1" ht="22.9" customHeight="1" x14ac:dyDescent="0.2">
      <c r="A42" s="68" t="s">
        <v>155</v>
      </c>
      <c r="B42" s="63"/>
      <c r="C42" s="64"/>
      <c r="D42" s="64"/>
      <c r="E42" s="64"/>
      <c r="F42" s="64"/>
      <c r="G42" s="64"/>
    </row>
    <row r="43" spans="1:7" s="65" customFormat="1" ht="25.9" customHeight="1" x14ac:dyDescent="0.2">
      <c r="A43" s="68" t="s">
        <v>156</v>
      </c>
      <c r="B43" s="63"/>
      <c r="C43" s="64"/>
      <c r="D43" s="64"/>
      <c r="E43" s="64"/>
      <c r="F43" s="64"/>
      <c r="G43" s="64"/>
    </row>
    <row r="44" spans="1:7" s="65" customFormat="1" ht="30.6" customHeight="1" x14ac:dyDescent="0.2">
      <c r="A44" s="66" t="s">
        <v>162</v>
      </c>
      <c r="B44" s="63"/>
      <c r="C44" s="64"/>
      <c r="D44" s="64"/>
      <c r="E44" s="64"/>
      <c r="F44" s="64"/>
      <c r="G44" s="64"/>
    </row>
    <row r="45" spans="1:7" s="65" customFormat="1" ht="45" x14ac:dyDescent="0.2">
      <c r="A45" s="66" t="s">
        <v>220</v>
      </c>
      <c r="B45" s="63"/>
      <c r="C45" s="64"/>
      <c r="D45" s="64"/>
      <c r="E45" s="64"/>
      <c r="F45" s="64"/>
      <c r="G45" s="64"/>
    </row>
    <row r="46" spans="1:7" s="65" customFormat="1" ht="27" customHeight="1" thickBot="1" x14ac:dyDescent="0.25">
      <c r="A46" s="73" t="s">
        <v>175</v>
      </c>
      <c r="B46" s="74"/>
      <c r="C46" s="64"/>
      <c r="D46" s="64"/>
      <c r="E46" s="64"/>
      <c r="F46" s="64"/>
      <c r="G46" s="64"/>
    </row>
    <row r="47" spans="1:7" x14ac:dyDescent="0.2">
      <c r="A47" s="75" t="s">
        <v>176</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opLeftCell="A21" zoomScale="85" zoomScaleNormal="85" workbookViewId="0">
      <selection activeCell="A29" sqref="A29"/>
    </sheetView>
  </sheetViews>
  <sheetFormatPr defaultColWidth="0" defaultRowHeight="15.75" customHeight="1" zeroHeight="1" x14ac:dyDescent="0.25"/>
  <cols>
    <col min="1" max="1" width="194.7109375" style="127" customWidth="1"/>
    <col min="2" max="2" width="23.7109375" style="122" hidden="1" customWidth="1"/>
    <col min="3" max="3" width="39.42578125" style="123" hidden="1" customWidth="1"/>
    <col min="4" max="4" width="41.7109375" style="115" hidden="1" customWidth="1"/>
    <col min="5" max="252" width="0" style="118" hidden="1" customWidth="1"/>
    <col min="253" max="16384" width="9.140625" style="43" hidden="1"/>
  </cols>
  <sheetData>
    <row r="1" spans="1:252" s="41" customFormat="1" ht="26.25" customHeight="1" x14ac:dyDescent="0.2">
      <c r="A1" s="103" t="s">
        <v>95</v>
      </c>
      <c r="B1" s="37"/>
      <c r="C1" s="37"/>
      <c r="D1" s="37"/>
      <c r="E1" s="38"/>
      <c r="F1" s="39"/>
      <c r="G1" s="39"/>
      <c r="H1" s="39"/>
      <c r="I1" s="39"/>
      <c r="J1" s="40"/>
      <c r="K1" s="40"/>
      <c r="L1" s="40"/>
      <c r="M1" s="40"/>
      <c r="N1" s="40"/>
    </row>
    <row r="2" spans="1:252" ht="28.5" customHeight="1" x14ac:dyDescent="0.25">
      <c r="A2" s="79" t="s">
        <v>61</v>
      </c>
      <c r="B2" s="48" t="e">
        <f>COUNTIF('[3]WCAG 2.0 Compliance Checklist'!D13:D56,"Pass")</f>
        <v>#VALUE!</v>
      </c>
      <c r="C2" s="42"/>
      <c r="E2" s="116"/>
      <c r="F2" s="117"/>
      <c r="G2" s="117"/>
      <c r="H2" s="117"/>
      <c r="I2" s="117"/>
    </row>
    <row r="3" spans="1:252" s="45" customFormat="1" ht="19.899999999999999" customHeight="1" x14ac:dyDescent="0.2">
      <c r="A3" s="78" t="s">
        <v>94</v>
      </c>
      <c r="B3" s="44" t="e">
        <f>COUNTIF('[3]WCAG 2.0 Compliance Checklist'!D13:D56,"Criteria not applicable")</f>
        <v>#VALUE!</v>
      </c>
      <c r="C3" s="44"/>
      <c r="D3" s="44"/>
      <c r="E3" s="119"/>
      <c r="F3" s="120"/>
      <c r="G3" s="120"/>
      <c r="H3" s="120"/>
      <c r="I3" s="120"/>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c r="HH3" s="121"/>
      <c r="HI3" s="121"/>
      <c r="HJ3" s="121"/>
      <c r="HK3" s="121"/>
      <c r="HL3" s="121"/>
      <c r="HM3" s="121"/>
      <c r="HN3" s="121"/>
      <c r="HO3" s="121"/>
      <c r="HP3" s="121"/>
      <c r="HQ3" s="121"/>
      <c r="HR3" s="121"/>
      <c r="HS3" s="121"/>
      <c r="HT3" s="121"/>
      <c r="HU3" s="121"/>
      <c r="HV3" s="121"/>
      <c r="HW3" s="121"/>
      <c r="HX3" s="121"/>
      <c r="HY3" s="121"/>
      <c r="HZ3" s="121"/>
      <c r="IA3" s="121"/>
      <c r="IB3" s="121"/>
      <c r="IC3" s="121"/>
      <c r="ID3" s="121"/>
      <c r="IE3" s="121"/>
      <c r="IF3" s="121"/>
      <c r="IG3" s="121"/>
      <c r="IH3" s="121"/>
      <c r="II3" s="121"/>
      <c r="IJ3" s="121"/>
      <c r="IK3" s="121"/>
      <c r="IL3" s="121"/>
      <c r="IM3" s="121"/>
      <c r="IN3" s="121"/>
      <c r="IO3" s="121"/>
      <c r="IP3" s="121"/>
      <c r="IQ3" s="121"/>
      <c r="IR3" s="121"/>
    </row>
    <row r="4" spans="1:252" ht="30" customHeight="1" x14ac:dyDescent="0.25">
      <c r="A4" s="81" t="s">
        <v>243</v>
      </c>
      <c r="B4" s="46"/>
      <c r="C4" s="46"/>
      <c r="D4" s="46"/>
      <c r="E4" s="116"/>
      <c r="F4" s="117"/>
      <c r="G4" s="117"/>
      <c r="H4" s="117"/>
      <c r="I4" s="117"/>
    </row>
    <row r="5" spans="1:252" ht="28.5" customHeight="1" x14ac:dyDescent="0.25">
      <c r="A5" s="79" t="s">
        <v>91</v>
      </c>
      <c r="B5" s="42"/>
      <c r="C5" s="42"/>
      <c r="E5" s="116"/>
      <c r="F5" s="117"/>
      <c r="G5" s="117"/>
      <c r="H5" s="117"/>
      <c r="I5" s="117"/>
    </row>
    <row r="6" spans="1:252" s="45" customFormat="1" ht="20.45" customHeight="1" x14ac:dyDescent="0.2">
      <c r="A6" s="78" t="s">
        <v>96</v>
      </c>
      <c r="B6" s="44"/>
      <c r="C6" s="44"/>
      <c r="D6" s="44"/>
      <c r="E6" s="119"/>
      <c r="F6" s="120"/>
      <c r="G6" s="120"/>
      <c r="H6" s="120"/>
      <c r="I6" s="120"/>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c r="HH6" s="121"/>
      <c r="HI6" s="121"/>
      <c r="HJ6" s="121"/>
      <c r="HK6" s="121"/>
      <c r="HL6" s="121"/>
      <c r="HM6" s="121"/>
      <c r="HN6" s="121"/>
      <c r="HO6" s="121"/>
      <c r="HP6" s="121"/>
      <c r="HQ6" s="121"/>
      <c r="HR6" s="121"/>
      <c r="HS6" s="121"/>
      <c r="HT6" s="121"/>
      <c r="HU6" s="121"/>
      <c r="HV6" s="121"/>
      <c r="HW6" s="121"/>
      <c r="HX6" s="121"/>
      <c r="HY6" s="121"/>
      <c r="HZ6" s="121"/>
      <c r="IA6" s="121"/>
      <c r="IB6" s="121"/>
      <c r="IC6" s="121"/>
      <c r="ID6" s="121"/>
      <c r="IE6" s="121"/>
      <c r="IF6" s="121"/>
      <c r="IG6" s="121"/>
      <c r="IH6" s="121"/>
      <c r="II6" s="121"/>
      <c r="IJ6" s="121"/>
      <c r="IK6" s="121"/>
      <c r="IL6" s="121"/>
      <c r="IM6" s="121"/>
      <c r="IN6" s="121"/>
      <c r="IO6" s="121"/>
      <c r="IP6" s="121"/>
      <c r="IQ6" s="121"/>
      <c r="IR6" s="121"/>
    </row>
    <row r="7" spans="1:252" ht="30" customHeight="1" x14ac:dyDescent="0.25">
      <c r="A7" s="81" t="s">
        <v>244</v>
      </c>
      <c r="B7" s="46"/>
      <c r="C7" s="46"/>
      <c r="D7" s="46"/>
      <c r="E7" s="116"/>
      <c r="F7" s="117"/>
      <c r="G7" s="117"/>
      <c r="H7" s="117"/>
      <c r="I7" s="117"/>
    </row>
    <row r="8" spans="1:252" ht="28.5" customHeight="1" x14ac:dyDescent="0.25">
      <c r="A8" s="79" t="s">
        <v>92</v>
      </c>
      <c r="B8" s="42"/>
      <c r="C8" s="42"/>
      <c r="E8" s="116"/>
      <c r="F8" s="117"/>
      <c r="G8" s="117"/>
      <c r="H8" s="117"/>
      <c r="I8" s="117"/>
    </row>
    <row r="9" spans="1:252" s="45" customFormat="1" ht="19.899999999999999" customHeight="1" x14ac:dyDescent="0.2">
      <c r="A9" s="78" t="s">
        <v>93</v>
      </c>
      <c r="B9" s="44"/>
      <c r="C9" s="44"/>
      <c r="D9" s="44"/>
      <c r="E9" s="119"/>
      <c r="F9" s="120"/>
      <c r="G9" s="120"/>
      <c r="H9" s="120"/>
      <c r="I9" s="120"/>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c r="CM9" s="121"/>
      <c r="CN9" s="121"/>
      <c r="CO9" s="121"/>
      <c r="CP9" s="121"/>
      <c r="CQ9" s="121"/>
      <c r="CR9" s="121"/>
      <c r="CS9" s="121"/>
      <c r="CT9" s="121"/>
      <c r="CU9" s="121"/>
      <c r="CV9" s="121"/>
      <c r="CW9" s="121"/>
      <c r="CX9" s="121"/>
      <c r="CY9" s="121"/>
      <c r="CZ9" s="121"/>
      <c r="DA9" s="121"/>
      <c r="DB9" s="121"/>
      <c r="DC9" s="121"/>
      <c r="DD9" s="121"/>
      <c r="DE9" s="121"/>
      <c r="DF9" s="121"/>
      <c r="DG9" s="121"/>
      <c r="DH9" s="121"/>
      <c r="DI9" s="121"/>
      <c r="DJ9" s="121"/>
      <c r="DK9" s="121"/>
      <c r="DL9" s="121"/>
      <c r="DM9" s="121"/>
      <c r="DN9" s="121"/>
      <c r="DO9" s="121"/>
      <c r="DP9" s="121"/>
      <c r="DQ9" s="121"/>
      <c r="DR9" s="121"/>
      <c r="DS9" s="121"/>
      <c r="DT9" s="121"/>
      <c r="DU9" s="121"/>
      <c r="DV9" s="121"/>
      <c r="DW9" s="121"/>
      <c r="DX9" s="121"/>
      <c r="DY9" s="121"/>
      <c r="DZ9" s="121"/>
      <c r="EA9" s="121"/>
      <c r="EB9" s="121"/>
      <c r="EC9" s="121"/>
      <c r="ED9" s="121"/>
      <c r="EE9" s="121"/>
      <c r="EF9" s="121"/>
      <c r="EG9" s="121"/>
      <c r="EH9" s="121"/>
      <c r="EI9" s="121"/>
      <c r="EJ9" s="121"/>
      <c r="EK9" s="121"/>
      <c r="EL9" s="121"/>
      <c r="EM9" s="121"/>
      <c r="EN9" s="121"/>
      <c r="EO9" s="121"/>
      <c r="EP9" s="121"/>
      <c r="EQ9" s="121"/>
      <c r="ER9" s="121"/>
      <c r="ES9" s="121"/>
      <c r="ET9" s="121"/>
      <c r="EU9" s="121"/>
      <c r="EV9" s="121"/>
      <c r="EW9" s="121"/>
      <c r="EX9" s="121"/>
      <c r="EY9" s="121"/>
      <c r="EZ9" s="121"/>
      <c r="FA9" s="121"/>
      <c r="FB9" s="121"/>
      <c r="FC9" s="121"/>
      <c r="FD9" s="121"/>
      <c r="FE9" s="121"/>
      <c r="FF9" s="121"/>
      <c r="FG9" s="121"/>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1"/>
      <c r="GF9" s="121"/>
      <c r="GG9" s="121"/>
      <c r="GH9" s="121"/>
      <c r="GI9" s="121"/>
      <c r="GJ9" s="121"/>
      <c r="GK9" s="121"/>
      <c r="GL9" s="121"/>
      <c r="GM9" s="121"/>
      <c r="GN9" s="121"/>
      <c r="GO9" s="121"/>
      <c r="GP9" s="121"/>
      <c r="GQ9" s="121"/>
      <c r="GR9" s="121"/>
      <c r="GS9" s="121"/>
      <c r="GT9" s="121"/>
      <c r="GU9" s="121"/>
      <c r="GV9" s="121"/>
      <c r="GW9" s="121"/>
      <c r="GX9" s="121"/>
      <c r="GY9" s="121"/>
      <c r="GZ9" s="121"/>
      <c r="HA9" s="121"/>
      <c r="HB9" s="121"/>
      <c r="HC9" s="121"/>
      <c r="HD9" s="121"/>
      <c r="HE9" s="121"/>
      <c r="HF9" s="121"/>
      <c r="HG9" s="121"/>
      <c r="HH9" s="121"/>
      <c r="HI9" s="121"/>
      <c r="HJ9" s="121"/>
      <c r="HK9" s="121"/>
      <c r="HL9" s="121"/>
      <c r="HM9" s="121"/>
      <c r="HN9" s="121"/>
      <c r="HO9" s="121"/>
      <c r="HP9" s="121"/>
      <c r="HQ9" s="121"/>
      <c r="HR9" s="121"/>
      <c r="HS9" s="121"/>
      <c r="HT9" s="121"/>
      <c r="HU9" s="121"/>
      <c r="HV9" s="121"/>
      <c r="HW9" s="121"/>
      <c r="HX9" s="121"/>
      <c r="HY9" s="121"/>
      <c r="HZ9" s="121"/>
      <c r="IA9" s="121"/>
      <c r="IB9" s="121"/>
      <c r="IC9" s="121"/>
      <c r="ID9" s="121"/>
      <c r="IE9" s="121"/>
      <c r="IF9" s="121"/>
      <c r="IG9" s="121"/>
      <c r="IH9" s="121"/>
      <c r="II9" s="121"/>
      <c r="IJ9" s="121"/>
      <c r="IK9" s="121"/>
      <c r="IL9" s="121"/>
      <c r="IM9" s="121"/>
      <c r="IN9" s="121"/>
      <c r="IO9" s="121"/>
      <c r="IP9" s="121"/>
      <c r="IQ9" s="121"/>
      <c r="IR9" s="121"/>
    </row>
    <row r="10" spans="1:252" ht="51.75" customHeight="1" x14ac:dyDescent="0.25">
      <c r="A10" s="81" t="s">
        <v>251</v>
      </c>
      <c r="B10" s="46"/>
      <c r="C10" s="46"/>
      <c r="D10" s="46"/>
      <c r="E10" s="116"/>
      <c r="F10" s="117"/>
      <c r="G10" s="117"/>
      <c r="H10" s="117"/>
      <c r="I10" s="117"/>
    </row>
    <row r="11" spans="1:252" ht="28.5" customHeight="1" x14ac:dyDescent="0.25">
      <c r="A11" s="79" t="s">
        <v>90</v>
      </c>
      <c r="B11" s="42"/>
      <c r="C11" s="42"/>
      <c r="E11" s="116"/>
      <c r="F11" s="117"/>
      <c r="G11" s="117"/>
      <c r="H11" s="117"/>
      <c r="I11" s="117"/>
    </row>
    <row r="12" spans="1:252" s="45" customFormat="1" ht="37.9" customHeight="1" x14ac:dyDescent="0.2">
      <c r="A12" s="80" t="s">
        <v>177</v>
      </c>
      <c r="B12" s="47"/>
      <c r="C12" s="47"/>
      <c r="D12" s="47"/>
      <c r="E12" s="119"/>
      <c r="F12" s="120"/>
      <c r="G12" s="120"/>
      <c r="H12" s="120"/>
      <c r="I12" s="120"/>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row>
    <row r="13" spans="1:252" ht="366.75" customHeight="1" x14ac:dyDescent="0.25">
      <c r="A13" s="81" t="s">
        <v>249</v>
      </c>
      <c r="B13" s="46"/>
      <c r="C13" s="46"/>
      <c r="D13" s="46"/>
      <c r="E13" s="116"/>
      <c r="F13" s="117"/>
      <c r="G13" s="117"/>
      <c r="H13" s="117"/>
      <c r="I13" s="117"/>
    </row>
    <row r="14" spans="1:252" ht="35.25" customHeight="1" x14ac:dyDescent="0.25">
      <c r="A14" s="79" t="s">
        <v>97</v>
      </c>
      <c r="B14" s="42"/>
      <c r="C14" s="42"/>
      <c r="E14" s="116"/>
      <c r="F14" s="117"/>
      <c r="G14" s="117"/>
      <c r="H14" s="117"/>
      <c r="I14" s="117"/>
    </row>
    <row r="15" spans="1:252" s="45" customFormat="1" ht="34.9" customHeight="1" x14ac:dyDescent="0.2">
      <c r="A15" s="80" t="s">
        <v>98</v>
      </c>
      <c r="B15" s="47"/>
      <c r="C15" s="47"/>
      <c r="D15" s="47"/>
      <c r="E15" s="119"/>
      <c r="F15" s="120"/>
      <c r="G15" s="120"/>
      <c r="H15" s="120"/>
      <c r="I15" s="120"/>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c r="HV15" s="121"/>
      <c r="HW15" s="121"/>
      <c r="HX15" s="121"/>
      <c r="HY15" s="121"/>
      <c r="HZ15" s="121"/>
      <c r="IA15" s="121"/>
      <c r="IB15" s="121"/>
      <c r="IC15" s="121"/>
      <c r="ID15" s="121"/>
      <c r="IE15" s="121"/>
      <c r="IF15" s="121"/>
      <c r="IG15" s="121"/>
      <c r="IH15" s="121"/>
      <c r="II15" s="121"/>
      <c r="IJ15" s="121"/>
      <c r="IK15" s="121"/>
      <c r="IL15" s="121"/>
      <c r="IM15" s="121"/>
      <c r="IN15" s="121"/>
      <c r="IO15" s="121"/>
      <c r="IP15" s="121"/>
      <c r="IQ15" s="121"/>
      <c r="IR15" s="121"/>
    </row>
    <row r="16" spans="1:252" ht="171" customHeight="1" x14ac:dyDescent="0.25">
      <c r="A16" s="81" t="s">
        <v>250</v>
      </c>
      <c r="B16" s="46"/>
      <c r="C16" s="46"/>
      <c r="D16" s="46"/>
      <c r="E16" s="116"/>
      <c r="F16" s="117"/>
      <c r="G16" s="117"/>
      <c r="H16" s="117"/>
      <c r="I16" s="117"/>
    </row>
    <row r="17" spans="1:9" ht="28.5" customHeight="1" x14ac:dyDescent="0.25">
      <c r="A17" s="79" t="s">
        <v>236</v>
      </c>
      <c r="B17" s="42"/>
      <c r="C17" s="42"/>
      <c r="E17" s="116"/>
      <c r="F17" s="117"/>
      <c r="G17" s="117"/>
      <c r="H17" s="117"/>
      <c r="I17" s="117"/>
    </row>
    <row r="18" spans="1:9" ht="50.45" customHeight="1" x14ac:dyDescent="0.25">
      <c r="A18" s="80" t="s">
        <v>237</v>
      </c>
      <c r="B18" s="46"/>
      <c r="C18" s="46"/>
      <c r="D18" s="46"/>
      <c r="E18" s="116"/>
      <c r="F18" s="117"/>
      <c r="G18" s="117"/>
      <c r="H18" s="117"/>
      <c r="I18" s="117"/>
    </row>
    <row r="19" spans="1:9" ht="348" customHeight="1" x14ac:dyDescent="0.25">
      <c r="A19" s="81" t="s">
        <v>248</v>
      </c>
      <c r="B19" s="42"/>
      <c r="C19" s="42"/>
      <c r="E19" s="116"/>
      <c r="F19" s="117"/>
      <c r="G19" s="117"/>
      <c r="H19" s="117"/>
      <c r="I19" s="117"/>
    </row>
    <row r="20" spans="1:9" ht="28.5" customHeight="1" x14ac:dyDescent="0.25">
      <c r="A20" s="79" t="s">
        <v>238</v>
      </c>
      <c r="B20" s="46"/>
      <c r="C20" s="46"/>
      <c r="D20" s="46"/>
      <c r="E20" s="116"/>
      <c r="F20" s="117"/>
      <c r="G20" s="117"/>
      <c r="H20" s="117"/>
      <c r="I20" s="117"/>
    </row>
    <row r="21" spans="1:9" ht="82.5" customHeight="1" x14ac:dyDescent="0.25">
      <c r="A21" s="81" t="s">
        <v>247</v>
      </c>
    </row>
    <row r="22" spans="1:9" ht="28.15" customHeight="1" x14ac:dyDescent="0.25">
      <c r="A22" s="79" t="s">
        <v>239</v>
      </c>
    </row>
    <row r="23" spans="1:9" ht="42.75" customHeight="1" x14ac:dyDescent="0.25">
      <c r="A23" s="81" t="s">
        <v>246</v>
      </c>
    </row>
    <row r="24" spans="1:9" ht="28.5" customHeight="1" x14ac:dyDescent="0.25">
      <c r="A24" s="124" t="s">
        <v>245</v>
      </c>
    </row>
    <row r="25" spans="1:9" ht="36.75" customHeight="1" x14ac:dyDescent="0.25">
      <c r="A25" s="79" t="s">
        <v>240</v>
      </c>
    </row>
    <row r="26" spans="1:9" ht="45" hidden="1" customHeight="1" x14ac:dyDescent="0.25">
      <c r="A26" s="81" t="s">
        <v>241</v>
      </c>
    </row>
    <row r="27" spans="1:9" ht="170.25" customHeight="1" x14ac:dyDescent="0.25">
      <c r="A27" s="124"/>
    </row>
    <row r="28" spans="1:9" ht="30.6" customHeight="1" x14ac:dyDescent="0.25">
      <c r="A28" s="79" t="s">
        <v>242</v>
      </c>
    </row>
    <row r="29" spans="1:9" ht="28.9" customHeight="1" x14ac:dyDescent="0.25">
      <c r="A29" s="125"/>
    </row>
    <row r="30" spans="1:9" x14ac:dyDescent="0.25">
      <c r="A30" s="126" t="s">
        <v>176</v>
      </c>
    </row>
  </sheetData>
  <conditionalFormatting sqref="A29">
    <cfRule type="cellIs" dxfId="43"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tabSelected="1" topLeftCell="A39" zoomScale="85" zoomScaleNormal="85" zoomScaleSheetLayoutView="115" zoomScalePageLayoutView="160" workbookViewId="0">
      <selection activeCell="E44" sqref="E44"/>
    </sheetView>
  </sheetViews>
  <sheetFormatPr defaultColWidth="0" defaultRowHeight="12.75" zeroHeight="1" x14ac:dyDescent="0.2"/>
  <cols>
    <col min="1" max="1" width="6.7109375" style="27" customWidth="1"/>
    <col min="2" max="2" width="88.42578125" style="11" customWidth="1"/>
    <col min="3" max="3" width="10.7109375" style="28" customWidth="1"/>
    <col min="4" max="4" width="27.5703125" style="29" customWidth="1"/>
    <col min="5" max="5" width="85.85546875" style="36" customWidth="1"/>
    <col min="6" max="7" width="0" style="28" hidden="1"/>
    <col min="8" max="8" width="0" style="27" hidden="1"/>
    <col min="9" max="16" width="0" style="5" hidden="1"/>
    <col min="17" max="17" width="0" style="6" hidden="1"/>
    <col min="18" max="19" width="0" style="5" hidden="1"/>
    <col min="20" max="16378" width="85.85546875" style="5" hidden="1"/>
    <col min="16379" max="16379" width="25.7109375" style="5" hidden="1"/>
    <col min="16380" max="16380" width="28.42578125" style="5" hidden="1"/>
    <col min="16381" max="16381" width="34" style="5" hidden="1"/>
    <col min="16382" max="16382" width="29.28515625" style="5" hidden="1"/>
    <col min="16383" max="16383" width="16.5703125" style="5" hidden="1"/>
    <col min="16384" max="16384" width="85.85546875" style="5" hidden="1"/>
  </cols>
  <sheetData>
    <row r="1" spans="1:19" s="4" customFormat="1" ht="37.15" customHeight="1" x14ac:dyDescent="0.2">
      <c r="A1" s="186" t="s">
        <v>225</v>
      </c>
      <c r="B1" s="186"/>
      <c r="C1" s="186"/>
      <c r="D1" s="186"/>
      <c r="E1" s="186"/>
      <c r="F1" s="186"/>
      <c r="G1" s="186"/>
      <c r="H1" s="187"/>
      <c r="I1" s="2"/>
      <c r="J1" s="3"/>
      <c r="K1" s="1"/>
      <c r="L1" s="1"/>
      <c r="M1" s="1"/>
      <c r="N1" s="1"/>
      <c r="O1" s="1"/>
      <c r="P1" s="1"/>
      <c r="Q1" s="1"/>
      <c r="R1" s="1"/>
      <c r="S1" s="1"/>
    </row>
    <row r="2" spans="1:19" ht="27" customHeight="1" x14ac:dyDescent="0.2">
      <c r="A2" s="167" t="s">
        <v>61</v>
      </c>
      <c r="B2" s="167"/>
      <c r="C2" s="190"/>
      <c r="D2" s="190"/>
      <c r="E2" s="191"/>
      <c r="F2" s="30"/>
      <c r="G2" s="1"/>
      <c r="H2" s="7"/>
      <c r="I2" s="4"/>
      <c r="J2" s="4"/>
      <c r="K2" s="4"/>
      <c r="L2" s="4"/>
      <c r="M2" s="4"/>
      <c r="N2" s="4"/>
    </row>
    <row r="3" spans="1:19" ht="27" customHeight="1" x14ac:dyDescent="0.2">
      <c r="A3" s="167" t="s">
        <v>63</v>
      </c>
      <c r="B3" s="167"/>
      <c r="C3" s="203"/>
      <c r="D3" s="204"/>
      <c r="E3" s="205"/>
      <c r="F3" s="30"/>
      <c r="G3" s="1"/>
      <c r="H3" s="7"/>
      <c r="I3" s="4"/>
      <c r="J3" s="4"/>
      <c r="K3" s="4"/>
      <c r="L3" s="4"/>
      <c r="M3" s="4"/>
      <c r="N3" s="4"/>
    </row>
    <row r="4" spans="1:19" ht="27" customHeight="1" x14ac:dyDescent="0.2">
      <c r="A4" s="167" t="s">
        <v>77</v>
      </c>
      <c r="B4" s="167"/>
      <c r="C4" s="213"/>
      <c r="D4" s="213"/>
      <c r="E4" s="82"/>
      <c r="F4" s="30"/>
      <c r="G4" s="1"/>
      <c r="H4" s="7"/>
      <c r="I4" s="4"/>
      <c r="J4" s="4"/>
      <c r="K4" s="4"/>
      <c r="L4" s="4"/>
      <c r="M4" s="4"/>
      <c r="N4" s="4"/>
    </row>
    <row r="5" spans="1:19" ht="27" hidden="1" customHeight="1" x14ac:dyDescent="0.2">
      <c r="A5" s="166" t="s">
        <v>78</v>
      </c>
      <c r="B5" s="166"/>
      <c r="C5" s="214"/>
      <c r="D5" s="214"/>
      <c r="E5" s="215"/>
      <c r="F5" s="30"/>
      <c r="G5" s="1"/>
      <c r="H5" s="7"/>
      <c r="I5" s="4"/>
      <c r="J5" s="4"/>
      <c r="K5" s="4"/>
      <c r="L5" s="4"/>
      <c r="M5" s="4"/>
      <c r="N5" s="4"/>
    </row>
    <row r="6" spans="1:19" ht="27" hidden="1" customHeight="1" x14ac:dyDescent="0.2">
      <c r="A6" s="166" t="s">
        <v>79</v>
      </c>
      <c r="B6" s="166"/>
      <c r="C6" s="164"/>
      <c r="D6" s="164"/>
      <c r="E6" s="165"/>
      <c r="F6" s="30"/>
      <c r="G6" s="1"/>
      <c r="H6" s="7"/>
      <c r="I6" s="4"/>
      <c r="J6" s="4"/>
      <c r="K6" s="4"/>
      <c r="L6" s="4"/>
      <c r="M6" s="4"/>
      <c r="N6" s="4"/>
    </row>
    <row r="7" spans="1:19" ht="27" hidden="1" customHeight="1" x14ac:dyDescent="0.2">
      <c r="A7" s="166" t="s">
        <v>80</v>
      </c>
      <c r="B7" s="166"/>
      <c r="C7" s="164"/>
      <c r="D7" s="164"/>
      <c r="E7" s="165"/>
      <c r="F7" s="30"/>
      <c r="G7" s="1"/>
      <c r="H7" s="7"/>
      <c r="I7" s="4"/>
      <c r="J7" s="4"/>
      <c r="K7" s="4"/>
      <c r="L7" s="4"/>
      <c r="M7" s="4"/>
      <c r="N7" s="4"/>
    </row>
    <row r="8" spans="1:19" ht="27" hidden="1" customHeight="1" x14ac:dyDescent="0.2">
      <c r="A8" s="166" t="s">
        <v>81</v>
      </c>
      <c r="B8" s="166"/>
      <c r="C8" s="164"/>
      <c r="D8" s="164"/>
      <c r="E8" s="165"/>
      <c r="F8" s="30"/>
      <c r="G8" s="1"/>
      <c r="H8" s="7"/>
      <c r="I8" s="4"/>
      <c r="J8" s="4"/>
      <c r="K8" s="4"/>
      <c r="L8" s="4"/>
      <c r="M8" s="4"/>
      <c r="N8" s="4"/>
    </row>
    <row r="9" spans="1:19" s="28" customFormat="1" ht="52.9" customHeight="1" x14ac:dyDescent="0.2">
      <c r="A9" s="194" t="s">
        <v>76</v>
      </c>
      <c r="B9" s="195"/>
      <c r="C9" s="195"/>
      <c r="D9" s="195"/>
      <c r="E9" s="195"/>
      <c r="F9" s="195"/>
      <c r="G9" s="195"/>
      <c r="H9" s="195"/>
      <c r="I9" s="9"/>
      <c r="J9" s="9"/>
      <c r="K9" s="9"/>
      <c r="L9" s="9"/>
      <c r="M9" s="9"/>
      <c r="N9" s="9"/>
      <c r="Q9" s="99"/>
    </row>
    <row r="10" spans="1:19" s="13" customFormat="1" ht="42" customHeight="1" x14ac:dyDescent="0.2">
      <c r="A10" s="196" t="s">
        <v>210</v>
      </c>
      <c r="B10" s="197"/>
      <c r="C10" s="197"/>
      <c r="D10" s="197"/>
      <c r="E10" s="197"/>
      <c r="F10" s="197"/>
      <c r="G10" s="197"/>
      <c r="H10" s="198"/>
      <c r="I10" s="12"/>
      <c r="J10" s="12"/>
      <c r="K10" s="12"/>
      <c r="L10" s="12"/>
      <c r="M10" s="12"/>
      <c r="N10" s="12"/>
      <c r="Q10" s="14"/>
    </row>
    <row r="11" spans="1:19" ht="55.15" customHeight="1" thickBot="1" x14ac:dyDescent="0.25">
      <c r="A11" s="201" t="s">
        <v>54</v>
      </c>
      <c r="B11" s="202"/>
      <c r="C11" s="105" t="s">
        <v>40</v>
      </c>
      <c r="D11" s="105" t="s">
        <v>178</v>
      </c>
      <c r="E11" s="105" t="s">
        <v>99</v>
      </c>
      <c r="F11" s="200" t="s">
        <v>52</v>
      </c>
      <c r="G11" s="200"/>
      <c r="H11" s="106" t="s">
        <v>53</v>
      </c>
      <c r="I11" s="4"/>
      <c r="J11" s="4"/>
      <c r="K11" s="4"/>
      <c r="L11" s="4"/>
      <c r="M11" s="4"/>
      <c r="N11" s="4"/>
    </row>
    <row r="12" spans="1:19" ht="69.599999999999994" customHeight="1" x14ac:dyDescent="0.2">
      <c r="A12" s="192" t="s">
        <v>83</v>
      </c>
      <c r="B12" s="193"/>
      <c r="C12" s="183" t="s">
        <v>179</v>
      </c>
      <c r="D12" s="184"/>
      <c r="E12" s="184"/>
      <c r="F12" s="184"/>
      <c r="G12" s="184"/>
      <c r="H12" s="185"/>
      <c r="I12" s="4"/>
      <c r="J12" s="4"/>
      <c r="K12" s="4"/>
      <c r="L12" s="4"/>
      <c r="M12" s="4"/>
      <c r="N12" s="4"/>
    </row>
    <row r="13" spans="1:19" s="92" customFormat="1" ht="45" x14ac:dyDescent="0.2">
      <c r="A13" s="83" t="s">
        <v>0</v>
      </c>
      <c r="B13" s="84" t="s">
        <v>41</v>
      </c>
      <c r="C13" s="85" t="s">
        <v>253</v>
      </c>
      <c r="D13" s="86" t="s">
        <v>89</v>
      </c>
      <c r="E13" s="218"/>
      <c r="F13" s="88">
        <f>IF(D13="does not support","list date full support planned, if any &gt;",0)</f>
        <v>0</v>
      </c>
      <c r="G13" s="89"/>
      <c r="H13" s="90">
        <f>IF(D13="Pass",0,IF(D13="criteria not applicable",0,IF(D13="Fail",1,"")))</f>
        <v>0</v>
      </c>
      <c r="I13" s="91"/>
      <c r="J13" s="91"/>
      <c r="K13" s="91"/>
      <c r="L13" s="91"/>
      <c r="M13" s="91"/>
      <c r="N13" s="91"/>
      <c r="Q13" s="93"/>
    </row>
    <row r="14" spans="1:19" s="92" customFormat="1" ht="30" x14ac:dyDescent="0.2">
      <c r="A14" s="83" t="s">
        <v>1</v>
      </c>
      <c r="B14" s="84" t="s">
        <v>42</v>
      </c>
      <c r="C14" s="85" t="s">
        <v>253</v>
      </c>
      <c r="D14" s="86" t="s">
        <v>89</v>
      </c>
      <c r="E14" s="218"/>
      <c r="F14" s="88">
        <f>IF(D14="does not support","list date full support planned, if any &gt;",0)</f>
        <v>0</v>
      </c>
      <c r="G14" s="89"/>
      <c r="H14" s="90">
        <f t="shared" ref="H14:H26" si="0">IF(D14="Pass",0,IF(D14="criteria not applicable",0,IF(D14="Fail",1,"")))</f>
        <v>0</v>
      </c>
      <c r="I14" s="91"/>
      <c r="J14" s="91"/>
      <c r="K14" s="91"/>
      <c r="L14" s="91"/>
      <c r="M14" s="91"/>
      <c r="N14" s="91"/>
      <c r="Q14" s="93"/>
    </row>
    <row r="15" spans="1:19" s="92" customFormat="1" ht="30" x14ac:dyDescent="0.2">
      <c r="A15" s="83" t="s">
        <v>2</v>
      </c>
      <c r="B15" s="84" t="s">
        <v>152</v>
      </c>
      <c r="C15" s="85" t="s">
        <v>253</v>
      </c>
      <c r="D15" s="86" t="s">
        <v>89</v>
      </c>
      <c r="E15" s="218"/>
      <c r="F15" s="88">
        <f t="shared" ref="F15:F26" si="1">IF(D15="does not support","list date full support planned, if any &gt;",0)</f>
        <v>0</v>
      </c>
      <c r="G15" s="89"/>
      <c r="H15" s="90">
        <f t="shared" si="0"/>
        <v>0</v>
      </c>
      <c r="I15" s="91"/>
      <c r="J15" s="91"/>
      <c r="K15" s="91"/>
      <c r="L15" s="91"/>
      <c r="M15" s="91"/>
      <c r="N15" s="91"/>
      <c r="Q15" s="93"/>
    </row>
    <row r="16" spans="1:19" s="92" customFormat="1" ht="30" x14ac:dyDescent="0.2">
      <c r="A16" s="83" t="s">
        <v>3</v>
      </c>
      <c r="B16" s="84" t="s">
        <v>43</v>
      </c>
      <c r="C16" s="85" t="s">
        <v>253</v>
      </c>
      <c r="D16" s="86" t="s">
        <v>89</v>
      </c>
      <c r="E16" s="218"/>
      <c r="F16" s="88">
        <f t="shared" si="1"/>
        <v>0</v>
      </c>
      <c r="G16" s="89"/>
      <c r="H16" s="90">
        <f t="shared" si="0"/>
        <v>0</v>
      </c>
      <c r="I16" s="91"/>
      <c r="J16" s="91"/>
      <c r="K16" s="91"/>
      <c r="L16" s="91"/>
      <c r="M16" s="91"/>
      <c r="N16" s="91"/>
      <c r="Q16" s="93"/>
    </row>
    <row r="17" spans="1:17" s="92" customFormat="1" ht="15.75" x14ac:dyDescent="0.2">
      <c r="A17" s="83" t="s">
        <v>4</v>
      </c>
      <c r="B17" s="84" t="s">
        <v>44</v>
      </c>
      <c r="C17" s="85" t="s">
        <v>254</v>
      </c>
      <c r="D17" s="86" t="s">
        <v>89</v>
      </c>
      <c r="E17" s="218"/>
      <c r="F17" s="88">
        <f t="shared" si="1"/>
        <v>0</v>
      </c>
      <c r="G17" s="89"/>
      <c r="H17" s="90">
        <f t="shared" si="0"/>
        <v>0</v>
      </c>
      <c r="I17" s="91"/>
      <c r="J17" s="91"/>
      <c r="K17" s="91"/>
      <c r="L17" s="91"/>
      <c r="M17" s="91"/>
      <c r="N17" s="91"/>
      <c r="Q17" s="93"/>
    </row>
    <row r="18" spans="1:17" s="92" customFormat="1" ht="30" x14ac:dyDescent="0.2">
      <c r="A18" s="83" t="s">
        <v>5</v>
      </c>
      <c r="B18" s="84" t="s">
        <v>45</v>
      </c>
      <c r="C18" s="85" t="s">
        <v>254</v>
      </c>
      <c r="D18" s="86" t="s">
        <v>89</v>
      </c>
      <c r="E18" s="218"/>
      <c r="F18" s="88">
        <f t="shared" si="1"/>
        <v>0</v>
      </c>
      <c r="G18" s="89"/>
      <c r="H18" s="90">
        <f t="shared" si="0"/>
        <v>0</v>
      </c>
      <c r="I18" s="91"/>
      <c r="J18" s="91"/>
      <c r="K18" s="91"/>
      <c r="L18" s="91"/>
      <c r="M18" s="91"/>
      <c r="N18" s="91"/>
      <c r="Q18" s="93"/>
    </row>
    <row r="19" spans="1:17" s="92" customFormat="1" ht="45" x14ac:dyDescent="0.2">
      <c r="A19" s="83" t="s">
        <v>6</v>
      </c>
      <c r="B19" s="84" t="s">
        <v>224</v>
      </c>
      <c r="C19" s="85" t="s">
        <v>253</v>
      </c>
      <c r="D19" s="86" t="s">
        <v>89</v>
      </c>
      <c r="E19" s="218"/>
      <c r="F19" s="88">
        <f t="shared" si="1"/>
        <v>0</v>
      </c>
      <c r="G19" s="89"/>
      <c r="H19" s="90">
        <f t="shared" si="0"/>
        <v>0</v>
      </c>
      <c r="I19" s="91"/>
      <c r="J19" s="91"/>
      <c r="K19" s="91"/>
      <c r="L19" s="91"/>
      <c r="M19" s="91"/>
      <c r="N19" s="91"/>
      <c r="Q19" s="93" t="s">
        <v>141</v>
      </c>
    </row>
    <row r="20" spans="1:17" s="92" customFormat="1" ht="45.75" x14ac:dyDescent="0.2">
      <c r="A20" s="83" t="s">
        <v>7</v>
      </c>
      <c r="B20" s="84" t="s">
        <v>180</v>
      </c>
      <c r="C20" s="85" t="s">
        <v>253</v>
      </c>
      <c r="D20" s="86" t="s">
        <v>89</v>
      </c>
      <c r="E20" s="218"/>
      <c r="F20" s="88">
        <f t="shared" si="1"/>
        <v>0</v>
      </c>
      <c r="G20" s="89"/>
      <c r="H20" s="90">
        <f t="shared" si="0"/>
        <v>0</v>
      </c>
      <c r="I20" s="91"/>
      <c r="J20" s="91"/>
      <c r="K20" s="91"/>
      <c r="L20" s="91"/>
      <c r="M20" s="91"/>
      <c r="N20" s="91"/>
      <c r="Q20" s="93" t="s">
        <v>137</v>
      </c>
    </row>
    <row r="21" spans="1:17" s="92" customFormat="1" ht="45.75" x14ac:dyDescent="0.2">
      <c r="A21" s="83" t="s">
        <v>8</v>
      </c>
      <c r="B21" s="84" t="s">
        <v>181</v>
      </c>
      <c r="C21" s="85" t="s">
        <v>253</v>
      </c>
      <c r="D21" s="86" t="s">
        <v>89</v>
      </c>
      <c r="E21" s="218"/>
      <c r="F21" s="88">
        <f t="shared" si="1"/>
        <v>0</v>
      </c>
      <c r="G21" s="89"/>
      <c r="H21" s="90">
        <f t="shared" si="0"/>
        <v>0</v>
      </c>
      <c r="I21" s="91"/>
      <c r="J21" s="91"/>
      <c r="K21" s="91"/>
      <c r="L21" s="91"/>
      <c r="M21" s="91"/>
      <c r="N21" s="91"/>
      <c r="Q21" s="93" t="s">
        <v>138</v>
      </c>
    </row>
    <row r="22" spans="1:17" s="92" customFormat="1" ht="45" x14ac:dyDescent="0.2">
      <c r="A22" s="83" t="s">
        <v>9</v>
      </c>
      <c r="B22" s="84" t="s">
        <v>46</v>
      </c>
      <c r="C22" s="85" t="s">
        <v>253</v>
      </c>
      <c r="D22" s="86" t="s">
        <v>89</v>
      </c>
      <c r="E22" s="218"/>
      <c r="F22" s="88">
        <f t="shared" si="1"/>
        <v>0</v>
      </c>
      <c r="G22" s="89"/>
      <c r="H22" s="90">
        <f t="shared" si="0"/>
        <v>0</v>
      </c>
      <c r="I22" s="91"/>
      <c r="J22" s="91"/>
      <c r="K22" s="91"/>
      <c r="L22" s="91"/>
      <c r="M22" s="91"/>
      <c r="N22" s="91"/>
      <c r="Q22" s="93" t="s">
        <v>89</v>
      </c>
    </row>
    <row r="23" spans="1:17" s="92" customFormat="1" ht="60" x14ac:dyDescent="0.2">
      <c r="A23" s="83" t="s">
        <v>10</v>
      </c>
      <c r="B23" s="84" t="s">
        <v>201</v>
      </c>
      <c r="C23" s="85" t="s">
        <v>253</v>
      </c>
      <c r="D23" s="86" t="s">
        <v>89</v>
      </c>
      <c r="E23" s="218"/>
      <c r="F23" s="88">
        <f t="shared" si="1"/>
        <v>0</v>
      </c>
      <c r="G23" s="89"/>
      <c r="H23" s="90">
        <f t="shared" si="0"/>
        <v>0</v>
      </c>
      <c r="I23" s="91"/>
      <c r="J23" s="91"/>
      <c r="K23" s="91"/>
      <c r="L23" s="91"/>
      <c r="M23" s="91"/>
      <c r="N23" s="91"/>
      <c r="Q23" s="93"/>
    </row>
    <row r="24" spans="1:17" s="92" customFormat="1" ht="30" x14ac:dyDescent="0.2">
      <c r="A24" s="83" t="s">
        <v>11</v>
      </c>
      <c r="B24" s="94" t="s">
        <v>182</v>
      </c>
      <c r="C24" s="85" t="s">
        <v>254</v>
      </c>
      <c r="D24" s="86" t="s">
        <v>89</v>
      </c>
      <c r="E24" s="218"/>
      <c r="F24" s="88">
        <f t="shared" si="1"/>
        <v>0</v>
      </c>
      <c r="G24" s="89"/>
      <c r="H24" s="90">
        <f t="shared" si="0"/>
        <v>0</v>
      </c>
      <c r="I24" s="91"/>
      <c r="J24" s="91"/>
      <c r="K24" s="91"/>
      <c r="L24" s="91"/>
      <c r="M24" s="91"/>
      <c r="N24" s="91"/>
      <c r="Q24" s="93" t="s">
        <v>39</v>
      </c>
    </row>
    <row r="25" spans="1:17" s="92" customFormat="1" ht="30" x14ac:dyDescent="0.2">
      <c r="A25" s="83" t="s">
        <v>12</v>
      </c>
      <c r="B25" s="84" t="s">
        <v>183</v>
      </c>
      <c r="C25" s="85" t="s">
        <v>254</v>
      </c>
      <c r="D25" s="86" t="s">
        <v>89</v>
      </c>
      <c r="E25" s="218"/>
      <c r="F25" s="88">
        <f t="shared" si="1"/>
        <v>0</v>
      </c>
      <c r="G25" s="89"/>
      <c r="H25" s="90">
        <f t="shared" si="0"/>
        <v>0</v>
      </c>
      <c r="I25" s="91"/>
      <c r="J25" s="91"/>
      <c r="K25" s="91"/>
      <c r="L25" s="91"/>
      <c r="M25" s="91"/>
      <c r="N25" s="91"/>
      <c r="Q25" s="93"/>
    </row>
    <row r="26" spans="1:17" s="92" customFormat="1" ht="45.75" thickBot="1" x14ac:dyDescent="0.25">
      <c r="A26" s="83" t="s">
        <v>13</v>
      </c>
      <c r="B26" s="95" t="s">
        <v>184</v>
      </c>
      <c r="C26" s="85" t="s">
        <v>254</v>
      </c>
      <c r="D26" s="86" t="s">
        <v>89</v>
      </c>
      <c r="E26" s="218"/>
      <c r="F26" s="88">
        <f t="shared" si="1"/>
        <v>0</v>
      </c>
      <c r="G26" s="89"/>
      <c r="H26" s="90">
        <f t="shared" si="0"/>
        <v>0</v>
      </c>
      <c r="I26" s="91"/>
      <c r="J26" s="91"/>
      <c r="K26" s="91"/>
      <c r="L26" s="91"/>
      <c r="M26" s="91"/>
      <c r="N26" s="91"/>
      <c r="Q26" s="93"/>
    </row>
    <row r="27" spans="1:17" ht="17.45" hidden="1" customHeight="1" thickBot="1" x14ac:dyDescent="0.25">
      <c r="A27" s="188" t="s">
        <v>67</v>
      </c>
      <c r="B27" s="189"/>
      <c r="C27" s="189"/>
      <c r="D27" s="189"/>
      <c r="E27" s="189"/>
      <c r="F27" s="189"/>
      <c r="G27" s="15">
        <f>SUM(H13:H26)</f>
        <v>0</v>
      </c>
      <c r="H27" s="16">
        <f>SUM(H13:H26)</f>
        <v>0</v>
      </c>
      <c r="I27" s="17"/>
      <c r="J27" s="4"/>
      <c r="K27" s="4"/>
      <c r="L27" s="4"/>
      <c r="M27" s="4"/>
      <c r="N27" s="4"/>
    </row>
    <row r="28" spans="1:17" ht="53.45" customHeight="1" x14ac:dyDescent="0.2">
      <c r="A28" s="192" t="s">
        <v>84</v>
      </c>
      <c r="B28" s="199"/>
      <c r="C28" s="183" t="s">
        <v>185</v>
      </c>
      <c r="D28" s="184"/>
      <c r="E28" s="184"/>
      <c r="F28" s="184"/>
      <c r="G28" s="184"/>
      <c r="H28" s="185"/>
      <c r="I28" s="4"/>
      <c r="J28" s="4"/>
      <c r="K28" s="4"/>
      <c r="L28" s="4"/>
      <c r="M28" s="4"/>
      <c r="N28" s="4"/>
    </row>
    <row r="29" spans="1:17" s="92" customFormat="1" ht="60" x14ac:dyDescent="0.2">
      <c r="A29" s="83" t="s">
        <v>14</v>
      </c>
      <c r="B29" s="84" t="s">
        <v>47</v>
      </c>
      <c r="C29" s="85" t="s">
        <v>253</v>
      </c>
      <c r="D29" s="86" t="s">
        <v>89</v>
      </c>
      <c r="E29" s="218"/>
      <c r="F29" s="88">
        <f t="shared" ref="F29:F40" si="2">IF(D29="does not support","list date full support planned, if any &gt;",0)</f>
        <v>0</v>
      </c>
      <c r="G29" s="89"/>
      <c r="H29" s="90">
        <f>IF(D29="Pass",0,IF(D29="criteria not applicable",0,IF(D29="Fail",1,"")))</f>
        <v>0</v>
      </c>
      <c r="I29" s="91"/>
      <c r="J29" s="91"/>
      <c r="K29" s="91"/>
      <c r="L29" s="91"/>
      <c r="M29" s="91"/>
      <c r="N29" s="91"/>
      <c r="Q29" s="93"/>
    </row>
    <row r="30" spans="1:17" s="92" customFormat="1" ht="75" x14ac:dyDescent="0.2">
      <c r="A30" s="83" t="s">
        <v>15</v>
      </c>
      <c r="B30" s="84" t="s">
        <v>202</v>
      </c>
      <c r="C30" s="85" t="s">
        <v>253</v>
      </c>
      <c r="D30" s="86" t="s">
        <v>89</v>
      </c>
      <c r="E30" s="218"/>
      <c r="F30" s="88">
        <f t="shared" si="2"/>
        <v>0</v>
      </c>
      <c r="G30" s="89"/>
      <c r="H30" s="90">
        <f t="shared" ref="H30:H40" si="3">IF(D30="Pass",0,IF(D30="criteria not applicable",0,IF(D30="Fail",1,"")))</f>
        <v>0</v>
      </c>
      <c r="I30" s="91"/>
      <c r="J30" s="91"/>
      <c r="K30" s="91"/>
      <c r="L30" s="91"/>
      <c r="M30" s="91"/>
      <c r="N30" s="91"/>
      <c r="Q30" s="93"/>
    </row>
    <row r="31" spans="1:17" s="92" customFormat="1" ht="210" x14ac:dyDescent="0.2">
      <c r="A31" s="83" t="s">
        <v>16</v>
      </c>
      <c r="B31" s="84" t="s">
        <v>62</v>
      </c>
      <c r="C31" s="85" t="s">
        <v>253</v>
      </c>
      <c r="D31" s="86" t="s">
        <v>89</v>
      </c>
      <c r="E31" s="218"/>
      <c r="F31" s="88">
        <f t="shared" si="2"/>
        <v>0</v>
      </c>
      <c r="G31" s="89"/>
      <c r="H31" s="90">
        <f t="shared" si="3"/>
        <v>0</v>
      </c>
      <c r="I31" s="91"/>
      <c r="J31" s="91"/>
      <c r="K31" s="91"/>
      <c r="L31" s="91"/>
      <c r="M31" s="91"/>
      <c r="N31" s="91"/>
      <c r="Q31" s="93"/>
    </row>
    <row r="32" spans="1:17" s="92" customFormat="1" ht="150" x14ac:dyDescent="0.2">
      <c r="A32" s="83" t="s">
        <v>17</v>
      </c>
      <c r="B32" s="84" t="s">
        <v>203</v>
      </c>
      <c r="C32" s="85" t="s">
        <v>253</v>
      </c>
      <c r="D32" s="86" t="s">
        <v>89</v>
      </c>
      <c r="E32" s="218"/>
      <c r="F32" s="88"/>
      <c r="G32" s="89"/>
      <c r="H32" s="90">
        <f t="shared" si="3"/>
        <v>0</v>
      </c>
      <c r="I32" s="91"/>
      <c r="J32" s="91"/>
      <c r="K32" s="91"/>
      <c r="L32" s="91"/>
      <c r="M32" s="91"/>
      <c r="N32" s="91"/>
      <c r="Q32" s="93"/>
    </row>
    <row r="33" spans="1:17" s="92" customFormat="1" ht="45.75" x14ac:dyDescent="0.2">
      <c r="A33" s="83" t="s">
        <v>18</v>
      </c>
      <c r="B33" s="84" t="s">
        <v>186</v>
      </c>
      <c r="C33" s="85" t="s">
        <v>253</v>
      </c>
      <c r="D33" s="86" t="s">
        <v>89</v>
      </c>
      <c r="E33" s="218"/>
      <c r="F33" s="88">
        <f t="shared" si="2"/>
        <v>0</v>
      </c>
      <c r="G33" s="89"/>
      <c r="H33" s="90">
        <f t="shared" si="3"/>
        <v>0</v>
      </c>
      <c r="I33" s="91"/>
      <c r="J33" s="91"/>
      <c r="K33" s="91"/>
      <c r="L33" s="91"/>
      <c r="M33" s="91"/>
      <c r="N33" s="91"/>
      <c r="Q33" s="93"/>
    </row>
    <row r="34" spans="1:17" s="92" customFormat="1" ht="30" x14ac:dyDescent="0.2">
      <c r="A34" s="83" t="s">
        <v>19</v>
      </c>
      <c r="B34" s="84" t="s">
        <v>187</v>
      </c>
      <c r="C34" s="85" t="s">
        <v>253</v>
      </c>
      <c r="D34" s="86" t="s">
        <v>89</v>
      </c>
      <c r="E34" s="218"/>
      <c r="F34" s="88">
        <f t="shared" si="2"/>
        <v>0</v>
      </c>
      <c r="G34" s="89"/>
      <c r="H34" s="90">
        <f t="shared" si="3"/>
        <v>0</v>
      </c>
      <c r="I34" s="91"/>
      <c r="J34" s="91"/>
      <c r="K34" s="91"/>
      <c r="L34" s="91"/>
      <c r="M34" s="91"/>
      <c r="N34" s="91"/>
      <c r="Q34" s="93"/>
    </row>
    <row r="35" spans="1:17" s="92" customFormat="1" ht="15.75" x14ac:dyDescent="0.2">
      <c r="A35" s="83" t="s">
        <v>20</v>
      </c>
      <c r="B35" s="84" t="s">
        <v>204</v>
      </c>
      <c r="C35" s="85" t="s">
        <v>253</v>
      </c>
      <c r="D35" s="86" t="s">
        <v>89</v>
      </c>
      <c r="E35" s="218"/>
      <c r="F35" s="88">
        <f t="shared" si="2"/>
        <v>0</v>
      </c>
      <c r="G35" s="89"/>
      <c r="H35" s="90">
        <f t="shared" si="3"/>
        <v>0</v>
      </c>
      <c r="I35" s="91"/>
      <c r="J35" s="91"/>
      <c r="K35" s="91"/>
      <c r="L35" s="91"/>
      <c r="M35" s="91"/>
      <c r="N35" s="91"/>
      <c r="Q35" s="93"/>
    </row>
    <row r="36" spans="1:17" s="92" customFormat="1" ht="45" x14ac:dyDescent="0.2">
      <c r="A36" s="83" t="s">
        <v>21</v>
      </c>
      <c r="B36" s="84" t="s">
        <v>188</v>
      </c>
      <c r="C36" s="85" t="s">
        <v>253</v>
      </c>
      <c r="D36" s="86" t="s">
        <v>89</v>
      </c>
      <c r="E36" s="218"/>
      <c r="F36" s="88">
        <f t="shared" si="2"/>
        <v>0</v>
      </c>
      <c r="G36" s="89"/>
      <c r="H36" s="90">
        <f t="shared" si="3"/>
        <v>0</v>
      </c>
      <c r="I36" s="91"/>
      <c r="J36" s="91"/>
      <c r="K36" s="91"/>
      <c r="L36" s="91"/>
      <c r="M36" s="91"/>
      <c r="N36" s="91"/>
      <c r="Q36" s="93"/>
    </row>
    <row r="37" spans="1:17" s="92" customFormat="1" ht="60" x14ac:dyDescent="0.2">
      <c r="A37" s="83" t="s">
        <v>22</v>
      </c>
      <c r="B37" s="84" t="s">
        <v>48</v>
      </c>
      <c r="C37" s="85" t="s">
        <v>253</v>
      </c>
      <c r="D37" s="86" t="s">
        <v>89</v>
      </c>
      <c r="E37" s="218"/>
      <c r="F37" s="88">
        <f t="shared" si="2"/>
        <v>0</v>
      </c>
      <c r="G37" s="89"/>
      <c r="H37" s="90">
        <f t="shared" si="3"/>
        <v>0</v>
      </c>
      <c r="I37" s="91"/>
      <c r="J37" s="91"/>
      <c r="K37" s="91"/>
      <c r="L37" s="91"/>
      <c r="M37" s="91"/>
      <c r="N37" s="91"/>
      <c r="Q37" s="93"/>
    </row>
    <row r="38" spans="1:17" s="92" customFormat="1" ht="45" x14ac:dyDescent="0.2">
      <c r="A38" s="83" t="s">
        <v>23</v>
      </c>
      <c r="B38" s="84" t="s">
        <v>189</v>
      </c>
      <c r="C38" s="85" t="s">
        <v>254</v>
      </c>
      <c r="D38" s="86" t="s">
        <v>89</v>
      </c>
      <c r="E38" s="218"/>
      <c r="F38" s="88">
        <f t="shared" si="2"/>
        <v>0</v>
      </c>
      <c r="G38" s="89"/>
      <c r="H38" s="90">
        <f t="shared" si="3"/>
        <v>0</v>
      </c>
      <c r="I38" s="91"/>
      <c r="J38" s="91"/>
      <c r="K38" s="91"/>
      <c r="L38" s="91"/>
      <c r="M38" s="91"/>
      <c r="N38" s="91"/>
      <c r="Q38" s="93"/>
    </row>
    <row r="39" spans="1:17" s="92" customFormat="1" ht="15.75" x14ac:dyDescent="0.2">
      <c r="A39" s="83" t="s">
        <v>24</v>
      </c>
      <c r="B39" s="84" t="s">
        <v>205</v>
      </c>
      <c r="C39" s="85" t="s">
        <v>254</v>
      </c>
      <c r="D39" s="86" t="s">
        <v>89</v>
      </c>
      <c r="E39" s="218"/>
      <c r="F39" s="88">
        <f t="shared" si="2"/>
        <v>0</v>
      </c>
      <c r="G39" s="89"/>
      <c r="H39" s="90">
        <f t="shared" si="3"/>
        <v>0</v>
      </c>
      <c r="I39" s="91"/>
      <c r="J39" s="91"/>
      <c r="K39" s="91"/>
      <c r="L39" s="91"/>
      <c r="M39" s="91"/>
      <c r="N39" s="91"/>
      <c r="Q39" s="93"/>
    </row>
    <row r="40" spans="1:17" s="92" customFormat="1" ht="30.75" thickBot="1" x14ac:dyDescent="0.25">
      <c r="A40" s="83" t="s">
        <v>25</v>
      </c>
      <c r="B40" s="84" t="s">
        <v>49</v>
      </c>
      <c r="C40" s="85" t="s">
        <v>254</v>
      </c>
      <c r="D40" s="86" t="s">
        <v>89</v>
      </c>
      <c r="E40" s="218"/>
      <c r="F40" s="88">
        <f t="shared" si="2"/>
        <v>0</v>
      </c>
      <c r="G40" s="89"/>
      <c r="H40" s="90">
        <f t="shared" si="3"/>
        <v>0</v>
      </c>
      <c r="I40" s="91"/>
      <c r="J40" s="91"/>
      <c r="K40" s="91"/>
      <c r="L40" s="91"/>
      <c r="M40" s="91"/>
      <c r="N40" s="91"/>
      <c r="Q40" s="93"/>
    </row>
    <row r="41" spans="1:17" ht="48.75" hidden="1" customHeight="1" thickBot="1" x14ac:dyDescent="0.25">
      <c r="A41" s="188" t="s">
        <v>66</v>
      </c>
      <c r="B41" s="189"/>
      <c r="C41" s="189"/>
      <c r="D41" s="189"/>
      <c r="E41" s="189"/>
      <c r="F41" s="189"/>
      <c r="G41" s="15">
        <f>SUM(H29:H40)</f>
        <v>0</v>
      </c>
      <c r="H41" s="16" t="b">
        <f>G41=G41</f>
        <v>1</v>
      </c>
      <c r="I41" s="4"/>
      <c r="J41" s="4"/>
      <c r="K41" s="4"/>
      <c r="L41" s="4"/>
      <c r="M41" s="4"/>
      <c r="N41" s="4"/>
    </row>
    <row r="42" spans="1:17" ht="54.6" customHeight="1" x14ac:dyDescent="0.2">
      <c r="A42" s="192" t="s">
        <v>85</v>
      </c>
      <c r="B42" s="199"/>
      <c r="C42" s="183" t="s">
        <v>190</v>
      </c>
      <c r="D42" s="184"/>
      <c r="E42" s="184"/>
      <c r="F42" s="184"/>
      <c r="G42" s="184"/>
      <c r="H42" s="185"/>
      <c r="I42" s="4"/>
      <c r="J42" s="4"/>
      <c r="K42" s="4"/>
      <c r="L42" s="4"/>
      <c r="M42" s="4"/>
      <c r="N42" s="4"/>
    </row>
    <row r="43" spans="1:17" s="92" customFormat="1" ht="30.75" x14ac:dyDescent="0.2">
      <c r="A43" s="83" t="s">
        <v>26</v>
      </c>
      <c r="B43" s="84" t="s">
        <v>191</v>
      </c>
      <c r="C43" s="85" t="s">
        <v>253</v>
      </c>
      <c r="D43" s="86" t="s">
        <v>89</v>
      </c>
      <c r="E43" s="218"/>
      <c r="F43" s="88">
        <f t="shared" ref="F43:F56" si="4">IF(D43="does not support","list date full support planned, if any &gt;",0)</f>
        <v>0</v>
      </c>
      <c r="G43" s="89"/>
      <c r="H43" s="90">
        <f>IF(D43="Pass",0,IF(D43="criteria not applicable",0,IF(D43="Fail",1,"")))</f>
        <v>0</v>
      </c>
      <c r="I43" s="91"/>
      <c r="J43" s="91"/>
      <c r="K43" s="91"/>
      <c r="L43" s="91"/>
      <c r="M43" s="91"/>
      <c r="N43" s="91"/>
      <c r="Q43" s="93"/>
    </row>
    <row r="44" spans="1:17" s="92" customFormat="1" ht="60" x14ac:dyDescent="0.2">
      <c r="A44" s="83" t="s">
        <v>27</v>
      </c>
      <c r="B44" s="84" t="s">
        <v>38</v>
      </c>
      <c r="C44" s="85" t="s">
        <v>254</v>
      </c>
      <c r="D44" s="86" t="s">
        <v>89</v>
      </c>
      <c r="E44" s="218"/>
      <c r="F44" s="88">
        <f t="shared" si="4"/>
        <v>0</v>
      </c>
      <c r="G44" s="89"/>
      <c r="H44" s="90">
        <f t="shared" ref="H44:H52" si="5">IF(D44="Pass",0,IF(D44="criteria not applicable",0,IF(D44="Fail",1,"")))</f>
        <v>0</v>
      </c>
      <c r="I44" s="91"/>
      <c r="J44" s="91"/>
      <c r="K44" s="91"/>
      <c r="L44" s="91"/>
      <c r="M44" s="91"/>
      <c r="N44" s="91"/>
      <c r="Q44" s="93"/>
    </row>
    <row r="45" spans="1:17" s="92" customFormat="1" ht="30" x14ac:dyDescent="0.2">
      <c r="A45" s="83" t="s">
        <v>28</v>
      </c>
      <c r="B45" s="84" t="s">
        <v>206</v>
      </c>
      <c r="C45" s="85" t="s">
        <v>253</v>
      </c>
      <c r="D45" s="86" t="s">
        <v>89</v>
      </c>
      <c r="E45" s="218"/>
      <c r="F45" s="88">
        <f t="shared" si="4"/>
        <v>0</v>
      </c>
      <c r="G45" s="89"/>
      <c r="H45" s="90">
        <f t="shared" si="5"/>
        <v>0</v>
      </c>
      <c r="I45" s="91"/>
      <c r="J45" s="91"/>
      <c r="K45" s="91"/>
      <c r="L45" s="91"/>
      <c r="M45" s="91"/>
      <c r="N45" s="91"/>
      <c r="Q45" s="93"/>
    </row>
    <row r="46" spans="1:17" s="92" customFormat="1" ht="45" x14ac:dyDescent="0.2">
      <c r="A46" s="83" t="s">
        <v>29</v>
      </c>
      <c r="B46" s="84" t="s">
        <v>192</v>
      </c>
      <c r="C46" s="85" t="s">
        <v>253</v>
      </c>
      <c r="D46" s="86" t="s">
        <v>89</v>
      </c>
      <c r="E46" s="218"/>
      <c r="F46" s="88">
        <f t="shared" si="4"/>
        <v>0</v>
      </c>
      <c r="G46" s="89"/>
      <c r="H46" s="90">
        <f t="shared" si="5"/>
        <v>0</v>
      </c>
      <c r="I46" s="91"/>
      <c r="J46" s="91"/>
      <c r="K46" s="91"/>
      <c r="L46" s="91"/>
      <c r="M46" s="91"/>
      <c r="N46" s="91"/>
      <c r="Q46" s="93"/>
    </row>
    <row r="47" spans="1:17" s="92" customFormat="1" ht="45" x14ac:dyDescent="0.2">
      <c r="A47" s="83" t="s">
        <v>30</v>
      </c>
      <c r="B47" s="84" t="s">
        <v>193</v>
      </c>
      <c r="C47" s="85" t="s">
        <v>254</v>
      </c>
      <c r="D47" s="86" t="s">
        <v>89</v>
      </c>
      <c r="E47" s="218"/>
      <c r="F47" s="88">
        <f t="shared" si="4"/>
        <v>0</v>
      </c>
      <c r="G47" s="89"/>
      <c r="H47" s="90">
        <f t="shared" si="5"/>
        <v>0</v>
      </c>
      <c r="I47" s="91"/>
      <c r="J47" s="91"/>
      <c r="K47" s="91"/>
      <c r="L47" s="91"/>
      <c r="M47" s="91"/>
      <c r="N47" s="91"/>
      <c r="Q47" s="93"/>
    </row>
    <row r="48" spans="1:17" s="92" customFormat="1" ht="30" x14ac:dyDescent="0.2">
      <c r="A48" s="83" t="s">
        <v>31</v>
      </c>
      <c r="B48" s="84" t="s">
        <v>194</v>
      </c>
      <c r="C48" s="85" t="s">
        <v>254</v>
      </c>
      <c r="D48" s="86" t="s">
        <v>89</v>
      </c>
      <c r="E48" s="218"/>
      <c r="F48" s="88">
        <f t="shared" si="4"/>
        <v>0</v>
      </c>
      <c r="G48" s="89"/>
      <c r="H48" s="90">
        <f t="shared" si="5"/>
        <v>0</v>
      </c>
      <c r="I48" s="91"/>
      <c r="J48" s="91"/>
      <c r="K48" s="91"/>
      <c r="L48" s="91"/>
      <c r="M48" s="91"/>
      <c r="N48" s="91"/>
      <c r="Q48" s="93"/>
    </row>
    <row r="49" spans="1:17" s="92" customFormat="1" ht="30" x14ac:dyDescent="0.2">
      <c r="A49" s="83" t="s">
        <v>32</v>
      </c>
      <c r="B49" s="84" t="s">
        <v>207</v>
      </c>
      <c r="C49" s="85" t="s">
        <v>253</v>
      </c>
      <c r="D49" s="86" t="s">
        <v>89</v>
      </c>
      <c r="E49" s="218"/>
      <c r="F49" s="88">
        <f t="shared" si="4"/>
        <v>0</v>
      </c>
      <c r="G49" s="89"/>
      <c r="H49" s="90">
        <f t="shared" si="5"/>
        <v>0</v>
      </c>
      <c r="I49" s="91"/>
      <c r="J49" s="91"/>
      <c r="K49" s="91"/>
      <c r="L49" s="91"/>
      <c r="M49" s="91"/>
      <c r="N49" s="91"/>
      <c r="Q49" s="93"/>
    </row>
    <row r="50" spans="1:17" s="92" customFormat="1" ht="30" x14ac:dyDescent="0.2">
      <c r="A50" s="83" t="s">
        <v>33</v>
      </c>
      <c r="B50" s="84" t="s">
        <v>208</v>
      </c>
      <c r="C50" s="85" t="s">
        <v>253</v>
      </c>
      <c r="D50" s="86" t="s">
        <v>89</v>
      </c>
      <c r="E50" s="218"/>
      <c r="F50" s="88">
        <f t="shared" si="4"/>
        <v>0</v>
      </c>
      <c r="G50" s="89"/>
      <c r="H50" s="90">
        <f t="shared" si="5"/>
        <v>0</v>
      </c>
      <c r="I50" s="91"/>
      <c r="J50" s="91"/>
      <c r="K50" s="91"/>
      <c r="L50" s="91"/>
      <c r="M50" s="91"/>
      <c r="N50" s="91"/>
      <c r="Q50" s="93"/>
    </row>
    <row r="51" spans="1:17" s="92" customFormat="1" ht="45" x14ac:dyDescent="0.2">
      <c r="A51" s="83" t="s">
        <v>34</v>
      </c>
      <c r="B51" s="84" t="s">
        <v>209</v>
      </c>
      <c r="C51" s="85" t="s">
        <v>254</v>
      </c>
      <c r="D51" s="86" t="s">
        <v>89</v>
      </c>
      <c r="E51" s="218"/>
      <c r="F51" s="88">
        <f t="shared" si="4"/>
        <v>0</v>
      </c>
      <c r="G51" s="89"/>
      <c r="H51" s="90">
        <f t="shared" si="5"/>
        <v>0</v>
      </c>
      <c r="I51" s="91"/>
      <c r="J51" s="91"/>
      <c r="K51" s="91"/>
      <c r="L51" s="91"/>
      <c r="M51" s="91"/>
      <c r="N51" s="91"/>
      <c r="Q51" s="93"/>
    </row>
    <row r="52" spans="1:17" s="92" customFormat="1" ht="136.5" x14ac:dyDescent="0.2">
      <c r="A52" s="83" t="s">
        <v>35</v>
      </c>
      <c r="B52" s="84" t="s">
        <v>195</v>
      </c>
      <c r="C52" s="85" t="s">
        <v>254</v>
      </c>
      <c r="D52" s="86" t="s">
        <v>89</v>
      </c>
      <c r="E52" s="218"/>
      <c r="F52" s="88">
        <f t="shared" si="4"/>
        <v>0</v>
      </c>
      <c r="G52" s="89"/>
      <c r="H52" s="90">
        <f t="shared" si="5"/>
        <v>0</v>
      </c>
      <c r="I52" s="91"/>
      <c r="J52" s="91"/>
      <c r="K52" s="91"/>
      <c r="L52" s="91"/>
      <c r="M52" s="91"/>
      <c r="N52" s="91"/>
      <c r="Q52" s="93"/>
    </row>
    <row r="53" spans="1:17" ht="74.25" hidden="1" customHeight="1" thickBot="1" x14ac:dyDescent="0.25">
      <c r="A53" s="188" t="s">
        <v>65</v>
      </c>
      <c r="B53" s="189"/>
      <c r="C53" s="189"/>
      <c r="D53" s="189"/>
      <c r="E53" s="189"/>
      <c r="F53" s="189"/>
      <c r="G53" s="16">
        <f>SUM(H43:H52)</f>
        <v>0</v>
      </c>
      <c r="H53" s="16">
        <f>AVERAGE(H43:H52)</f>
        <v>0</v>
      </c>
      <c r="I53" s="4"/>
      <c r="J53" s="4"/>
      <c r="K53" s="4"/>
      <c r="L53" s="4"/>
      <c r="M53" s="4"/>
      <c r="N53" s="4"/>
    </row>
    <row r="54" spans="1:17" ht="47.45" customHeight="1" x14ac:dyDescent="0.2">
      <c r="A54" s="209" t="s">
        <v>86</v>
      </c>
      <c r="B54" s="210"/>
      <c r="C54" s="206" t="s">
        <v>196</v>
      </c>
      <c r="D54" s="207"/>
      <c r="E54" s="207"/>
      <c r="F54" s="207"/>
      <c r="G54" s="207"/>
      <c r="H54" s="208"/>
      <c r="I54" s="4"/>
      <c r="J54" s="4"/>
      <c r="K54" s="4"/>
      <c r="L54" s="4"/>
      <c r="M54" s="4"/>
      <c r="N54" s="4"/>
    </row>
    <row r="55" spans="1:17" s="92" customFormat="1" ht="60" x14ac:dyDescent="0.2">
      <c r="A55" s="83" t="s">
        <v>36</v>
      </c>
      <c r="B55" s="96" t="s">
        <v>50</v>
      </c>
      <c r="C55" s="85" t="s">
        <v>253</v>
      </c>
      <c r="D55" s="86" t="s">
        <v>89</v>
      </c>
      <c r="E55" s="218"/>
      <c r="F55" s="88">
        <f t="shared" si="4"/>
        <v>0</v>
      </c>
      <c r="G55" s="89"/>
      <c r="H55" s="90">
        <f>IF(D55="Pass",0,IF(D55="criteria not applicable",0,IF(D55="Fail",1,"")))</f>
        <v>0</v>
      </c>
      <c r="I55" s="91"/>
      <c r="J55" s="91"/>
      <c r="K55" s="91"/>
      <c r="L55" s="91"/>
      <c r="M55" s="91"/>
      <c r="N55" s="91"/>
      <c r="Q55" s="93"/>
    </row>
    <row r="56" spans="1:17" s="92" customFormat="1" ht="75.75" thickBot="1" x14ac:dyDescent="0.25">
      <c r="A56" s="83" t="s">
        <v>37</v>
      </c>
      <c r="B56" s="96" t="s">
        <v>51</v>
      </c>
      <c r="C56" s="85" t="s">
        <v>253</v>
      </c>
      <c r="D56" s="86" t="s">
        <v>89</v>
      </c>
      <c r="E56" s="218"/>
      <c r="F56" s="88">
        <f t="shared" si="4"/>
        <v>0</v>
      </c>
      <c r="G56" s="89"/>
      <c r="H56" s="90">
        <f>IF(D56="Pass",0,IF(D56="criteria not applicable",0,IF(D56="Fail",1,"")))</f>
        <v>0</v>
      </c>
      <c r="I56" s="91"/>
      <c r="J56" s="91"/>
      <c r="K56" s="91"/>
      <c r="L56" s="91"/>
      <c r="M56" s="91"/>
      <c r="N56" s="91"/>
      <c r="Q56" s="93"/>
    </row>
    <row r="57" spans="1:17" ht="43.5" hidden="1" customHeight="1" thickBot="1" x14ac:dyDescent="0.25">
      <c r="A57" s="188" t="s">
        <v>64</v>
      </c>
      <c r="B57" s="189"/>
      <c r="C57" s="189"/>
      <c r="D57" s="189"/>
      <c r="E57" s="189"/>
      <c r="F57" s="189"/>
      <c r="G57" s="15">
        <f>SUM(H55:H56)</f>
        <v>0</v>
      </c>
      <c r="H57" s="18">
        <f>AVERAGE(H55:H56)</f>
        <v>0</v>
      </c>
      <c r="I57" s="4"/>
      <c r="J57" s="4"/>
      <c r="K57" s="4"/>
      <c r="L57" s="4"/>
      <c r="M57" s="4"/>
      <c r="N57" s="4"/>
    </row>
    <row r="58" spans="1:17" ht="41.25" customHeight="1" x14ac:dyDescent="0.2">
      <c r="A58" s="211" t="s">
        <v>88</v>
      </c>
      <c r="B58" s="212"/>
      <c r="C58" s="212"/>
      <c r="D58" s="212"/>
      <c r="E58" s="212"/>
      <c r="F58" s="180"/>
      <c r="G58" s="181"/>
      <c r="H58" s="182"/>
      <c r="I58" s="4"/>
      <c r="J58" s="4"/>
      <c r="K58" s="4"/>
      <c r="L58" s="4"/>
      <c r="M58" s="4"/>
      <c r="N58" s="4"/>
    </row>
    <row r="59" spans="1:17" ht="24.75" hidden="1" customHeight="1" thickBot="1" x14ac:dyDescent="0.45">
      <c r="A59" s="170"/>
      <c r="B59" s="171"/>
      <c r="C59" s="19"/>
      <c r="D59" s="177" t="s">
        <v>87</v>
      </c>
      <c r="E59" s="178"/>
      <c r="F59" s="179"/>
      <c r="G59" s="20">
        <f>SUM(H13:H26)+SUM(H29:H40)+SUM(H43:H52)+SUM(H55:H56)</f>
        <v>0</v>
      </c>
      <c r="H59" s="21"/>
      <c r="I59" s="4"/>
      <c r="J59" s="4"/>
      <c r="K59" s="4"/>
      <c r="L59" s="4"/>
      <c r="M59" s="4"/>
      <c r="N59" s="4"/>
    </row>
    <row r="60" spans="1:17" ht="48" hidden="1" customHeight="1" x14ac:dyDescent="0.2">
      <c r="A60" s="172"/>
      <c r="B60" s="173"/>
      <c r="C60" s="22"/>
      <c r="D60" s="174" t="s">
        <v>55</v>
      </c>
      <c r="E60" s="175"/>
      <c r="F60" s="23"/>
      <c r="G60" s="24"/>
      <c r="H60" s="25"/>
      <c r="I60" s="4"/>
      <c r="J60" s="4"/>
      <c r="K60" s="4"/>
      <c r="L60" s="4"/>
      <c r="M60" s="4"/>
      <c r="N60" s="4"/>
    </row>
    <row r="61" spans="1:17" ht="55.5" hidden="1" customHeight="1" x14ac:dyDescent="0.2">
      <c r="A61" s="172"/>
      <c r="B61" s="173"/>
      <c r="C61" s="22"/>
      <c r="D61" s="174" t="s">
        <v>56</v>
      </c>
      <c r="E61" s="175"/>
      <c r="F61" s="23"/>
      <c r="G61" s="24"/>
      <c r="H61" s="25"/>
      <c r="I61" s="4"/>
      <c r="J61" s="4"/>
      <c r="K61" s="4"/>
      <c r="L61" s="4"/>
      <c r="M61" s="4"/>
      <c r="N61" s="4"/>
    </row>
    <row r="62" spans="1:17" ht="39.75" hidden="1" customHeight="1" thickBot="1" x14ac:dyDescent="0.25">
      <c r="A62" s="172"/>
      <c r="B62" s="173"/>
      <c r="C62" s="26"/>
      <c r="D62" s="176" t="s">
        <v>57</v>
      </c>
      <c r="E62" s="175"/>
      <c r="F62" s="23"/>
      <c r="G62" s="24"/>
      <c r="H62" s="25"/>
      <c r="I62" s="4"/>
      <c r="J62" s="4"/>
      <c r="K62" s="4"/>
      <c r="L62" s="4"/>
      <c r="M62" s="4"/>
      <c r="N62" s="4"/>
    </row>
    <row r="63" spans="1:17" ht="39.75" customHeight="1" x14ac:dyDescent="0.2">
      <c r="A63" s="32"/>
      <c r="B63" s="61"/>
      <c r="C63" s="33"/>
      <c r="D63" s="31">
        <f>SUM(H13:H26)+SUM(H29:H40)+SUM(H43:H52)+SUM(H55:H56)</f>
        <v>0</v>
      </c>
      <c r="E63" s="168" t="s">
        <v>154</v>
      </c>
      <c r="F63" s="168"/>
      <c r="G63" s="169"/>
      <c r="H63" s="34"/>
      <c r="I63" s="4"/>
      <c r="J63" s="4"/>
      <c r="K63" s="4"/>
      <c r="L63" s="4"/>
      <c r="M63" s="4"/>
      <c r="N63" s="4"/>
    </row>
    <row r="64" spans="1:17" ht="21.6" customHeight="1" x14ac:dyDescent="0.25">
      <c r="A64" s="162" t="s">
        <v>58</v>
      </c>
      <c r="B64" s="163"/>
      <c r="C64" s="9"/>
      <c r="D64" s="10"/>
      <c r="E64" s="35"/>
      <c r="F64" s="9"/>
      <c r="G64" s="9"/>
      <c r="H64" s="8"/>
      <c r="I64" s="4"/>
      <c r="J64" s="4"/>
      <c r="K64" s="4"/>
      <c r="L64" s="4"/>
      <c r="M64" s="4"/>
      <c r="N64" s="4"/>
    </row>
    <row r="65" spans="1:14" ht="15" x14ac:dyDescent="0.2">
      <c r="A65" s="8"/>
      <c r="B65" s="102" t="s">
        <v>59</v>
      </c>
      <c r="C65" s="97"/>
      <c r="D65" s="10"/>
      <c r="E65" s="35"/>
      <c r="F65" s="9"/>
      <c r="G65" s="9"/>
      <c r="H65" s="8"/>
      <c r="I65" s="4"/>
      <c r="J65" s="4"/>
      <c r="K65" s="4"/>
      <c r="L65" s="4"/>
      <c r="M65" s="4"/>
      <c r="N65" s="4"/>
    </row>
    <row r="66" spans="1:14" ht="15" x14ac:dyDescent="0.2">
      <c r="A66" s="8"/>
      <c r="B66" s="102" t="s">
        <v>60</v>
      </c>
      <c r="C66" s="9"/>
      <c r="D66" s="10"/>
      <c r="E66" s="35"/>
      <c r="F66" s="9"/>
      <c r="G66" s="9"/>
      <c r="H66" s="8"/>
      <c r="I66" s="4"/>
      <c r="J66" s="4"/>
      <c r="K66" s="4"/>
      <c r="L66" s="4"/>
      <c r="M66" s="4"/>
      <c r="N66" s="4"/>
    </row>
    <row r="67" spans="1:14" x14ac:dyDescent="0.2">
      <c r="A67" s="100" t="s">
        <v>176</v>
      </c>
      <c r="B67" s="101"/>
      <c r="C67" s="98"/>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C4:D4"/>
    <mergeCell ref="A5:B5"/>
    <mergeCell ref="C5:E5"/>
    <mergeCell ref="A6:B6"/>
    <mergeCell ref="C6:E6"/>
    <mergeCell ref="C54:H54"/>
    <mergeCell ref="A54:B54"/>
    <mergeCell ref="A42:B42"/>
    <mergeCell ref="A58:E58"/>
    <mergeCell ref="A57:F57"/>
    <mergeCell ref="A53:F53"/>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s>
  <conditionalFormatting sqref="F43:F52 F55:F56 F13:F26 F29:F40">
    <cfRule type="cellIs" dxfId="42" priority="371" operator="equal">
      <formula>"list date full support planned, if any &gt;"</formula>
    </cfRule>
    <cfRule type="cellIs" dxfId="41" priority="381" operator="equal">
      <formula>0</formula>
    </cfRule>
  </conditionalFormatting>
  <conditionalFormatting sqref="F14:F26 F43:F52 F55:F56 C59:C63 F29:F40">
    <cfRule type="cellIs" dxfId="40" priority="379" operator="equal">
      <formula>0</formula>
    </cfRule>
  </conditionalFormatting>
  <conditionalFormatting sqref="G13 G29:G40 G43:G52">
    <cfRule type="expression" dxfId="39" priority="370">
      <formula>F13="list date full support planned, if any &gt;"</formula>
    </cfRule>
  </conditionalFormatting>
  <conditionalFormatting sqref="E44:E51 E29:E33 E35:E36 E38 E40">
    <cfRule type="expression" dxfId="38" priority="369">
      <formula>D29="supports w/exceptions"</formula>
    </cfRule>
  </conditionalFormatting>
  <conditionalFormatting sqref="E14:E18 E21:E23 E25:E26">
    <cfRule type="expression" dxfId="37" priority="361">
      <formula>D14="supports w/exceptions"</formula>
    </cfRule>
  </conditionalFormatting>
  <conditionalFormatting sqref="E14:E18 E21:E23 E25:E26">
    <cfRule type="expression" dxfId="36" priority="353">
      <formula>D14="supports w/exceptions"</formula>
    </cfRule>
  </conditionalFormatting>
  <conditionalFormatting sqref="E56">
    <cfRule type="expression" dxfId="35" priority="329">
      <formula>D56="supports w/exceptions"</formula>
    </cfRule>
  </conditionalFormatting>
  <conditionalFormatting sqref="E56">
    <cfRule type="expression" dxfId="34" priority="321">
      <formula>D56="supports w/exceptions"</formula>
    </cfRule>
  </conditionalFormatting>
  <conditionalFormatting sqref="H27 H41 H53 F60:F62 H57">
    <cfRule type="containsErrors" dxfId="33" priority="280">
      <formula>ISERROR(F27)</formula>
    </cfRule>
  </conditionalFormatting>
  <conditionalFormatting sqref="G59:H62 H63">
    <cfRule type="cellIs" dxfId="32" priority="277" operator="greaterThan">
      <formula>1.8</formula>
    </cfRule>
    <cfRule type="cellIs" dxfId="31" priority="278" operator="lessThanOrEqual">
      <formula>1.8</formula>
    </cfRule>
    <cfRule type="containsErrors" dxfId="30" priority="382">
      <formula>ISERROR(G59)</formula>
    </cfRule>
  </conditionalFormatting>
  <conditionalFormatting sqref="H13:H26 H29:H40 H43:H52 H55:H56">
    <cfRule type="cellIs" dxfId="29" priority="271" operator="equal">
      <formula>3</formula>
    </cfRule>
    <cfRule type="cellIs" dxfId="28" priority="272" operator="equal">
      <formula>2</formula>
    </cfRule>
    <cfRule type="cellIs" dxfId="27" priority="273" operator="equal">
      <formula>1</formula>
    </cfRule>
  </conditionalFormatting>
  <conditionalFormatting sqref="G53">
    <cfRule type="containsErrors" dxfId="26" priority="258">
      <formula>ISERROR(G53)</formula>
    </cfRule>
  </conditionalFormatting>
  <conditionalFormatting sqref="G14">
    <cfRule type="expression" dxfId="25" priority="257">
      <formula>F14="list date full support planned, if any &gt;"</formula>
    </cfRule>
  </conditionalFormatting>
  <conditionalFormatting sqref="G15">
    <cfRule type="expression" dxfId="24" priority="256">
      <formula>F15="list date full support planned, if any &gt;"</formula>
    </cfRule>
  </conditionalFormatting>
  <conditionalFormatting sqref="G16">
    <cfRule type="expression" dxfId="23" priority="255">
      <formula>F16="list date full support planned, if any &gt;"</formula>
    </cfRule>
  </conditionalFormatting>
  <conditionalFormatting sqref="G17">
    <cfRule type="expression" dxfId="22" priority="254">
      <formula>F17="list date full support planned, if any &gt;"</formula>
    </cfRule>
  </conditionalFormatting>
  <conditionalFormatting sqref="G18">
    <cfRule type="expression" dxfId="21" priority="253">
      <formula>F18="list date full support planned, if any &gt;"</formula>
    </cfRule>
  </conditionalFormatting>
  <conditionalFormatting sqref="G19">
    <cfRule type="expression" dxfId="20" priority="252">
      <formula>F19="list date full support planned, if any &gt;"</formula>
    </cfRule>
  </conditionalFormatting>
  <conditionalFormatting sqref="G20">
    <cfRule type="expression" dxfId="19" priority="251">
      <formula>F20="list date full support planned, if any &gt;"</formula>
    </cfRule>
  </conditionalFormatting>
  <conditionalFormatting sqref="G21">
    <cfRule type="expression" dxfId="18" priority="250">
      <formula>F21="list date full support planned, if any &gt;"</formula>
    </cfRule>
  </conditionalFormatting>
  <conditionalFormatting sqref="G22">
    <cfRule type="expression" dxfId="17" priority="249">
      <formula>F22="list date full support planned, if any &gt;"</formula>
    </cfRule>
  </conditionalFormatting>
  <conditionalFormatting sqref="G23">
    <cfRule type="expression" dxfId="16" priority="248">
      <formula>F23="list date full support planned, if any &gt;"</formula>
    </cfRule>
  </conditionalFormatting>
  <conditionalFormatting sqref="G24">
    <cfRule type="expression" dxfId="15" priority="247">
      <formula>F24="list date full support planned, if any &gt;"</formula>
    </cfRule>
  </conditionalFormatting>
  <conditionalFormatting sqref="G25">
    <cfRule type="expression" dxfId="14" priority="246">
      <formula>F25="list date full support planned, if any &gt;"</formula>
    </cfRule>
  </conditionalFormatting>
  <conditionalFormatting sqref="G26">
    <cfRule type="expression" dxfId="13" priority="245">
      <formula>F26="list date full support planned, if any &gt;"</formula>
    </cfRule>
  </conditionalFormatting>
  <conditionalFormatting sqref="G55">
    <cfRule type="expression" dxfId="12" priority="244">
      <formula>F55="list date full support planned, if any &gt;"</formula>
    </cfRule>
  </conditionalFormatting>
  <conditionalFormatting sqref="G56">
    <cfRule type="expression" dxfId="11" priority="243">
      <formula>F56="list date full support planned, if any &gt;"</formula>
    </cfRule>
  </conditionalFormatting>
  <conditionalFormatting sqref="D63">
    <cfRule type="cellIs" dxfId="10" priority="237" operator="lessThan">
      <formula>1</formula>
    </cfRule>
    <cfRule type="cellIs" dxfId="9" priority="238" operator="greaterThanOrEqual">
      <formula>1</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43:D52 D29:D40 D13:D26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36" customWidth="1"/>
  </cols>
  <sheetData>
    <row r="1" spans="1:1" x14ac:dyDescent="0.2">
      <c r="A1"/>
    </row>
    <row r="2" spans="1:1" hidden="1" x14ac:dyDescent="0.2">
      <c r="A2"/>
    </row>
    <row r="3" spans="1:1" hidden="1" x14ac:dyDescent="0.2">
      <c r="A3"/>
    </row>
    <row r="4" spans="1:1" ht="15.75" hidden="1" x14ac:dyDescent="0.2">
      <c r="A4" s="82"/>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05" t="s">
        <v>99</v>
      </c>
    </row>
    <row r="12" spans="1:1" hidden="1" x14ac:dyDescent="0.2">
      <c r="A12"/>
    </row>
    <row r="13" spans="1:1" x14ac:dyDescent="0.2">
      <c r="A13" s="113" t="s">
        <v>235</v>
      </c>
    </row>
    <row r="14" spans="1:1" ht="15" hidden="1" x14ac:dyDescent="0.2">
      <c r="A14" s="87"/>
    </row>
    <row r="15" spans="1:1" ht="15" hidden="1" x14ac:dyDescent="0.2">
      <c r="A15" s="87"/>
    </row>
    <row r="16" spans="1:1" ht="15" hidden="1" x14ac:dyDescent="0.2">
      <c r="A16" s="87"/>
    </row>
    <row r="17" spans="1:1" ht="15" hidden="1" x14ac:dyDescent="0.2">
      <c r="A17" s="87"/>
    </row>
    <row r="18" spans="1:1" ht="15" hidden="1" x14ac:dyDescent="0.2">
      <c r="A18" s="87"/>
    </row>
    <row r="19" spans="1:1" ht="63.75" x14ac:dyDescent="0.2">
      <c r="A19" s="114" t="s">
        <v>233</v>
      </c>
    </row>
    <row r="20" spans="1:1" hidden="1" x14ac:dyDescent="0.2">
      <c r="A20" s="113"/>
    </row>
    <row r="21" spans="1:1" ht="15" hidden="1" x14ac:dyDescent="0.2">
      <c r="A21" s="87"/>
    </row>
    <row r="22" spans="1:1" ht="15" hidden="1" x14ac:dyDescent="0.2">
      <c r="A22" s="87"/>
    </row>
    <row r="23" spans="1:1" ht="15" hidden="1" x14ac:dyDescent="0.2">
      <c r="A23" s="87"/>
    </row>
    <row r="24" spans="1:1" x14ac:dyDescent="0.2">
      <c r="A24" s="113" t="s">
        <v>228</v>
      </c>
    </row>
    <row r="25" spans="1:1" ht="30" x14ac:dyDescent="0.2">
      <c r="A25" s="87" t="s">
        <v>226</v>
      </c>
    </row>
    <row r="26" spans="1:1" ht="15" hidden="1" x14ac:dyDescent="0.2">
      <c r="A26" s="87"/>
    </row>
    <row r="27" spans="1:1" hidden="1" x14ac:dyDescent="0.2">
      <c r="A27"/>
    </row>
    <row r="28" spans="1:1" hidden="1" x14ac:dyDescent="0.2">
      <c r="A28"/>
    </row>
    <row r="29" spans="1:1" ht="15" hidden="1" x14ac:dyDescent="0.2">
      <c r="A29" s="87"/>
    </row>
    <row r="30" spans="1:1" ht="15" hidden="1" x14ac:dyDescent="0.2">
      <c r="A30" s="87"/>
    </row>
    <row r="31" spans="1:1" ht="15" hidden="1" x14ac:dyDescent="0.2">
      <c r="A31" s="87"/>
    </row>
    <row r="32" spans="1:1" ht="15" hidden="1" x14ac:dyDescent="0.2">
      <c r="A32" s="87"/>
    </row>
    <row r="33" spans="1:1" ht="15" hidden="1" x14ac:dyDescent="0.2">
      <c r="A33" s="87"/>
    </row>
    <row r="34" spans="1:1" x14ac:dyDescent="0.2">
      <c r="A34" s="113" t="s">
        <v>230</v>
      </c>
    </row>
    <row r="35" spans="1:1" ht="15" hidden="1" x14ac:dyDescent="0.2">
      <c r="A35" s="87"/>
    </row>
    <row r="36" spans="1:1" ht="15" hidden="1" x14ac:dyDescent="0.2">
      <c r="A36" s="87"/>
    </row>
    <row r="37" spans="1:1" x14ac:dyDescent="0.2">
      <c r="A37" s="113" t="s">
        <v>231</v>
      </c>
    </row>
    <row r="38" spans="1:1" ht="15" hidden="1" x14ac:dyDescent="0.2">
      <c r="A38" s="87"/>
    </row>
    <row r="39" spans="1:1" x14ac:dyDescent="0.2">
      <c r="A39" s="113" t="s">
        <v>234</v>
      </c>
    </row>
    <row r="40" spans="1:1" ht="15" hidden="1" x14ac:dyDescent="0.2">
      <c r="A40" s="87"/>
    </row>
    <row r="41" spans="1:1" hidden="1" x14ac:dyDescent="0.2">
      <c r="A41"/>
    </row>
    <row r="42" spans="1:1" hidden="1" x14ac:dyDescent="0.2">
      <c r="A42"/>
    </row>
    <row r="43" spans="1:1" x14ac:dyDescent="0.2">
      <c r="A43" s="113" t="s">
        <v>229</v>
      </c>
    </row>
    <row r="44" spans="1:1" ht="15" hidden="1" x14ac:dyDescent="0.2">
      <c r="A44" s="87"/>
    </row>
    <row r="45" spans="1:1" ht="15" hidden="1" x14ac:dyDescent="0.2">
      <c r="A45" s="87"/>
    </row>
    <row r="46" spans="1:1" ht="15" hidden="1" x14ac:dyDescent="0.2">
      <c r="A46" s="87"/>
    </row>
    <row r="47" spans="1:1" ht="15" hidden="1" x14ac:dyDescent="0.2">
      <c r="A47" s="87"/>
    </row>
    <row r="48" spans="1:1" ht="15" hidden="1" x14ac:dyDescent="0.2">
      <c r="A48" s="87"/>
    </row>
    <row r="49" spans="1:1" ht="15" hidden="1" x14ac:dyDescent="0.2">
      <c r="A49" s="87"/>
    </row>
    <row r="50" spans="1:1" ht="15" hidden="1" x14ac:dyDescent="0.2">
      <c r="A50" s="87"/>
    </row>
    <row r="51" spans="1:1" ht="15" hidden="1" x14ac:dyDescent="0.2">
      <c r="A51" s="87"/>
    </row>
    <row r="52" spans="1:1" hidden="1" x14ac:dyDescent="0.2">
      <c r="A52" s="113"/>
    </row>
    <row r="53" spans="1:1" hidden="1" x14ac:dyDescent="0.2">
      <c r="A53"/>
    </row>
    <row r="54" spans="1:1" hidden="1" x14ac:dyDescent="0.2">
      <c r="A54"/>
    </row>
    <row r="55" spans="1:1" ht="51" x14ac:dyDescent="0.2">
      <c r="A55" s="114" t="s">
        <v>232</v>
      </c>
    </row>
    <row r="56" spans="1:1" ht="30" x14ac:dyDescent="0.2">
      <c r="A56" s="87"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35"/>
    </row>
    <row r="65" spans="1:1" hidden="1" x14ac:dyDescent="0.2">
      <c r="A65" s="35"/>
    </row>
    <row r="66" spans="1:1" hidden="1" x14ac:dyDescent="0.2">
      <c r="A66" s="35"/>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8" priority="5">
      <formula>XFD29="supports w/exceptions"</formula>
    </cfRule>
  </conditionalFormatting>
  <conditionalFormatting sqref="A14:A18 A21:A23 A25:A26">
    <cfRule type="expression" dxfId="7" priority="4">
      <formula>XFD14="supports w/exceptions"</formula>
    </cfRule>
  </conditionalFormatting>
  <conditionalFormatting sqref="A14:A18 A21:A23 A25:A26">
    <cfRule type="expression" dxfId="6" priority="3">
      <formula>XFD14="supports w/exceptions"</formula>
    </cfRule>
  </conditionalFormatting>
  <conditionalFormatting sqref="A56">
    <cfRule type="expression" dxfId="5" priority="2">
      <formula>XFD56="supports w/exceptions"</formula>
    </cfRule>
  </conditionalFormatting>
  <conditionalFormatting sqref="A56">
    <cfRule type="expression" dxfId="4"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A4" sqref="A4:XFD4"/>
    </sheetView>
  </sheetViews>
  <sheetFormatPr defaultColWidth="0" defaultRowHeight="15.75" customHeight="1" zeroHeight="1" x14ac:dyDescent="0.2"/>
  <cols>
    <col min="1" max="1" width="10.42578125" style="134" customWidth="1"/>
    <col min="2" max="2" width="24.28515625" style="134" customWidth="1"/>
    <col min="3" max="3" width="76.28515625" style="134" bestFit="1" customWidth="1"/>
    <col min="4" max="4" width="33.28515625" style="134" customWidth="1"/>
    <col min="5" max="5" width="56.7109375" style="134" customWidth="1"/>
    <col min="6" max="6" width="26.42578125" style="160" customWidth="1"/>
    <col min="7" max="7" width="29.5703125" style="134" customWidth="1"/>
    <col min="8" max="8" width="22.7109375" style="134" customWidth="1"/>
    <col min="9" max="9" width="9.140625" style="134" hidden="1" customWidth="1"/>
    <col min="10" max="16384" width="2.42578125" style="134" hidden="1"/>
  </cols>
  <sheetData>
    <row r="1" spans="1:20" s="130" customFormat="1" ht="18" x14ac:dyDescent="0.2">
      <c r="A1" s="217" t="s">
        <v>82</v>
      </c>
      <c r="B1" s="217"/>
      <c r="C1" s="217"/>
      <c r="D1" s="217"/>
      <c r="E1" s="217"/>
      <c r="F1" s="217"/>
      <c r="G1" s="217"/>
      <c r="H1" s="217"/>
      <c r="I1" s="128"/>
      <c r="J1" s="128"/>
      <c r="K1" s="128"/>
      <c r="L1" s="128"/>
      <c r="M1" s="129"/>
      <c r="N1" s="129"/>
      <c r="O1" s="129"/>
      <c r="P1" s="129"/>
      <c r="Q1" s="129"/>
    </row>
    <row r="2" spans="1:20" s="135" customFormat="1" ht="15" x14ac:dyDescent="0.2">
      <c r="A2" s="216" t="s">
        <v>200</v>
      </c>
      <c r="B2" s="216"/>
      <c r="C2" s="216"/>
      <c r="D2" s="216"/>
      <c r="E2" s="216"/>
      <c r="F2" s="216"/>
      <c r="G2" s="216"/>
      <c r="H2" s="216"/>
      <c r="I2" s="131"/>
      <c r="J2" s="132"/>
      <c r="K2" s="132"/>
      <c r="L2" s="132"/>
      <c r="M2" s="132"/>
      <c r="N2" s="133"/>
      <c r="O2" s="134" t="s">
        <v>100</v>
      </c>
      <c r="T2" s="132"/>
    </row>
    <row r="3" spans="1:20" s="137" customFormat="1" ht="45.75" x14ac:dyDescent="0.2">
      <c r="A3" s="136" t="s">
        <v>75</v>
      </c>
      <c r="B3" s="136" t="s">
        <v>74</v>
      </c>
      <c r="C3" s="136" t="s">
        <v>151</v>
      </c>
      <c r="D3" s="136" t="s">
        <v>197</v>
      </c>
      <c r="E3" s="136" t="s">
        <v>73</v>
      </c>
      <c r="F3" s="136" t="s">
        <v>198</v>
      </c>
      <c r="G3" s="136" t="s">
        <v>199</v>
      </c>
      <c r="H3" s="136" t="s">
        <v>72</v>
      </c>
      <c r="M3" s="137" t="s">
        <v>71</v>
      </c>
      <c r="O3" s="137" t="s">
        <v>101</v>
      </c>
    </row>
    <row r="4" spans="1:20" s="137" customFormat="1" ht="15.75" customHeight="1" x14ac:dyDescent="0.2">
      <c r="B4" s="138"/>
      <c r="C4" s="161"/>
      <c r="D4" s="140"/>
      <c r="E4" s="141"/>
      <c r="F4" s="142"/>
      <c r="G4" s="143"/>
      <c r="H4" s="144"/>
      <c r="L4" s="145" t="s">
        <v>139</v>
      </c>
      <c r="M4" s="137" t="s">
        <v>70</v>
      </c>
      <c r="O4" s="137" t="s">
        <v>136</v>
      </c>
    </row>
    <row r="5" spans="1:20" s="146" customFormat="1" ht="15.75" hidden="1" customHeight="1" x14ac:dyDescent="0.25">
      <c r="B5" s="138"/>
      <c r="C5" s="147"/>
      <c r="D5" s="148"/>
      <c r="E5" s="149"/>
      <c r="F5" s="150"/>
      <c r="G5" s="151"/>
      <c r="H5" s="144"/>
      <c r="L5" s="152" t="s">
        <v>252</v>
      </c>
      <c r="M5" s="146" t="s">
        <v>69</v>
      </c>
      <c r="O5" s="146" t="s">
        <v>135</v>
      </c>
    </row>
    <row r="6" spans="1:20" s="146" customFormat="1" ht="15.75" hidden="1" customHeight="1" x14ac:dyDescent="0.25">
      <c r="B6" s="138"/>
      <c r="C6" s="147"/>
      <c r="D6" s="148"/>
      <c r="E6" s="148"/>
      <c r="F6" s="150"/>
      <c r="G6" s="151"/>
      <c r="H6" s="151"/>
      <c r="L6" s="153" t="s">
        <v>140</v>
      </c>
      <c r="M6" s="146" t="s">
        <v>68</v>
      </c>
      <c r="O6" s="146" t="s">
        <v>134</v>
      </c>
    </row>
    <row r="7" spans="1:20" s="146" customFormat="1" ht="15.75" hidden="1" customHeight="1" x14ac:dyDescent="0.2">
      <c r="B7" s="138"/>
      <c r="C7" s="147"/>
      <c r="D7" s="148"/>
      <c r="E7" s="148"/>
      <c r="F7" s="150"/>
      <c r="G7" s="151"/>
      <c r="H7" s="151"/>
      <c r="O7" s="146" t="s">
        <v>133</v>
      </c>
    </row>
    <row r="8" spans="1:20" s="146" customFormat="1" ht="15.75" hidden="1" customHeight="1" x14ac:dyDescent="0.2">
      <c r="B8" s="138"/>
      <c r="C8" s="147"/>
      <c r="D8" s="148"/>
      <c r="E8" s="148"/>
      <c r="F8" s="150"/>
      <c r="G8" s="151"/>
      <c r="H8" s="151"/>
      <c r="O8" s="146" t="s">
        <v>132</v>
      </c>
    </row>
    <row r="9" spans="1:20" s="146" customFormat="1" ht="15.75" hidden="1" customHeight="1" x14ac:dyDescent="0.2">
      <c r="B9" s="138"/>
      <c r="C9" s="147"/>
      <c r="D9" s="148"/>
      <c r="E9" s="148"/>
      <c r="F9" s="150"/>
      <c r="G9" s="151"/>
      <c r="H9" s="151"/>
      <c r="O9" s="146" t="s">
        <v>131</v>
      </c>
    </row>
    <row r="10" spans="1:20" s="146" customFormat="1" ht="15.75" hidden="1" customHeight="1" x14ac:dyDescent="0.2">
      <c r="B10" s="138"/>
      <c r="C10" s="147"/>
      <c r="D10" s="148"/>
      <c r="E10" s="148"/>
      <c r="F10" s="150"/>
      <c r="G10" s="151"/>
      <c r="H10" s="151"/>
      <c r="O10" s="146" t="s">
        <v>130</v>
      </c>
    </row>
    <row r="11" spans="1:20" s="146" customFormat="1" ht="15.75" hidden="1" customHeight="1" x14ac:dyDescent="0.2">
      <c r="B11" s="138"/>
      <c r="C11" s="147"/>
      <c r="D11" s="148"/>
      <c r="E11" s="148"/>
      <c r="F11" s="150"/>
      <c r="G11" s="151"/>
      <c r="H11" s="151"/>
      <c r="O11" s="146" t="s">
        <v>129</v>
      </c>
    </row>
    <row r="12" spans="1:20" s="146" customFormat="1" ht="15.75" hidden="1" customHeight="1" x14ac:dyDescent="0.2">
      <c r="B12" s="138"/>
      <c r="C12" s="147"/>
      <c r="D12" s="148"/>
      <c r="E12" s="148"/>
      <c r="F12" s="150"/>
      <c r="G12" s="151"/>
      <c r="H12" s="151"/>
      <c r="O12" s="146" t="s">
        <v>128</v>
      </c>
    </row>
    <row r="13" spans="1:20" s="146" customFormat="1" ht="15.75" hidden="1" customHeight="1" x14ac:dyDescent="0.2">
      <c r="B13" s="138"/>
      <c r="C13" s="139"/>
      <c r="D13" s="148"/>
      <c r="E13" s="154"/>
      <c r="F13" s="155"/>
      <c r="G13" s="151"/>
      <c r="H13" s="151"/>
      <c r="O13" s="146" t="s">
        <v>127</v>
      </c>
    </row>
    <row r="14" spans="1:20" s="146" customFormat="1" ht="15.75" hidden="1" customHeight="1" x14ac:dyDescent="0.2">
      <c r="B14" s="138"/>
      <c r="C14" s="147"/>
      <c r="D14" s="148"/>
      <c r="E14" s="156"/>
      <c r="F14" s="155"/>
      <c r="G14" s="151"/>
      <c r="H14" s="151"/>
      <c r="O14" s="146" t="s">
        <v>126</v>
      </c>
    </row>
    <row r="15" spans="1:20" s="146" customFormat="1" ht="15.75" hidden="1" customHeight="1" x14ac:dyDescent="0.2">
      <c r="B15" s="138"/>
      <c r="C15" s="147"/>
      <c r="D15" s="148"/>
      <c r="E15" s="154"/>
      <c r="F15" s="155"/>
      <c r="G15" s="151"/>
      <c r="H15" s="151"/>
      <c r="O15" s="146" t="s">
        <v>125</v>
      </c>
    </row>
    <row r="16" spans="1:20" s="146" customFormat="1" ht="15.75" hidden="1" customHeight="1" x14ac:dyDescent="0.2">
      <c r="B16" s="138"/>
      <c r="C16" s="147"/>
      <c r="D16" s="148"/>
      <c r="E16" s="87"/>
      <c r="F16" s="155"/>
      <c r="G16" s="151"/>
      <c r="H16" s="151"/>
      <c r="O16" s="146" t="s">
        <v>124</v>
      </c>
    </row>
    <row r="17" spans="1:15" s="146" customFormat="1" ht="15.75" hidden="1" customHeight="1" x14ac:dyDescent="0.2">
      <c r="B17" s="138"/>
      <c r="C17" s="147"/>
      <c r="D17" s="148"/>
      <c r="E17" s="154"/>
      <c r="F17" s="155"/>
      <c r="G17" s="151"/>
      <c r="H17" s="151"/>
      <c r="O17" s="146" t="s">
        <v>123</v>
      </c>
    </row>
    <row r="18" spans="1:15" s="146" customFormat="1" ht="15.75" hidden="1" customHeight="1" x14ac:dyDescent="0.2">
      <c r="B18" s="138"/>
      <c r="C18" s="147"/>
      <c r="D18" s="148"/>
      <c r="E18" s="154"/>
      <c r="F18" s="155"/>
      <c r="G18" s="151"/>
      <c r="H18" s="151"/>
      <c r="O18" s="146" t="s">
        <v>122</v>
      </c>
    </row>
    <row r="19" spans="1:15" s="146" customFormat="1" ht="15.75" hidden="1" customHeight="1" x14ac:dyDescent="0.2">
      <c r="B19" s="138"/>
      <c r="C19" s="147"/>
      <c r="D19" s="148"/>
      <c r="E19" s="154"/>
      <c r="F19" s="155"/>
      <c r="G19" s="151"/>
      <c r="H19" s="151"/>
      <c r="O19" s="146" t="s">
        <v>121</v>
      </c>
    </row>
    <row r="20" spans="1:15" s="146" customFormat="1" ht="15.75" hidden="1" customHeight="1" x14ac:dyDescent="0.2">
      <c r="B20" s="138"/>
      <c r="C20" s="147"/>
      <c r="D20" s="148"/>
      <c r="E20" s="154"/>
      <c r="F20" s="155"/>
      <c r="G20" s="151"/>
      <c r="H20" s="151"/>
      <c r="O20" s="146" t="s">
        <v>120</v>
      </c>
    </row>
    <row r="21" spans="1:15" s="146" customFormat="1" ht="15.75" hidden="1" customHeight="1" x14ac:dyDescent="0.2">
      <c r="A21" s="157"/>
      <c r="B21" s="138"/>
      <c r="C21" s="147"/>
      <c r="D21" s="148"/>
      <c r="E21" s="156"/>
      <c r="F21" s="155"/>
      <c r="G21" s="151"/>
      <c r="H21" s="151"/>
      <c r="O21" s="146" t="s">
        <v>119</v>
      </c>
    </row>
    <row r="22" spans="1:15" s="146" customFormat="1" ht="15.75" hidden="1" customHeight="1" x14ac:dyDescent="0.2">
      <c r="B22" s="138"/>
      <c r="C22" s="147"/>
      <c r="D22" s="148"/>
      <c r="E22" s="87"/>
      <c r="F22" s="155"/>
      <c r="G22" s="151"/>
      <c r="H22" s="151"/>
      <c r="O22" s="146" t="s">
        <v>118</v>
      </c>
    </row>
    <row r="23" spans="1:15" s="146" customFormat="1" ht="15.75" hidden="1" customHeight="1" x14ac:dyDescent="0.2">
      <c r="B23" s="158"/>
      <c r="C23" s="158"/>
      <c r="D23" s="148"/>
      <c r="E23" s="148"/>
      <c r="F23" s="150"/>
      <c r="O23" s="146" t="s">
        <v>117</v>
      </c>
    </row>
    <row r="24" spans="1:15" s="146" customFormat="1" ht="15.75" hidden="1" customHeight="1" x14ac:dyDescent="0.2">
      <c r="B24" s="158"/>
      <c r="C24" s="158"/>
      <c r="D24" s="148"/>
      <c r="E24" s="148"/>
      <c r="F24" s="150"/>
      <c r="O24" s="146" t="s">
        <v>116</v>
      </c>
    </row>
    <row r="25" spans="1:15" s="146" customFormat="1" ht="15.75" hidden="1" customHeight="1" x14ac:dyDescent="0.2">
      <c r="B25" s="158"/>
      <c r="C25" s="158"/>
      <c r="D25" s="148"/>
      <c r="E25" s="148"/>
      <c r="F25" s="150"/>
      <c r="O25" s="146" t="s">
        <v>115</v>
      </c>
    </row>
    <row r="26" spans="1:15" s="146" customFormat="1" ht="15.75" hidden="1" customHeight="1" x14ac:dyDescent="0.2">
      <c r="B26" s="158"/>
      <c r="C26" s="158"/>
      <c r="D26" s="148"/>
      <c r="E26" s="148"/>
      <c r="F26" s="150"/>
      <c r="O26" s="146" t="s">
        <v>114</v>
      </c>
    </row>
    <row r="27" spans="1:15" s="146" customFormat="1" ht="15.75" hidden="1" customHeight="1" x14ac:dyDescent="0.2">
      <c r="B27" s="158"/>
      <c r="C27" s="158"/>
      <c r="D27" s="148"/>
      <c r="E27" s="148"/>
      <c r="F27" s="150"/>
      <c r="O27" s="146" t="s">
        <v>113</v>
      </c>
    </row>
    <row r="28" spans="1:15" s="146" customFormat="1" ht="15.75" hidden="1" customHeight="1" x14ac:dyDescent="0.2">
      <c r="B28" s="158"/>
      <c r="C28" s="158"/>
      <c r="D28" s="148"/>
      <c r="E28" s="148"/>
      <c r="F28" s="150"/>
      <c r="O28" s="146" t="s">
        <v>112</v>
      </c>
    </row>
    <row r="29" spans="1:15" s="146" customFormat="1" ht="15.75" hidden="1" customHeight="1" x14ac:dyDescent="0.2">
      <c r="B29" s="158"/>
      <c r="C29" s="158"/>
      <c r="D29" s="148"/>
      <c r="E29" s="148"/>
      <c r="F29" s="150"/>
      <c r="O29" s="146" t="s">
        <v>111</v>
      </c>
    </row>
    <row r="30" spans="1:15" s="146" customFormat="1" ht="15.75" hidden="1" customHeight="1" x14ac:dyDescent="0.2">
      <c r="B30" s="158"/>
      <c r="C30" s="158"/>
      <c r="D30" s="148"/>
      <c r="E30" s="148"/>
      <c r="F30" s="150"/>
      <c r="O30" s="146" t="s">
        <v>110</v>
      </c>
    </row>
    <row r="31" spans="1:15" s="146" customFormat="1" ht="15.75" hidden="1" customHeight="1" x14ac:dyDescent="0.2">
      <c r="B31" s="158"/>
      <c r="C31" s="158"/>
      <c r="D31" s="148"/>
      <c r="E31" s="148"/>
      <c r="F31" s="150"/>
      <c r="O31" s="146" t="s">
        <v>109</v>
      </c>
    </row>
    <row r="32" spans="1:15" s="146" customFormat="1" ht="15.75" hidden="1" customHeight="1" x14ac:dyDescent="0.2">
      <c r="B32" s="158"/>
      <c r="C32" s="158"/>
      <c r="D32" s="148"/>
      <c r="E32" s="148"/>
      <c r="F32" s="150"/>
      <c r="O32" s="146" t="s">
        <v>108</v>
      </c>
    </row>
    <row r="33" spans="1:15" s="146" customFormat="1" ht="15.75" hidden="1" customHeight="1" x14ac:dyDescent="0.2">
      <c r="B33" s="158"/>
      <c r="C33" s="158"/>
      <c r="D33" s="148"/>
      <c r="E33" s="148"/>
      <c r="F33" s="150"/>
      <c r="O33" s="146" t="s">
        <v>107</v>
      </c>
    </row>
    <row r="34" spans="1:15" s="146" customFormat="1" ht="15.75" hidden="1" customHeight="1" x14ac:dyDescent="0.2">
      <c r="B34" s="158"/>
      <c r="C34" s="158"/>
      <c r="D34" s="148"/>
      <c r="E34" s="148"/>
      <c r="F34" s="150"/>
      <c r="O34" s="146" t="s">
        <v>106</v>
      </c>
    </row>
    <row r="35" spans="1:15" s="146" customFormat="1" ht="15.75" hidden="1" customHeight="1" x14ac:dyDescent="0.2">
      <c r="B35" s="158"/>
      <c r="C35" s="158"/>
      <c r="D35" s="148"/>
      <c r="E35" s="148"/>
      <c r="F35" s="150"/>
      <c r="O35" s="146" t="s">
        <v>105</v>
      </c>
    </row>
    <row r="36" spans="1:15" s="146" customFormat="1" ht="15.75" hidden="1" customHeight="1" x14ac:dyDescent="0.2">
      <c r="B36" s="158"/>
      <c r="C36" s="158"/>
      <c r="D36" s="148"/>
      <c r="E36" s="148"/>
      <c r="F36" s="150"/>
      <c r="O36" s="146" t="s">
        <v>104</v>
      </c>
    </row>
    <row r="37" spans="1:15" s="146" customFormat="1" ht="15.75" hidden="1" customHeight="1" x14ac:dyDescent="0.2">
      <c r="B37" s="158"/>
      <c r="C37" s="158"/>
      <c r="D37" s="148"/>
      <c r="E37" s="148"/>
      <c r="F37" s="150"/>
      <c r="O37" s="146" t="s">
        <v>103</v>
      </c>
    </row>
    <row r="38" spans="1:15" s="146" customFormat="1" ht="15.75" hidden="1" customHeight="1" x14ac:dyDescent="0.2">
      <c r="B38" s="158"/>
      <c r="C38" s="158"/>
      <c r="D38" s="148"/>
      <c r="E38" s="148"/>
      <c r="F38" s="150"/>
      <c r="O38" s="146" t="s">
        <v>102</v>
      </c>
    </row>
    <row r="39" spans="1:15" s="146" customFormat="1" ht="15.75" hidden="1" customHeight="1" x14ac:dyDescent="0.2">
      <c r="A39" s="157"/>
      <c r="B39" s="158"/>
      <c r="C39" s="158"/>
      <c r="D39" s="148"/>
      <c r="E39" s="148"/>
      <c r="F39" s="150"/>
    </row>
    <row r="40" spans="1:15" ht="15.75" hidden="1" customHeight="1" x14ac:dyDescent="0.2">
      <c r="A40" s="159"/>
    </row>
    <row r="41" spans="1:15" ht="15.75" hidden="1" customHeight="1" x14ac:dyDescent="0.2"/>
    <row r="42" spans="1:15" ht="15.75" hidden="1" customHeight="1" x14ac:dyDescent="0.2"/>
    <row r="43" spans="1:15" ht="15.75" hidden="1" customHeight="1" x14ac:dyDescent="0.2">
      <c r="B43" s="134" t="s">
        <v>88</v>
      </c>
    </row>
  </sheetData>
  <mergeCells count="2">
    <mergeCell ref="A2:H2"/>
    <mergeCell ref="A1:H1"/>
  </mergeCells>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2.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3.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4.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2020-02-13T16:27:02Z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