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Internship\Project python version\app-github\app\template\"/>
    </mc:Choice>
  </mc:AlternateContent>
  <xr:revisionPtr revIDLastSave="0" documentId="13_ncr:1_{DF1171E2-F236-4F6C-9F84-FE4A6B9E703F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Tamplate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y" sheetId="7" r:id="rId8"/>
    <sheet name="Aug" sheetId="8" r:id="rId9"/>
    <sheet name="Sep" sheetId="9" r:id="rId10"/>
    <sheet name="Oct" sheetId="10" r:id="rId11"/>
    <sheet name="Nov" sheetId="11" r:id="rId12"/>
    <sheet name="De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3" l="1"/>
  <c r="F6" i="13"/>
  <c r="N6" i="13" s="1"/>
  <c r="L5" i="13"/>
  <c r="J5" i="13"/>
  <c r="I5" i="13"/>
  <c r="H5" i="13"/>
  <c r="G4" i="13"/>
  <c r="E4" i="13"/>
  <c r="B4" i="13"/>
  <c r="N4" i="13" l="1"/>
  <c r="N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1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1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A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A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B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B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C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C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2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2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3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3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4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4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5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5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6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6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7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7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8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8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Administrator</author>
  </authors>
  <commentList>
    <comment ref="AJ2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ก่อนรวม VAT 7%</t>
        </r>
      </text>
    </comment>
    <comment ref="AY2" authorId="1" shapeId="0" xr:uid="{00000000-0006-0000-0900-000002000000}">
      <text>
        <r>
          <rPr>
            <sz val="9"/>
            <color indexed="81"/>
            <rFont val="Tahoma"/>
            <family val="2"/>
          </rPr>
          <t>Administrator:</t>
        </r>
        <r>
          <rPr>
            <i/>
            <sz val="9"/>
            <color indexed="81"/>
            <rFont val="Tahoma"/>
            <family val="2"/>
          </rPr>
          <t xml:space="preserve">
Fill date of your over due check.</t>
        </r>
      </text>
    </comment>
  </commentList>
</comments>
</file>

<file path=xl/sharedStrings.xml><?xml version="1.0" encoding="utf-8"?>
<sst xmlns="http://schemas.openxmlformats.org/spreadsheetml/2006/main" count="979" uniqueCount="73">
  <si>
    <t>Customer</t>
  </si>
  <si>
    <t>ALSA (L03-QC21)</t>
  </si>
  <si>
    <t>ALSA (L04-QC22)</t>
  </si>
  <si>
    <t>ALPO (L02-QC1)</t>
  </si>
  <si>
    <t>ALPO (L06-QC4)</t>
  </si>
  <si>
    <t>ALPO (L08-Envi)</t>
  </si>
  <si>
    <t>ALPO (L09-PW)</t>
  </si>
  <si>
    <t>ALRR (L05-QC3)</t>
  </si>
  <si>
    <t>ALRR (L07-QC5)</t>
  </si>
  <si>
    <t>ALPD (L11-Prapadang)</t>
  </si>
  <si>
    <t>ICAL (L10-Polyol)</t>
  </si>
  <si>
    <t>RMCL</t>
  </si>
  <si>
    <t>Others</t>
  </si>
  <si>
    <t>Sum Company (Customer)</t>
  </si>
  <si>
    <t>Service Price Accumulate</t>
  </si>
  <si>
    <t>Service Group </t>
  </si>
  <si>
    <t>Quotation Status </t>
  </si>
  <si>
    <t xml:space="preserve">New Customer </t>
  </si>
  <si>
    <t>Quotation</t>
  </si>
  <si>
    <t>PO</t>
  </si>
  <si>
    <t>Sale Order</t>
  </si>
  <si>
    <t>Billing</t>
  </si>
  <si>
    <t>Remark</t>
  </si>
  <si>
    <t>แสดงรายได้จากรายชื่อลูกค้า</t>
  </si>
  <si>
    <t>Cost (Baht)</t>
  </si>
  <si>
    <t>Quotation No.</t>
  </si>
  <si>
    <t>Company</t>
  </si>
  <si>
    <t>Contact Person</t>
  </si>
  <si>
    <t>จำนวนเงินทั้งสิ้น</t>
  </si>
  <si>
    <t>จำนวนเงินรวม VAT 7%</t>
  </si>
  <si>
    <t>จำนวนเงินหักภาษี 3%</t>
  </si>
  <si>
    <t>วันที่ Quotation</t>
  </si>
  <si>
    <t>Quotation to Customer</t>
  </si>
  <si>
    <t>PO No.</t>
  </si>
  <si>
    <t>วันที่ได้รับ PO</t>
  </si>
  <si>
    <t>เลขที่ Sale order</t>
  </si>
  <si>
    <t>Billing No.</t>
  </si>
  <si>
    <t>Billing Date</t>
  </si>
  <si>
    <t>การวางบิล (ตนเอง/ไปรษณีย์)</t>
  </si>
  <si>
    <t>วันที่วางบิล/รับเอกสาร</t>
  </si>
  <si>
    <t>Due Check</t>
  </si>
  <si>
    <t>Overdue Date</t>
  </si>
  <si>
    <t>Overdue Date Cal.</t>
  </si>
  <si>
    <t>Over due Status</t>
  </si>
  <si>
    <t>วันที่รับเช็ค/โอนเงิน</t>
  </si>
  <si>
    <t>เลขที่ใบเสร็จรับเงิน</t>
  </si>
  <si>
    <t>วันที่ส่งใบเสร็จรับเงิน</t>
  </si>
  <si>
    <t>Reqest Status</t>
  </si>
  <si>
    <t>Sum Monthly  (Jan-Dec 2021)</t>
  </si>
  <si>
    <t>Sum Yearly (Jan-Dec 2021)</t>
  </si>
  <si>
    <t>Created</t>
  </si>
  <si>
    <t>Accepted</t>
  </si>
  <si>
    <t>Received</t>
  </si>
  <si>
    <t>InProgress</t>
  </si>
  <si>
    <t>Waiting Approve</t>
  </si>
  <si>
    <t>Completed</t>
  </si>
  <si>
    <t>Cancelled</t>
  </si>
  <si>
    <t>Prepared</t>
  </si>
  <si>
    <t>Approved</t>
  </si>
  <si>
    <t>Envir</t>
  </si>
  <si>
    <t>Petro</t>
  </si>
  <si>
    <t>Polymer</t>
  </si>
  <si>
    <t>Other</t>
  </si>
  <si>
    <t xml:space="preserve">Request No  </t>
  </si>
  <si>
    <t>Sumary</t>
  </si>
  <si>
    <t>(Polymer/ Petroleum/Gas)</t>
  </si>
  <si>
    <t>Y</t>
  </si>
  <si>
    <t>Payment</t>
  </si>
  <si>
    <t>Previous Month</t>
  </si>
  <si>
    <t>A</t>
  </si>
  <si>
    <t>B</t>
  </si>
  <si>
    <t xml:space="preserve">C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</si>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</sst>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[$-1010000]d/m/yyyy;@"/>
    <numFmt numFmtId="167" formatCode="_-* #,##0.0_-;\-* #,##0.0_-;_-* &quot;-&quot;??_-;_-@_-"/>
    <numFmt numFmtId="168" formatCode="#,##0.0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4"/>
      <color theme="1"/>
      <name val="BrowalliaUPC"/>
      <family val="2"/>
    </font>
    <font>
      <b/>
      <sz val="16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1"/>
      <color indexed="8"/>
      <name val="Tahoma"/>
      <family val="2"/>
      <charset val="222"/>
    </font>
    <font>
      <b/>
      <sz val="11"/>
      <color rgb="FFFF0000"/>
      <name val="Calibri"/>
      <family val="2"/>
      <scheme val="minor"/>
    </font>
    <font>
      <b/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</cellStyleXfs>
  <cellXfs count="70">
    <xf numFmtId="0" fontId="0" fillId="0" borderId="0" xfId="0"/>
    <xf numFmtId="0" fontId="5" fillId="6" borderId="3" xfId="2" applyFont="1" applyFill="1" applyBorder="1" applyAlignment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vertical="center" wrapText="1"/>
    </xf>
    <xf numFmtId="165" fontId="7" fillId="4" borderId="2" xfId="3" applyNumberFormat="1" applyFont="1" applyFill="1" applyBorder="1" applyAlignment="1">
      <alignment horizontal="center" vertical="center" wrapText="1"/>
    </xf>
    <xf numFmtId="166" fontId="7" fillId="4" borderId="2" xfId="2" applyNumberFormat="1" applyFont="1" applyFill="1" applyBorder="1" applyAlignment="1">
      <alignment horizontal="center" vertical="center" wrapText="1"/>
    </xf>
    <xf numFmtId="1" fontId="7" fillId="4" borderId="2" xfId="2" applyNumberFormat="1" applyFont="1" applyFill="1" applyBorder="1" applyAlignment="1">
      <alignment horizontal="center" vertical="center" wrapText="1"/>
    </xf>
    <xf numFmtId="0" fontId="7" fillId="5" borderId="2" xfId="2" applyFont="1" applyFill="1" applyBorder="1" applyAlignment="1">
      <alignment horizontal="center" vertical="center" wrapText="1"/>
    </xf>
    <xf numFmtId="0" fontId="7" fillId="6" borderId="2" xfId="2" applyFont="1" applyFill="1" applyBorder="1" applyAlignment="1">
      <alignment horizontal="center" vertical="center" wrapText="1"/>
    </xf>
    <xf numFmtId="0" fontId="7" fillId="7" borderId="6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14" fontId="7" fillId="13" borderId="6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2" xfId="0" applyFont="1" applyFill="1" applyBorder="1"/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2" fillId="0" borderId="2" xfId="0" applyFont="1" applyBorder="1"/>
    <xf numFmtId="167" fontId="0" fillId="0" borderId="1" xfId="0" applyNumberFormat="1" applyBorder="1" applyAlignment="1">
      <alignment horizontal="center" vertical="center"/>
    </xf>
    <xf numFmtId="167" fontId="2" fillId="0" borderId="2" xfId="1" applyNumberFormat="1" applyFont="1" applyBorder="1" applyAlignment="1">
      <alignment horizontal="left"/>
    </xf>
    <xf numFmtId="167" fontId="2" fillId="0" borderId="2" xfId="1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167" fontId="2" fillId="0" borderId="2" xfId="1" applyNumberFormat="1" applyFont="1" applyBorder="1" applyAlignment="1"/>
    <xf numFmtId="0" fontId="3" fillId="14" borderId="2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 applyAlignment="1"/>
    <xf numFmtId="168" fontId="3" fillId="3" borderId="2" xfId="0" applyNumberFormat="1" applyFont="1" applyFill="1" applyBorder="1" applyAlignment="1">
      <alignment horizontal="center" wrapText="1"/>
    </xf>
    <xf numFmtId="168" fontId="3" fillId="3" borderId="2" xfId="0" applyNumberFormat="1" applyFont="1" applyFill="1" applyBorder="1" applyAlignment="1">
      <alignment horizontal="center"/>
    </xf>
    <xf numFmtId="168" fontId="3" fillId="9" borderId="2" xfId="0" applyNumberFormat="1" applyFont="1" applyFill="1" applyBorder="1" applyAlignment="1">
      <alignment horizontal="center"/>
    </xf>
    <xf numFmtId="168" fontId="3" fillId="9" borderId="2" xfId="0" applyNumberFormat="1" applyFont="1" applyFill="1" applyBorder="1"/>
    <xf numFmtId="168" fontId="3" fillId="10" borderId="2" xfId="0" applyNumberFormat="1" applyFont="1" applyFill="1" applyBorder="1" applyAlignment="1">
      <alignment horizontal="center"/>
    </xf>
    <xf numFmtId="168" fontId="3" fillId="11" borderId="2" xfId="0" applyNumberFormat="1" applyFont="1" applyFill="1" applyBorder="1" applyAlignment="1">
      <alignment horizontal="center"/>
    </xf>
    <xf numFmtId="168" fontId="3" fillId="12" borderId="2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 wrapText="1"/>
    </xf>
    <xf numFmtId="0" fontId="6" fillId="8" borderId="6" xfId="2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wrapText="1"/>
    </xf>
    <xf numFmtId="0" fontId="3" fillId="10" borderId="5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52" zoomScaleNormal="52" workbookViewId="0">
      <selection activeCell="D16" sqref="D16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6" width="26.44140625" customWidth="1"/>
    <col min="17" max="17" width="21.44140625" customWidth="1"/>
    <col min="18" max="20" width="24.88671875" customWidth="1"/>
  </cols>
  <sheetData>
    <row r="1" spans="1:20" s="2" customFormat="1" ht="47.25" customHeight="1">
      <c r="A1" s="1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9" t="s">
        <v>12</v>
      </c>
      <c r="N1" s="19" t="s">
        <v>13</v>
      </c>
      <c r="O1" s="3" t="s">
        <v>14</v>
      </c>
      <c r="P1" s="3" t="s">
        <v>14</v>
      </c>
      <c r="Q1" s="39" t="s">
        <v>15</v>
      </c>
      <c r="R1" s="3" t="s">
        <v>17</v>
      </c>
      <c r="S1" s="3" t="s">
        <v>67</v>
      </c>
      <c r="T1" s="3" t="s">
        <v>63</v>
      </c>
    </row>
    <row r="2" spans="1:20" s="2" customFormat="1" ht="48.6" customHeight="1">
      <c r="A2" s="3" t="s">
        <v>23</v>
      </c>
      <c r="B2" s="20" t="s">
        <v>24</v>
      </c>
      <c r="C2" s="21" t="s">
        <v>24</v>
      </c>
      <c r="D2" s="22" t="s">
        <v>24</v>
      </c>
      <c r="E2" s="22" t="s">
        <v>24</v>
      </c>
      <c r="F2" s="22" t="s">
        <v>24</v>
      </c>
      <c r="G2" s="22" t="s">
        <v>24</v>
      </c>
      <c r="H2" s="23" t="s">
        <v>24</v>
      </c>
      <c r="I2" s="23" t="s">
        <v>24</v>
      </c>
      <c r="J2" s="23" t="s">
        <v>24</v>
      </c>
      <c r="K2" s="23" t="s">
        <v>24</v>
      </c>
      <c r="L2" s="24" t="s">
        <v>24</v>
      </c>
      <c r="M2" s="24" t="s">
        <v>24</v>
      </c>
      <c r="N2" s="24" t="s">
        <v>24</v>
      </c>
      <c r="O2" s="19" t="s">
        <v>68</v>
      </c>
      <c r="P2" s="19" t="s">
        <v>49</v>
      </c>
      <c r="Q2" s="38" t="s">
        <v>65</v>
      </c>
      <c r="R2" s="19"/>
      <c r="S2" s="19"/>
      <c r="T2" s="19"/>
    </row>
    <row r="3" spans="1:20" s="15" customFormat="1" ht="36" customHeight="1">
      <c r="A3" s="25" t="s">
        <v>69</v>
      </c>
      <c r="B3" s="27"/>
      <c r="C3" s="27"/>
      <c r="D3" s="27">
        <v>30000</v>
      </c>
      <c r="E3" s="27"/>
      <c r="F3" s="27"/>
      <c r="G3" s="27"/>
      <c r="H3" s="27"/>
      <c r="I3" s="27"/>
      <c r="J3" s="27"/>
      <c r="K3" s="27"/>
      <c r="L3" s="27"/>
      <c r="M3" s="27"/>
      <c r="N3" s="26">
        <f>SUM(B3:M3)</f>
        <v>30000</v>
      </c>
      <c r="O3" s="13"/>
      <c r="P3" s="13"/>
      <c r="Q3" s="14"/>
      <c r="R3" s="14"/>
      <c r="S3" s="14"/>
      <c r="T3" s="14"/>
    </row>
    <row r="4" spans="1:20" s="15" customFormat="1" ht="36" customHeight="1">
      <c r="A4" s="25" t="s">
        <v>70</v>
      </c>
      <c r="B4" s="31">
        <f>4280</f>
        <v>4280</v>
      </c>
      <c r="C4" s="27">
        <v>25000</v>
      </c>
      <c r="D4" s="27"/>
      <c r="E4" s="27">
        <f>8560+1284+1070</f>
        <v>10914</v>
      </c>
      <c r="F4" s="27"/>
      <c r="G4" s="27">
        <f>2568</f>
        <v>2568</v>
      </c>
      <c r="H4" s="27"/>
      <c r="I4" s="27"/>
      <c r="J4" s="27"/>
      <c r="K4" s="27"/>
      <c r="L4" s="27"/>
      <c r="M4" s="27">
        <v>1300</v>
      </c>
      <c r="N4" s="26">
        <f t="shared" ref="N4:N6" si="0">SUM(B4:M4)</f>
        <v>44062</v>
      </c>
      <c r="O4" s="13"/>
      <c r="P4" s="13"/>
      <c r="Q4" s="14"/>
      <c r="R4" s="14"/>
      <c r="S4" s="14"/>
      <c r="T4" s="14"/>
    </row>
    <row r="5" spans="1:20" s="15" customFormat="1" ht="36" customHeight="1">
      <c r="A5" s="25" t="s">
        <v>71</v>
      </c>
      <c r="B5" s="27"/>
      <c r="C5" s="27"/>
      <c r="D5" s="27"/>
      <c r="E5" s="27"/>
      <c r="F5" s="27"/>
      <c r="G5" s="28">
        <v>3049.5</v>
      </c>
      <c r="H5" s="27">
        <f>11000+1070+25680+5885</f>
        <v>43635</v>
      </c>
      <c r="I5" s="27">
        <f>20758-11000+4012.5+6099+6099+4012.5+17120+4012.5</f>
        <v>51113.5</v>
      </c>
      <c r="J5" s="27">
        <f>4173</f>
        <v>4173</v>
      </c>
      <c r="K5" s="27"/>
      <c r="L5" s="27">
        <f>7490+44940</f>
        <v>52430</v>
      </c>
      <c r="M5" s="27"/>
      <c r="N5" s="26">
        <f t="shared" si="0"/>
        <v>154401</v>
      </c>
      <c r="O5" s="13"/>
      <c r="P5" s="13"/>
      <c r="Q5" s="14"/>
      <c r="R5" s="14"/>
      <c r="S5" s="14"/>
      <c r="T5" s="14"/>
    </row>
    <row r="6" spans="1:20" s="15" customFormat="1" ht="36" customHeight="1">
      <c r="A6" s="25" t="s">
        <v>72</v>
      </c>
      <c r="B6" s="27"/>
      <c r="C6" s="27"/>
      <c r="D6" s="27"/>
      <c r="E6" s="27"/>
      <c r="F6" s="27">
        <f>15782.5</f>
        <v>15782.5</v>
      </c>
      <c r="G6" s="27"/>
      <c r="H6" s="29"/>
      <c r="I6" s="27"/>
      <c r="J6" s="27"/>
      <c r="K6" s="27"/>
      <c r="L6" s="27"/>
      <c r="M6" s="27"/>
      <c r="N6" s="26">
        <f t="shared" si="0"/>
        <v>15782.5</v>
      </c>
      <c r="O6" s="13"/>
      <c r="P6" s="13"/>
      <c r="Q6" s="14"/>
      <c r="R6" s="14"/>
      <c r="S6" s="14"/>
      <c r="T6" s="14"/>
    </row>
    <row r="7" spans="1:20" s="15" customFormat="1" ht="36" customHeight="1">
      <c r="A7" s="13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13"/>
      <c r="O7" s="13"/>
      <c r="P7" s="13"/>
      <c r="Q7" s="14"/>
      <c r="R7" s="14"/>
      <c r="S7" s="14"/>
      <c r="T7" s="14"/>
    </row>
    <row r="8" spans="1:20" s="15" customFormat="1" ht="36" customHeight="1">
      <c r="A8" s="36" t="s">
        <v>64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14"/>
      <c r="R8" s="14" t="s">
        <v>66</v>
      </c>
      <c r="S8" s="14"/>
      <c r="T8" s="14"/>
    </row>
    <row r="9" spans="1:20" s="15" customFormat="1" ht="3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</row>
    <row r="10" spans="1:20" s="15" customFormat="1" ht="3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  <c r="T10" s="14"/>
    </row>
    <row r="11" spans="1:2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27"/>
  <sheetViews>
    <sheetView zoomScale="60" zoomScaleNormal="6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27"/>
  <sheetViews>
    <sheetView zoomScale="60" zoomScaleNormal="6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27"/>
  <sheetViews>
    <sheetView zoomScale="60" zoomScaleNormal="6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E27"/>
  <sheetViews>
    <sheetView zoomScale="70" zoomScaleNormal="7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7"/>
  <sheetViews>
    <sheetView zoomScale="60" zoomScaleNormal="60" workbookViewId="0">
      <selection activeCell="A8" sqref="A8:XFD8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6" width="26.44140625" customWidth="1"/>
    <col min="17" max="17" width="21.44140625" customWidth="1"/>
    <col min="18" max="19" width="24.88671875" customWidth="1"/>
    <col min="20" max="20" width="10.109375" customWidth="1"/>
    <col min="21" max="21" width="11.44140625" customWidth="1"/>
    <col min="22" max="22" width="8.6640625" customWidth="1"/>
    <col min="23" max="23" width="11.44140625" customWidth="1"/>
    <col min="24" max="24" width="10.88671875" customWidth="1"/>
    <col min="26" max="26" width="11.33203125" customWidth="1"/>
    <col min="27" max="27" width="12.88671875" customWidth="1"/>
    <col min="30" max="30" width="14.109375" customWidth="1"/>
    <col min="33" max="33" width="15.33203125" customWidth="1"/>
    <col min="34" max="34" width="13.33203125" customWidth="1"/>
    <col min="38" max="38" width="14.6640625" customWidth="1"/>
    <col min="41" max="41" width="13.44140625" customWidth="1"/>
    <col min="42" max="42" width="14.33203125" customWidth="1"/>
    <col min="43" max="43" width="13.88671875" customWidth="1"/>
  </cols>
  <sheetData>
    <row r="1" spans="1:56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6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6" s="15" customFormat="1" ht="36" customHeight="1">
      <c r="A3" s="25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13"/>
      <c r="P3" s="13"/>
      <c r="Q3" s="14"/>
      <c r="R3" s="14"/>
      <c r="S3" s="14"/>
      <c r="T3" s="33"/>
      <c r="U3" s="33"/>
      <c r="V3" s="33"/>
      <c r="W3" s="33"/>
      <c r="X3" s="33"/>
      <c r="Y3" s="33"/>
      <c r="Z3" s="33"/>
      <c r="AA3" s="33"/>
      <c r="AB3" s="33"/>
      <c r="AC3" s="33"/>
      <c r="AD3" s="34"/>
      <c r="AE3" s="34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</row>
    <row r="4" spans="1:56" s="15" customFormat="1" ht="36" customHeight="1">
      <c r="A4" s="25"/>
      <c r="B4" s="31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6"/>
      <c r="O4" s="13"/>
      <c r="P4" s="13"/>
      <c r="Q4" s="14"/>
      <c r="R4" s="14"/>
      <c r="S4" s="14"/>
      <c r="T4" s="33"/>
      <c r="U4" s="33"/>
      <c r="V4" s="33"/>
      <c r="W4" s="33"/>
      <c r="X4" s="33"/>
      <c r="Y4" s="33"/>
      <c r="Z4" s="33"/>
      <c r="AA4" s="33"/>
      <c r="AB4" s="33"/>
      <c r="AC4" s="33"/>
      <c r="AD4" s="34"/>
      <c r="AE4" s="34"/>
      <c r="AF4" s="34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56" s="15" customFormat="1" ht="36" customHeight="1">
      <c r="A5" s="25"/>
      <c r="B5" s="27"/>
      <c r="C5" s="27"/>
      <c r="D5" s="27"/>
      <c r="E5" s="27"/>
      <c r="F5" s="27"/>
      <c r="G5" s="28"/>
      <c r="H5" s="27"/>
      <c r="I5" s="27"/>
      <c r="J5" s="27"/>
      <c r="K5" s="27"/>
      <c r="L5" s="27"/>
      <c r="M5" s="27"/>
      <c r="N5" s="26"/>
      <c r="O5" s="13"/>
      <c r="P5" s="13"/>
      <c r="Q5" s="14"/>
      <c r="R5" s="14"/>
      <c r="S5" s="14"/>
      <c r="T5" s="33"/>
      <c r="U5" s="33"/>
      <c r="V5" s="33"/>
      <c r="W5" s="33"/>
      <c r="X5" s="33"/>
      <c r="Y5" s="33"/>
      <c r="Z5" s="33"/>
      <c r="AA5" s="33"/>
      <c r="AB5" s="33"/>
      <c r="AC5" s="33"/>
      <c r="AD5" s="34"/>
      <c r="AE5" s="34"/>
      <c r="AF5" s="34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</row>
    <row r="6" spans="1:56" s="15" customFormat="1" ht="36" customHeight="1">
      <c r="A6" s="25"/>
      <c r="B6" s="27"/>
      <c r="C6" s="27"/>
      <c r="D6" s="27"/>
      <c r="E6" s="27"/>
      <c r="F6" s="27"/>
      <c r="G6" s="27"/>
      <c r="H6" s="29"/>
      <c r="I6" s="27"/>
      <c r="J6" s="27"/>
      <c r="K6" s="27"/>
      <c r="L6" s="27"/>
      <c r="M6" s="27"/>
      <c r="N6" s="26"/>
      <c r="O6" s="13"/>
      <c r="P6" s="13"/>
      <c r="Q6" s="14"/>
      <c r="R6" s="14"/>
      <c r="S6" s="14"/>
      <c r="T6" s="33"/>
      <c r="U6" s="33"/>
      <c r="V6" s="33"/>
      <c r="W6" s="33"/>
      <c r="X6" s="33"/>
      <c r="Y6" s="33"/>
      <c r="Z6" s="33"/>
      <c r="AA6" s="33"/>
      <c r="AB6" s="33"/>
      <c r="AC6" s="33"/>
      <c r="AD6" s="34"/>
      <c r="AE6" s="34"/>
      <c r="AF6" s="34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1:56" s="15" customFormat="1" ht="36" customHeight="1">
      <c r="A7" s="13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13"/>
      <c r="O7" s="13"/>
      <c r="P7" s="13"/>
      <c r="Q7" s="14"/>
      <c r="R7" s="14"/>
      <c r="S7" s="14"/>
      <c r="T7" s="33"/>
      <c r="U7" s="33"/>
      <c r="V7" s="33"/>
      <c r="W7" s="33"/>
      <c r="X7" s="33"/>
      <c r="Y7" s="33"/>
      <c r="Z7" s="33"/>
      <c r="AA7" s="33"/>
      <c r="AB7" s="33"/>
      <c r="AC7" s="33"/>
      <c r="AD7" s="34"/>
      <c r="AE7" s="34"/>
      <c r="AF7" s="34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</row>
    <row r="8" spans="1:56" s="53" customFormat="1" ht="36" customHeight="1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9"/>
      <c r="R8" s="49"/>
      <c r="S8" s="49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  <c r="AE8" s="51"/>
      <c r="AF8" s="51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56" s="15" customFormat="1" ht="3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33"/>
      <c r="U9" s="33"/>
      <c r="V9" s="33"/>
      <c r="W9" s="33"/>
      <c r="X9" s="33"/>
      <c r="Y9" s="33"/>
      <c r="Z9" s="33"/>
      <c r="AA9" s="33"/>
      <c r="AB9" s="33"/>
      <c r="AC9" s="33"/>
      <c r="AD9" s="34"/>
      <c r="AE9" s="34"/>
      <c r="AF9" s="34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</row>
    <row r="10" spans="1:56" s="15" customFormat="1" ht="3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4"/>
      <c r="AE10" s="34"/>
      <c r="AF10" s="34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</row>
    <row r="11" spans="1:56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7"/>
    </row>
    <row r="12" spans="1:56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7"/>
    </row>
    <row r="13" spans="1:56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7"/>
    </row>
    <row r="14" spans="1:56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/>
    </row>
    <row r="15" spans="1:5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7"/>
    </row>
    <row r="16" spans="1:5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7"/>
    </row>
    <row r="17" spans="1:4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</row>
    <row r="18" spans="1:4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/>
    </row>
    <row r="19" spans="1:4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7"/>
    </row>
    <row r="20" spans="1:4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7"/>
    </row>
    <row r="21" spans="1:4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7"/>
    </row>
    <row r="22" spans="1:4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7"/>
    </row>
    <row r="23" spans="1:4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7"/>
    </row>
    <row r="24" spans="1:4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7"/>
    </row>
    <row r="25" spans="1:4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7"/>
    </row>
    <row r="26" spans="1:4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7"/>
    </row>
    <row r="27" spans="1:4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7"/>
    </row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9"/>
  <sheetViews>
    <sheetView zoomScale="60" zoomScaleNormal="60" workbookViewId="0"/>
  </sheetViews>
  <sheetFormatPr defaultRowHeight="26.1" customHeight="1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7"/>
  <sheetViews>
    <sheetView zoomScale="70" zoomScaleNormal="7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7"/>
  <sheetViews>
    <sheetView zoomScale="70" zoomScaleNormal="7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27"/>
  <sheetViews>
    <sheetView zoomScale="50" zoomScaleNormal="5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27"/>
  <sheetViews>
    <sheetView tabSelected="1" zoomScale="70" zoomScaleNormal="7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27"/>
  <sheetViews>
    <sheetView zoomScale="40" zoomScaleNormal="4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7"/>
  <sheetViews>
    <sheetView zoomScale="60" zoomScaleNormal="60" workbookViewId="0">
      <selection sqref="A1:XFD2"/>
    </sheetView>
  </sheetViews>
  <sheetFormatPr defaultRowHeight="14.4"/>
  <cols>
    <col min="1" max="1" width="31.6640625" customWidth="1"/>
    <col min="2" max="13" width="19.44140625" customWidth="1"/>
    <col min="14" max="14" width="21.5546875" customWidth="1"/>
    <col min="15" max="15" width="27.33203125" customWidth="1"/>
    <col min="16" max="17" width="26.44140625" customWidth="1"/>
    <col min="18" max="25" width="13.6640625" customWidth="1"/>
    <col min="26" max="26" width="15.5546875" customWidth="1"/>
    <col min="27" max="28" width="16.44140625" customWidth="1"/>
    <col min="29" max="32" width="12.6640625" customWidth="1"/>
    <col min="33" max="33" width="24.88671875" customWidth="1"/>
    <col min="34" max="34" width="10.109375" customWidth="1"/>
    <col min="35" max="35" width="11.44140625" customWidth="1"/>
    <col min="37" max="37" width="11.44140625" customWidth="1"/>
    <col min="38" max="38" width="10.88671875" customWidth="1"/>
    <col min="40" max="40" width="11.33203125" customWidth="1"/>
    <col min="41" max="41" width="12.88671875" customWidth="1"/>
    <col min="44" max="44" width="14.109375" customWidth="1"/>
    <col min="47" max="47" width="15.33203125" customWidth="1"/>
    <col min="48" max="48" width="13.33203125" customWidth="1"/>
    <col min="52" max="52" width="14.6640625" customWidth="1"/>
    <col min="55" max="55" width="13.44140625" customWidth="1"/>
    <col min="56" max="56" width="14.33203125" customWidth="1"/>
    <col min="57" max="57" width="13.88671875" customWidth="1"/>
  </cols>
  <sheetData>
    <row r="1" spans="1:57" s="2" customFormat="1" ht="54.6" customHeight="1">
      <c r="A1" s="1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0" t="s">
        <v>14</v>
      </c>
      <c r="P1" s="40" t="s">
        <v>14</v>
      </c>
      <c r="Q1" s="3" t="s">
        <v>17</v>
      </c>
      <c r="R1" s="59" t="s">
        <v>47</v>
      </c>
      <c r="S1" s="60"/>
      <c r="T1" s="60"/>
      <c r="U1" s="60"/>
      <c r="V1" s="60"/>
      <c r="W1" s="60"/>
      <c r="X1" s="60"/>
      <c r="Y1" s="61"/>
      <c r="Z1" s="62" t="s">
        <v>16</v>
      </c>
      <c r="AA1" s="63"/>
      <c r="AB1" s="64"/>
      <c r="AC1" s="65" t="s">
        <v>15</v>
      </c>
      <c r="AD1" s="66"/>
      <c r="AE1" s="66"/>
      <c r="AF1" s="67"/>
      <c r="AG1" s="68" t="s">
        <v>18</v>
      </c>
      <c r="AH1" s="68"/>
      <c r="AI1" s="68"/>
      <c r="AJ1" s="68"/>
      <c r="AK1" s="68"/>
      <c r="AL1" s="68"/>
      <c r="AM1" s="68"/>
      <c r="AN1" s="68"/>
      <c r="AO1" s="69" t="s">
        <v>19</v>
      </c>
      <c r="AP1" s="69"/>
      <c r="AQ1" s="1" t="s">
        <v>20</v>
      </c>
      <c r="AR1" s="54" t="s">
        <v>21</v>
      </c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6"/>
      <c r="BD1" s="57" t="s">
        <v>22</v>
      </c>
    </row>
    <row r="2" spans="1:57" s="2" customFormat="1" ht="37.5" customHeight="1">
      <c r="A2" s="3" t="s">
        <v>23</v>
      </c>
      <c r="B2" s="42" t="s">
        <v>24</v>
      </c>
      <c r="C2" s="43" t="s">
        <v>24</v>
      </c>
      <c r="D2" s="44" t="s">
        <v>24</v>
      </c>
      <c r="E2" s="44" t="s">
        <v>24</v>
      </c>
      <c r="F2" s="44" t="s">
        <v>24</v>
      </c>
      <c r="G2" s="44" t="s">
        <v>24</v>
      </c>
      <c r="H2" s="45" t="s">
        <v>24</v>
      </c>
      <c r="I2" s="45" t="s">
        <v>24</v>
      </c>
      <c r="J2" s="45" t="s">
        <v>24</v>
      </c>
      <c r="K2" s="45" t="s">
        <v>24</v>
      </c>
      <c r="L2" s="46" t="s">
        <v>24</v>
      </c>
      <c r="M2" s="46" t="s">
        <v>24</v>
      </c>
      <c r="N2" s="46" t="s">
        <v>24</v>
      </c>
      <c r="O2" s="41" t="s">
        <v>48</v>
      </c>
      <c r="P2" s="41" t="s">
        <v>49</v>
      </c>
      <c r="Q2" s="19"/>
      <c r="R2" s="32" t="s">
        <v>50</v>
      </c>
      <c r="S2" s="32" t="s">
        <v>51</v>
      </c>
      <c r="T2" s="32" t="s">
        <v>52</v>
      </c>
      <c r="U2" s="32" t="s">
        <v>53</v>
      </c>
      <c r="V2" s="32" t="s">
        <v>54</v>
      </c>
      <c r="W2" s="32" t="s">
        <v>54</v>
      </c>
      <c r="X2" s="32" t="s">
        <v>55</v>
      </c>
      <c r="Y2" s="32" t="s">
        <v>56</v>
      </c>
      <c r="Z2" s="22" t="s">
        <v>57</v>
      </c>
      <c r="AA2" s="22" t="s">
        <v>58</v>
      </c>
      <c r="AB2" s="22" t="s">
        <v>56</v>
      </c>
      <c r="AC2" s="20" t="s">
        <v>61</v>
      </c>
      <c r="AD2" s="20" t="s">
        <v>59</v>
      </c>
      <c r="AE2" s="20" t="s">
        <v>60</v>
      </c>
      <c r="AF2" s="20" t="s">
        <v>62</v>
      </c>
      <c r="AG2" s="4" t="s">
        <v>25</v>
      </c>
      <c r="AH2" s="4" t="s">
        <v>26</v>
      </c>
      <c r="AI2" s="4" t="s">
        <v>27</v>
      </c>
      <c r="AJ2" s="4" t="s">
        <v>28</v>
      </c>
      <c r="AK2" s="5" t="s">
        <v>29</v>
      </c>
      <c r="AL2" s="5" t="s">
        <v>30</v>
      </c>
      <c r="AM2" s="6" t="s">
        <v>31</v>
      </c>
      <c r="AN2" s="7" t="s">
        <v>32</v>
      </c>
      <c r="AO2" s="8" t="s">
        <v>33</v>
      </c>
      <c r="AP2" s="8" t="s">
        <v>34</v>
      </c>
      <c r="AQ2" s="9" t="s">
        <v>35</v>
      </c>
      <c r="AR2" s="10" t="s">
        <v>36</v>
      </c>
      <c r="AS2" s="10" t="s">
        <v>37</v>
      </c>
      <c r="AT2" s="10" t="s">
        <v>38</v>
      </c>
      <c r="AU2" s="10" t="s">
        <v>39</v>
      </c>
      <c r="AV2" s="11" t="s">
        <v>40</v>
      </c>
      <c r="AW2" s="10" t="s">
        <v>41</v>
      </c>
      <c r="AX2" s="11" t="s">
        <v>42</v>
      </c>
      <c r="AY2" s="12">
        <v>41974</v>
      </c>
      <c r="AZ2" s="12" t="s">
        <v>43</v>
      </c>
      <c r="BA2" s="10" t="s">
        <v>44</v>
      </c>
      <c r="BB2" s="10" t="s">
        <v>45</v>
      </c>
      <c r="BC2" s="10" t="s">
        <v>46</v>
      </c>
      <c r="BD2" s="58"/>
    </row>
    <row r="3" spans="1:57" ht="26.1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6.1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26.1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26.1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26.1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26.1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26.1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26.1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26.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26.1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26.1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26.1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26.1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26.1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ht="26.1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</row>
    <row r="18" spans="1:57" ht="26.1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</row>
    <row r="19" spans="1:57" ht="26.1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7"/>
    </row>
    <row r="20" spans="1:57" ht="26.1" customHeight="1"/>
    <row r="21" spans="1:57" ht="26.1" customHeight="1"/>
    <row r="22" spans="1:57" ht="26.1" customHeight="1"/>
    <row r="23" spans="1:57" ht="26.1" customHeight="1"/>
    <row r="24" spans="1:57" ht="26.1" customHeight="1"/>
    <row r="25" spans="1:57" ht="26.1" customHeight="1"/>
    <row r="26" spans="1:57" ht="26.1" customHeight="1"/>
    <row r="27" spans="1:57" ht="26.1" customHeight="1"/>
  </sheetData>
  <mergeCells count="7">
    <mergeCell ref="AR1:BC1"/>
    <mergeCell ref="BD1:BD2"/>
    <mergeCell ref="R1:Y1"/>
    <mergeCell ref="Z1:AB1"/>
    <mergeCell ref="AC1:AF1"/>
    <mergeCell ref="AG1:AN1"/>
    <mergeCell ref="AO1:AP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8F0BCBC9F7048A7B47C26068FE600" ma:contentTypeVersion="10" ma:contentTypeDescription="Create a new document." ma:contentTypeScope="" ma:versionID="6cbbb6a2cffbed96ca04f525e28df2a5">
  <xsd:schema xmlns:xsd="http://www.w3.org/2001/XMLSchema" xmlns:xs="http://www.w3.org/2001/XMLSchema" xmlns:p="http://schemas.microsoft.com/office/2006/metadata/properties" xmlns:ns2="f7b55194-18f6-4d89-8149-74cf9f5d617c" targetNamespace="http://schemas.microsoft.com/office/2006/metadata/properties" ma:root="true" ma:fieldsID="ee8318513e93fa43818ce951177b80b4" ns2:_="">
    <xsd:import namespace="f7b55194-18f6-4d89-8149-74cf9f5d61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55194-18f6-4d89-8149-74cf9f5d6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E291CF-9645-4DC2-85BC-7DA8466F6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b55194-18f6-4d89-8149-74cf9f5d61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5564F-2C32-4720-9DE9-8E280275A1CE}">
  <ds:schemaRefs>
    <ds:schemaRef ds:uri="http://purl.org/dc/terms/"/>
    <ds:schemaRef ds:uri="e71c072b-7b4a-46d1-804e-c8422f2bcf8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3f7b838-c0fb-4d87-a53d-76e586555c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11E1CF-E7C8-4473-9CEE-6097A33E24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Tamplate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 Aungkabsee</dc:creator>
  <cp:lastModifiedBy>admin</cp:lastModifiedBy>
  <dcterms:created xsi:type="dcterms:W3CDTF">2021-10-12T02:09:24Z</dcterms:created>
  <dcterms:modified xsi:type="dcterms:W3CDTF">2022-07-17T15:35:20Z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0x0101007528F0BCBC9F7048A7B47C26068FE600</vt:lpwstr>
  </property>
</Properties>
</file>