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<sst xmlns="http://schemas.openxmlformats.org/spreadsheetml/2006/main" count="18" uniqueCount="18">
  <si>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Our Totals Data</t>
  </si>
  <si>
    <t>MWh</t>
  </si>
  <si>
    <t>Geo</t>
  </si>
  <si>
    <t>Wind</t>
  </si>
  <si>
    <t>Solar</t>
  </si>
  <si>
    <t>Hydro</t>
  </si>
  <si>
    <t>Hydro Discharge</t>
  </si>
  <si>
    <t>Wood</t>
  </si>
  <si>
    <t>Gas</t>
  </si>
  <si>
    <t>Diesel</t>
  </si>
  <si>
    <t>Coal</t>
  </si>
  <si>
    <t>Model Output</t>
  </si>
  <si>
    <t xml:space="preserve">Average Cost </t>
  </si>
  <si>
    <t xml:space="preserve">Simulated CO2 </t>
  </si>
  <si>
    <t xml:space="preserve">Simulated fossil fuel power </t>
  </si>
  <si>
    <t xml:space="preserve">Demand Total </t>
  </si>
  <si>
    <t xml:space="preserve">Estimated Demand Total </t>
  </si>
  <si>
    <t>Energy Left In Storage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</si>
</sst>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24.0"/>
      <color theme="1"/>
      <name val="Arial"/>
      <scheme val="minor"/>
    </font>
    <font>
      <color rgb="FF000000"/>
      <name val="Arial"/>
    </font>
    <font>
      <sz val="11.0"/>
      <color rgb="FF1F1F1F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1" numFmtId="4" xfId="0" applyAlignment="1" applyFont="1" applyNumberFormat="1">
      <alignment readingOrder="0"/>
    </xf>
    <xf borderId="0" fillId="3" fontId="3" numFmtId="4" xfId="0" applyAlignment="1" applyFont="1" applyNumberFormat="1">
      <alignment horizontal="right" readingOrder="0"/>
    </xf>
    <xf borderId="0" fillId="4" fontId="1" numFmtId="4" xfId="0" applyFont="1" applyNumberFormat="1"/>
    <xf borderId="0" fillId="3" fontId="1" numFmtId="4" xfId="0" applyFont="1" applyNumberFormat="1"/>
    <xf borderId="0" fillId="4" fontId="3" numFmtId="4" xfId="0" applyAlignment="1" applyFont="1" applyNumberFormat="1">
      <alignment horizontal="righ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4" numFmtId="10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Verdana"/>
              </a:defRPr>
            </a:pPr>
            <a:r>
              <a:rPr b="0">
                <a:solidFill>
                  <a:srgbClr val="757575"/>
                </a:solidFill>
                <a:latin typeface="Verdana"/>
              </a:rPr>
              <a:t>Total Usage In A Year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Sheet1!$B$2:$B$3</c:f>
            </c:strRef>
          </c:tx>
          <c:dPt>
            <c:idx val="0"/>
            <c:spPr>
              <a:solidFill>
                <a:schemeClr val="accent5"/>
              </a:solidFill>
            </c:spPr>
          </c:dPt>
          <c:dPt>
            <c:idx val="1"/>
            <c:explosion val="0"/>
            <c:spPr>
              <a:solidFill>
                <a:schemeClr val="accent4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chemeClr val="accent1"/>
              </a:solidFill>
            </c:spPr>
          </c:dPt>
          <c:dPt>
            <c:idx val="4"/>
            <c:spPr>
              <a:solidFill>
                <a:srgbClr val="C9DAF8"/>
              </a:solidFill>
            </c:spPr>
          </c:dPt>
          <c:dPt>
            <c:idx val="5"/>
            <c:explosion val="0"/>
            <c:spPr>
              <a:solidFill>
                <a:srgbClr val="85200C"/>
              </a:solidFill>
            </c:spPr>
          </c:dPt>
          <c:dPt>
            <c:idx val="6"/>
            <c:explosion val="0"/>
            <c:spPr>
              <a:solidFill>
                <a:srgbClr val="BDBDBD"/>
              </a:solidFill>
            </c:spPr>
          </c:dPt>
          <c:dPt>
            <c:idx val="7"/>
            <c:explosion val="0"/>
            <c:spPr>
              <a:solidFill>
                <a:srgbClr val="000000"/>
              </a:solidFill>
            </c:spPr>
          </c:dPt>
          <c:dPt>
            <c:idx val="8"/>
            <c:explosion val="0"/>
            <c:spPr>
              <a:solidFill>
                <a:srgbClr val="434343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Sheet1!$A$4:$A$12</c:f>
            </c:strRef>
          </c:cat>
          <c:val>
            <c:numRef>
              <c:f>Sheet1!$B$4:$B$12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Verdan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247650</xdr:colOff>
      <xdr:row>3</xdr:row>
      <xdr:rowOff>95250</xdr:rowOff>
    </xdr:from>
    <xdr:ext cx="6581775" cy="3733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15:B21" displayName="Table_1" id="1">
  <tableColumns count="2">
    <tableColumn name="Column1" id="1"/>
    <tableColumn name="Column2" id="2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19.38"/>
  </cols>
  <sheetData>
    <row r="1">
      <c r="A1" s="1"/>
      <c r="B1" s="1"/>
    </row>
    <row r="2">
      <c r="A2" s="2" t="s">
        <v>0</v>
      </c>
    </row>
    <row r="3">
      <c r="A3" s="3"/>
      <c r="B3" s="4" t="s">
        <v>1</v>
      </c>
    </row>
    <row r="4">
      <c r="A4" s="5" t="s">
        <v>2</v>
      </c>
      <c r="B4" s="6">
        <f>14333284.0712112/2</f>
        <v>7166642.036</v>
      </c>
    </row>
    <row r="5">
      <c r="A5" s="4" t="s">
        <v>3</v>
      </c>
      <c r="B5" s="7">
        <f>4457398.72315294/2</f>
        <v>2228699.362</v>
      </c>
    </row>
    <row r="6">
      <c r="A6" s="5" t="s">
        <v>4</v>
      </c>
      <c r="B6" s="8">
        <f> 22642366.5091866/2</f>
        <v>11321183.25</v>
      </c>
    </row>
    <row r="7">
      <c r="A7" s="4" t="s">
        <v>5</v>
      </c>
      <c r="B7" s="9">
        <f> 33473064.8232836/2</f>
        <v>16736532.41</v>
      </c>
    </row>
    <row r="8">
      <c r="A8" s="5" t="s">
        <v>6</v>
      </c>
      <c r="B8" s="10">
        <f>6003160.097093/2</f>
        <v>3001580.049</v>
      </c>
    </row>
    <row r="9">
      <c r="A9" s="4" t="s">
        <v>7</v>
      </c>
      <c r="B9" s="9">
        <f> 32221.7451108422/2</f>
        <v>16110.87256</v>
      </c>
    </row>
    <row r="10">
      <c r="A10" s="5" t="s">
        <v>8</v>
      </c>
      <c r="B10" s="8">
        <f>650157.798611705/2</f>
        <v>325078.8993</v>
      </c>
    </row>
    <row r="11">
      <c r="A11" s="4" t="s">
        <v>9</v>
      </c>
      <c r="B11" s="9">
        <f>233.99/2</f>
        <v>116.995</v>
      </c>
    </row>
    <row r="12">
      <c r="A12" s="5" t="s">
        <v>10</v>
      </c>
      <c r="B12" s="8">
        <f>33452.5301327554/2</f>
        <v>16726.26507</v>
      </c>
    </row>
    <row r="15">
      <c r="A15" s="11" t="s">
        <v>11</v>
      </c>
      <c r="B15" s="12"/>
    </row>
    <row r="16">
      <c r="A16" s="13" t="s">
        <v>12</v>
      </c>
      <c r="B16" s="14">
        <v>102.012759236816</v>
      </c>
    </row>
    <row r="17">
      <c r="A17" s="13" t="s">
        <v>13</v>
      </c>
      <c r="B17" s="14">
        <v>26.8453268390422</v>
      </c>
    </row>
    <row r="18">
      <c r="A18" s="13" t="s">
        <v>14</v>
      </c>
      <c r="B18" s="15">
        <v>0.00837784340418627</v>
      </c>
    </row>
    <row r="19">
      <c r="A19" s="13" t="s">
        <v>15</v>
      </c>
      <c r="B19" s="14">
        <v>4.08126701438913E7</v>
      </c>
    </row>
    <row r="20">
      <c r="A20" s="13" t="s">
        <v>16</v>
      </c>
      <c r="B20" s="14">
        <v>4.08126701438913E7</v>
      </c>
    </row>
    <row r="21">
      <c r="A21" s="13" t="s">
        <v>17</v>
      </c>
      <c r="B21" s="14">
        <v>4229.72947808</v>
      </c>
    </row>
    <row r="22">
      <c r="A22" s="1"/>
    </row>
  </sheetData>
  <mergeCells count="1">
    <mergeCell ref="A2:B2"/>
  </mergeCells>
  <drawing r:id="rId1"/>
  <tableParts count="1">
    <tablePart r:id="rId3"/>
  </tableParts>
</worksheet>
</file>