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nvenido\Downloads\"/>
    </mc:Choice>
  </mc:AlternateContent>
  <xr:revisionPtr revIDLastSave="0" documentId="8_{7F6211AE-306A-4DB5-8958-5B2FCA04994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NEAL" sheetId="2" r:id="rId1"/>
    <sheet name="CUADRATICO" sheetId="1" r:id="rId2"/>
    <sheet name="CUBICO" sheetId="6" r:id="rId3"/>
    <sheet name="GRADO_4A" sheetId="7" r:id="rId4"/>
    <sheet name="GRADO_4B" sheetId="9" r:id="rId5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6" l="1"/>
  <c r="D42" i="6"/>
  <c r="AH39" i="6"/>
  <c r="AA39" i="6"/>
  <c r="S39" i="6"/>
  <c r="L39" i="6"/>
  <c r="D39" i="6"/>
  <c r="AH36" i="6"/>
  <c r="S36" i="6"/>
  <c r="AH33" i="6"/>
  <c r="S33" i="6"/>
  <c r="D33" i="6"/>
  <c r="AH30" i="6"/>
  <c r="S30" i="6"/>
  <c r="AH27" i="6"/>
  <c r="S27" i="6"/>
  <c r="D27" i="6"/>
  <c r="AF25" i="6"/>
  <c r="AD25" i="6"/>
  <c r="AB25" i="6"/>
  <c r="Z25" i="6"/>
  <c r="Z31" i="6"/>
  <c r="X25" i="6"/>
  <c r="V25" i="6"/>
  <c r="Q25" i="6"/>
  <c r="O25" i="6"/>
  <c r="O31" i="6"/>
  <c r="M25" i="6"/>
  <c r="K25" i="6"/>
  <c r="I25" i="6"/>
  <c r="G25" i="6"/>
  <c r="G31" i="6"/>
  <c r="AH24" i="6"/>
  <c r="AF24" i="6"/>
  <c r="AD24" i="6"/>
  <c r="AB24" i="6"/>
  <c r="Z24" i="6"/>
  <c r="Z30" i="6"/>
  <c r="X24" i="6"/>
  <c r="V24" i="6"/>
  <c r="S24" i="6"/>
  <c r="Q24" i="6"/>
  <c r="O24" i="6"/>
  <c r="M24" i="6"/>
  <c r="K24" i="6"/>
  <c r="K30" i="6"/>
  <c r="I24" i="6"/>
  <c r="G24" i="6"/>
  <c r="AF22" i="6"/>
  <c r="AD22" i="6"/>
  <c r="AD28" i="6"/>
  <c r="AB22" i="6"/>
  <c r="Z22" i="6"/>
  <c r="X22" i="6"/>
  <c r="V22" i="6"/>
  <c r="V28" i="6"/>
  <c r="Q22" i="6"/>
  <c r="O22" i="6"/>
  <c r="M22" i="6"/>
  <c r="K22" i="6"/>
  <c r="K28" i="6"/>
  <c r="I22" i="6"/>
  <c r="G22" i="6"/>
  <c r="AH21" i="6"/>
  <c r="AF21" i="6"/>
  <c r="AD21" i="6"/>
  <c r="AD27" i="6"/>
  <c r="AB21" i="6"/>
  <c r="Z21" i="6"/>
  <c r="Z27" i="6"/>
  <c r="X21" i="6"/>
  <c r="V21" i="6"/>
  <c r="V27" i="6"/>
  <c r="S21" i="6"/>
  <c r="Q21" i="6"/>
  <c r="O21" i="6"/>
  <c r="O27" i="6"/>
  <c r="M21" i="6"/>
  <c r="K21" i="6"/>
  <c r="I21" i="6"/>
  <c r="G21" i="6"/>
  <c r="G27" i="6"/>
  <c r="D21" i="6"/>
  <c r="AF18" i="6"/>
  <c r="AB18" i="6"/>
  <c r="X18" i="6"/>
  <c r="R18" i="6"/>
  <c r="N18" i="6"/>
  <c r="J18" i="6"/>
  <c r="AF15" i="6"/>
  <c r="AB15" i="6"/>
  <c r="X15" i="6"/>
  <c r="R15" i="6"/>
  <c r="N15" i="6"/>
  <c r="J15" i="6"/>
  <c r="D30" i="1"/>
  <c r="D27" i="1"/>
  <c r="AK24" i="1"/>
  <c r="Z24" i="1"/>
  <c r="O24" i="1"/>
  <c r="D24" i="1"/>
  <c r="AK21" i="1"/>
  <c r="Z21" i="1"/>
  <c r="O21" i="1"/>
  <c r="D21" i="1"/>
  <c r="AK18" i="1"/>
  <c r="Z18" i="1"/>
  <c r="O18" i="1"/>
  <c r="D18" i="1"/>
  <c r="AI16" i="1"/>
  <c r="AG16" i="1"/>
  <c r="AE16" i="1"/>
  <c r="AC16" i="1"/>
  <c r="AC19" i="1"/>
  <c r="X16" i="1"/>
  <c r="V16" i="1"/>
  <c r="V19" i="1"/>
  <c r="T16" i="1"/>
  <c r="R16" i="1"/>
  <c r="R19" i="1"/>
  <c r="M16" i="1"/>
  <c r="K16" i="1"/>
  <c r="I16" i="1"/>
  <c r="G16" i="1"/>
  <c r="G19" i="1"/>
  <c r="AK15" i="1"/>
  <c r="AI15" i="1"/>
  <c r="AG15" i="1"/>
  <c r="AE15" i="1"/>
  <c r="AC15" i="1"/>
  <c r="Z15" i="1"/>
  <c r="X15" i="1"/>
  <c r="V15" i="1"/>
  <c r="V18" i="1"/>
  <c r="T15" i="1"/>
  <c r="R15" i="1"/>
  <c r="R18" i="1"/>
  <c r="O15" i="1"/>
  <c r="M15" i="1"/>
  <c r="K15" i="1"/>
  <c r="I15" i="1"/>
  <c r="G15" i="1"/>
  <c r="D15" i="1"/>
  <c r="AI11" i="1"/>
  <c r="AE11" i="1"/>
  <c r="Y11" i="1"/>
  <c r="U11" i="1"/>
  <c r="N11" i="1"/>
  <c r="J11" i="1"/>
  <c r="D26" i="2"/>
  <c r="D23" i="2"/>
  <c r="N20" i="2"/>
  <c r="I20" i="2"/>
  <c r="D20" i="2"/>
  <c r="N17" i="2"/>
  <c r="I17" i="2"/>
  <c r="D17" i="2"/>
  <c r="M15" i="2"/>
  <c r="K15" i="2"/>
  <c r="K18" i="2"/>
  <c r="H15" i="2"/>
  <c r="F15" i="2"/>
  <c r="F18" i="2"/>
  <c r="N14" i="2"/>
  <c r="M14" i="2"/>
  <c r="K14" i="2"/>
  <c r="K17" i="2"/>
  <c r="I14" i="2"/>
  <c r="H14" i="2"/>
  <c r="F14" i="2"/>
  <c r="F17" i="2"/>
  <c r="D14" i="2"/>
  <c r="K11" i="2"/>
  <c r="F11" i="2"/>
  <c r="Y10" i="2"/>
  <c r="S10" i="2"/>
  <c r="I10" i="2"/>
  <c r="P10" i="2"/>
  <c r="N10" i="2"/>
  <c r="M10" i="2"/>
  <c r="H10" i="2"/>
  <c r="D58" i="9"/>
  <c r="D53" i="9"/>
  <c r="D42" i="9"/>
  <c r="AX22" i="9"/>
  <c r="AX32" i="9"/>
  <c r="AX42" i="9"/>
  <c r="D32" i="9"/>
  <c r="AV29" i="9"/>
  <c r="AT29" i="9"/>
  <c r="AT39" i="9"/>
  <c r="AQ29" i="9"/>
  <c r="AO29" i="9"/>
  <c r="AL29" i="9"/>
  <c r="AJ29" i="9"/>
  <c r="AJ39" i="9"/>
  <c r="AG29" i="9"/>
  <c r="AE29" i="9"/>
  <c r="AE39" i="9"/>
  <c r="Y29" i="9"/>
  <c r="W29" i="9"/>
  <c r="W39" i="9"/>
  <c r="T29" i="9"/>
  <c r="R29" i="9"/>
  <c r="O29" i="9"/>
  <c r="M29" i="9"/>
  <c r="M39" i="9"/>
  <c r="J29" i="9"/>
  <c r="H29" i="9"/>
  <c r="H39" i="9"/>
  <c r="AX27" i="9"/>
  <c r="AX37" i="9"/>
  <c r="AX47" i="9"/>
  <c r="AV27" i="9"/>
  <c r="AT27" i="9"/>
  <c r="AT37" i="9"/>
  <c r="AQ27" i="9"/>
  <c r="AO27" i="9"/>
  <c r="AL27" i="9"/>
  <c r="AJ27" i="9"/>
  <c r="AJ37" i="9"/>
  <c r="AG27" i="9"/>
  <c r="AE27" i="9"/>
  <c r="AA27" i="9"/>
  <c r="AA37" i="9"/>
  <c r="AA47" i="9"/>
  <c r="Y27" i="9"/>
  <c r="W27" i="9"/>
  <c r="T27" i="9"/>
  <c r="R27" i="9"/>
  <c r="R37" i="9"/>
  <c r="O27" i="9"/>
  <c r="M27" i="9"/>
  <c r="J27" i="9"/>
  <c r="H27" i="9"/>
  <c r="H37" i="9"/>
  <c r="BR24" i="9"/>
  <c r="BP24" i="9"/>
  <c r="BM24" i="9"/>
  <c r="BK24" i="9"/>
  <c r="BK34" i="9"/>
  <c r="BH24" i="9"/>
  <c r="BF24" i="9"/>
  <c r="BC24" i="9"/>
  <c r="BA24" i="9"/>
  <c r="BA34" i="9"/>
  <c r="AV24" i="9"/>
  <c r="AT24" i="9"/>
  <c r="AQ24" i="9"/>
  <c r="AO24" i="9"/>
  <c r="AO34" i="9"/>
  <c r="AL24" i="9"/>
  <c r="AJ24" i="9"/>
  <c r="AG24" i="9"/>
  <c r="AE24" i="9"/>
  <c r="AE34" i="9"/>
  <c r="Y24" i="9"/>
  <c r="W24" i="9"/>
  <c r="T24" i="9"/>
  <c r="R24" i="9"/>
  <c r="R34" i="9"/>
  <c r="O24" i="9"/>
  <c r="M24" i="9"/>
  <c r="J24" i="9"/>
  <c r="H24" i="9"/>
  <c r="H34" i="9"/>
  <c r="BT22" i="9"/>
  <c r="BT32" i="9"/>
  <c r="BT42" i="9"/>
  <c r="BR22" i="9"/>
  <c r="BP22" i="9"/>
  <c r="BP32" i="9"/>
  <c r="BM22" i="9"/>
  <c r="BK22" i="9"/>
  <c r="BK32" i="9"/>
  <c r="BH22" i="9"/>
  <c r="BF22" i="9"/>
  <c r="BC22" i="9"/>
  <c r="BA22" i="9"/>
  <c r="BA32" i="9"/>
  <c r="AV22" i="9"/>
  <c r="AT22" i="9"/>
  <c r="AT32" i="9"/>
  <c r="AQ22" i="9"/>
  <c r="AO22" i="9"/>
  <c r="AL22" i="9"/>
  <c r="AJ22" i="9"/>
  <c r="AJ32" i="9"/>
  <c r="AG22" i="9"/>
  <c r="AE22" i="9"/>
  <c r="AE32" i="9"/>
  <c r="AA22" i="9"/>
  <c r="AA32" i="9"/>
  <c r="AA42" i="9"/>
  <c r="Y22" i="9"/>
  <c r="W22" i="9"/>
  <c r="W32" i="9"/>
  <c r="T22" i="9"/>
  <c r="R22" i="9"/>
  <c r="O22" i="9"/>
  <c r="M22" i="9"/>
  <c r="M32" i="9"/>
  <c r="J22" i="9"/>
  <c r="H22" i="9"/>
  <c r="D22" i="9"/>
  <c r="AW19" i="9"/>
  <c r="AR19" i="9"/>
  <c r="AM19" i="9"/>
  <c r="AH19" i="9"/>
  <c r="Z19" i="9"/>
  <c r="U19" i="9"/>
  <c r="P19" i="9"/>
  <c r="K19" i="9"/>
  <c r="BS16" i="9"/>
  <c r="BN16" i="9"/>
  <c r="BI16" i="9"/>
  <c r="BD16" i="9"/>
  <c r="AW16" i="9"/>
  <c r="AR16" i="9"/>
  <c r="AM16" i="9"/>
  <c r="AH16" i="9"/>
  <c r="Z16" i="9"/>
  <c r="U16" i="9"/>
  <c r="P16" i="9"/>
  <c r="K16" i="9"/>
  <c r="D58" i="7"/>
  <c r="D53" i="7"/>
  <c r="D42" i="7"/>
  <c r="AE24" i="7"/>
  <c r="AG24" i="7"/>
  <c r="AE34" i="7"/>
  <c r="AA22" i="7"/>
  <c r="AA32" i="7"/>
  <c r="AA42" i="7"/>
  <c r="D32" i="7"/>
  <c r="AV29" i="7"/>
  <c r="AT29" i="7"/>
  <c r="AT39" i="7"/>
  <c r="AQ29" i="7"/>
  <c r="AO29" i="7"/>
  <c r="AL29" i="7"/>
  <c r="AJ29" i="7"/>
  <c r="AJ39" i="7"/>
  <c r="AG29" i="7"/>
  <c r="AE29" i="7"/>
  <c r="Y29" i="7"/>
  <c r="W29" i="7"/>
  <c r="W39" i="7"/>
  <c r="T29" i="7"/>
  <c r="R29" i="7"/>
  <c r="O29" i="7"/>
  <c r="M29" i="7"/>
  <c r="M39" i="7"/>
  <c r="J29" i="7"/>
  <c r="H29" i="7"/>
  <c r="AX27" i="7"/>
  <c r="AX37" i="7"/>
  <c r="AX47" i="7"/>
  <c r="AV27" i="7"/>
  <c r="AT27" i="7"/>
  <c r="AT37" i="7"/>
  <c r="AQ27" i="7"/>
  <c r="AO27" i="7"/>
  <c r="AL27" i="7"/>
  <c r="AJ27" i="7"/>
  <c r="AJ37" i="7"/>
  <c r="AG27" i="7"/>
  <c r="AE27" i="7"/>
  <c r="AE37" i="7"/>
  <c r="AA27" i="7"/>
  <c r="AA37" i="7"/>
  <c r="AA47" i="7"/>
  <c r="Y27" i="7"/>
  <c r="W27" i="7"/>
  <c r="T27" i="7"/>
  <c r="R27" i="7"/>
  <c r="O27" i="7"/>
  <c r="M27" i="7"/>
  <c r="J27" i="7"/>
  <c r="H27" i="7"/>
  <c r="H37" i="7"/>
  <c r="BR24" i="7"/>
  <c r="BP24" i="7"/>
  <c r="BM24" i="7"/>
  <c r="BK24" i="7"/>
  <c r="BH24" i="7"/>
  <c r="BF24" i="7"/>
  <c r="BC24" i="7"/>
  <c r="BA24" i="7"/>
  <c r="BA34" i="7"/>
  <c r="AV24" i="7"/>
  <c r="AT24" i="7"/>
  <c r="AQ24" i="7"/>
  <c r="AO24" i="7"/>
  <c r="AL24" i="7"/>
  <c r="AJ24" i="7"/>
  <c r="Y24" i="7"/>
  <c r="W24" i="7"/>
  <c r="T24" i="7"/>
  <c r="R24" i="7"/>
  <c r="R34" i="7"/>
  <c r="O24" i="7"/>
  <c r="M24" i="7"/>
  <c r="J24" i="7"/>
  <c r="H24" i="7"/>
  <c r="H34" i="7"/>
  <c r="BT22" i="7"/>
  <c r="BT32" i="7"/>
  <c r="BT42" i="7"/>
  <c r="BR22" i="7"/>
  <c r="BP22" i="7"/>
  <c r="BM22" i="7"/>
  <c r="BK22" i="7"/>
  <c r="BK32" i="7"/>
  <c r="BH22" i="7"/>
  <c r="BF22" i="7"/>
  <c r="BF32" i="7"/>
  <c r="BC22" i="7"/>
  <c r="BA22" i="7"/>
  <c r="BA32" i="7"/>
  <c r="AX22" i="7"/>
  <c r="AX32" i="7"/>
  <c r="AX42" i="7"/>
  <c r="AV22" i="7"/>
  <c r="AT22" i="7"/>
  <c r="AT32" i="7"/>
  <c r="AQ22" i="7"/>
  <c r="AO22" i="7"/>
  <c r="AL22" i="7"/>
  <c r="AJ22" i="7"/>
  <c r="AJ32" i="7"/>
  <c r="AG22" i="7"/>
  <c r="AE22" i="7"/>
  <c r="Y22" i="7"/>
  <c r="W22" i="7"/>
  <c r="W32" i="7"/>
  <c r="T22" i="7"/>
  <c r="R22" i="7"/>
  <c r="O22" i="7"/>
  <c r="M22" i="7"/>
  <c r="M32" i="7"/>
  <c r="J22" i="7"/>
  <c r="H22" i="7"/>
  <c r="H32" i="7"/>
  <c r="D22" i="7"/>
  <c r="AW19" i="7"/>
  <c r="AR19" i="7"/>
  <c r="AM19" i="7"/>
  <c r="AH19" i="7"/>
  <c r="Z19" i="7"/>
  <c r="U19" i="7"/>
  <c r="P19" i="7"/>
  <c r="K19" i="7"/>
  <c r="BS16" i="7"/>
  <c r="BN16" i="7"/>
  <c r="BI16" i="7"/>
  <c r="BD16" i="7"/>
  <c r="AW16" i="7"/>
  <c r="AR16" i="7"/>
  <c r="AM16" i="7"/>
  <c r="AH16" i="7"/>
  <c r="Z16" i="7"/>
  <c r="U16" i="7"/>
  <c r="P16" i="7"/>
  <c r="K16" i="7"/>
  <c r="H32" i="9"/>
  <c r="R32" i="9"/>
  <c r="BF32" i="9"/>
  <c r="BA42" i="9"/>
  <c r="AE37" i="9"/>
  <c r="AO37" i="9"/>
  <c r="AO32" i="9"/>
  <c r="AE42" i="9"/>
  <c r="M34" i="9"/>
  <c r="W34" i="9"/>
  <c r="AJ34" i="9"/>
  <c r="AT34" i="9"/>
  <c r="BF34" i="9"/>
  <c r="BP34" i="9"/>
  <c r="BA44" i="9"/>
  <c r="AZ16" i="9"/>
  <c r="M37" i="9"/>
  <c r="W37" i="9"/>
  <c r="R39" i="9"/>
  <c r="H49" i="9"/>
  <c r="G19" i="9"/>
  <c r="AO39" i="9"/>
  <c r="AE49" i="9"/>
  <c r="AD19" i="9"/>
  <c r="H44" i="9"/>
  <c r="G16" i="9"/>
  <c r="AE44" i="9"/>
  <c r="AD16" i="9"/>
  <c r="H47" i="9"/>
  <c r="H42" i="9"/>
  <c r="AE47" i="9"/>
  <c r="AO34" i="7"/>
  <c r="BK34" i="7"/>
  <c r="R37" i="7"/>
  <c r="R32" i="7"/>
  <c r="H42" i="7"/>
  <c r="M34" i="7"/>
  <c r="W34" i="7"/>
  <c r="H44" i="7"/>
  <c r="G53" i="7"/>
  <c r="BP32" i="7"/>
  <c r="AO37" i="7"/>
  <c r="BA42" i="7"/>
  <c r="AJ34" i="7"/>
  <c r="AT34" i="7"/>
  <c r="AE44" i="7"/>
  <c r="AD16" i="7"/>
  <c r="AE32" i="7"/>
  <c r="AO32" i="7"/>
  <c r="BF34" i="7"/>
  <c r="BP34" i="7"/>
  <c r="BA44" i="7"/>
  <c r="M37" i="7"/>
  <c r="W37" i="7"/>
  <c r="H39" i="7"/>
  <c r="R39" i="7"/>
  <c r="AE39" i="7"/>
  <c r="AO39" i="7"/>
  <c r="AE49" i="7"/>
  <c r="AD19" i="7"/>
  <c r="H47" i="7"/>
  <c r="AE47" i="7"/>
  <c r="AO53" i="7"/>
  <c r="G16" i="7"/>
  <c r="AG53" i="9"/>
  <c r="AO53" i="9"/>
  <c r="G53" i="9"/>
  <c r="Q53" i="9"/>
  <c r="Y53" i="9"/>
  <c r="AZ16" i="7"/>
  <c r="Y53" i="7"/>
  <c r="AE42" i="7"/>
  <c r="Q53" i="7"/>
  <c r="H49" i="7"/>
  <c r="AG53" i="7"/>
  <c r="G19" i="7"/>
  <c r="V33" i="6"/>
  <c r="V30" i="6"/>
  <c r="AD30" i="6"/>
  <c r="V36" i="6"/>
  <c r="V31" i="6"/>
  <c r="AD31" i="6"/>
  <c r="V37" i="6"/>
  <c r="AD39" i="6"/>
  <c r="AD42" i="6"/>
  <c r="K27" i="6"/>
  <c r="G33" i="6"/>
  <c r="G28" i="6"/>
  <c r="O28" i="6"/>
  <c r="Z28" i="6"/>
  <c r="V34" i="6"/>
  <c r="G30" i="6"/>
  <c r="O30" i="6"/>
  <c r="G36" i="6"/>
  <c r="K31" i="6"/>
  <c r="G37" i="6"/>
  <c r="G18" i="6"/>
  <c r="U18" i="6"/>
  <c r="R21" i="1"/>
  <c r="K18" i="1"/>
  <c r="AC18" i="1"/>
  <c r="K19" i="1"/>
  <c r="G11" i="1"/>
  <c r="AG19" i="1"/>
  <c r="G18" i="1"/>
  <c r="G21" i="1"/>
  <c r="AG18" i="1"/>
  <c r="R11" i="1"/>
  <c r="R22" i="1"/>
  <c r="Q24" i="1"/>
  <c r="Q27" i="1"/>
  <c r="AC22" i="1"/>
  <c r="AB11" i="1"/>
  <c r="V10" i="2"/>
  <c r="K20" i="2"/>
  <c r="K23" i="2"/>
  <c r="F20" i="2"/>
  <c r="F23" i="2"/>
  <c r="F26" i="2"/>
  <c r="U39" i="6"/>
  <c r="U42" i="6"/>
  <c r="U15" i="6"/>
  <c r="O39" i="6"/>
  <c r="O42" i="6"/>
  <c r="G34" i="6"/>
  <c r="G15" i="6"/>
  <c r="AC21" i="1"/>
  <c r="AB24" i="1"/>
  <c r="AB27" i="1"/>
  <c r="G22" i="1"/>
  <c r="F24" i="1"/>
  <c r="F27" i="1"/>
  <c r="G39" i="6"/>
  <c r="G42" i="6"/>
  <c r="G45" i="6"/>
  <c r="F30" i="1"/>
</calcChain>
</file>

<file path=xl/sharedStrings.xml><?xml version="1.0" encoding="utf-8"?>
<sst xmlns="http://schemas.openxmlformats.org/spreadsheetml/2006/main" count="1460" uniqueCount="60">
  <si>
    <t>F(Xo)</t>
  </si>
  <si>
    <t>F(X1)</t>
  </si>
  <si>
    <t>F(X2)</t>
  </si>
  <si>
    <t>Xo</t>
  </si>
  <si>
    <t>X1</t>
  </si>
  <si>
    <t>X2</t>
  </si>
  <si>
    <t>X</t>
  </si>
  <si>
    <t>=</t>
  </si>
  <si>
    <t>-</t>
  </si>
  <si>
    <t>f</t>
  </si>
  <si>
    <t>(x)</t>
  </si>
  <si>
    <t>+</t>
  </si>
  <si>
    <t>?????</t>
  </si>
  <si>
    <t>F(X)</t>
  </si>
  <si>
    <t>X3</t>
  </si>
  <si>
    <t>F(X3)</t>
  </si>
  <si>
    <t>f(Xo)</t>
  </si>
  <si>
    <t>f(X1)</t>
  </si>
  <si>
    <t>(X</t>
  </si>
  <si>
    <t>X1)</t>
  </si>
  <si>
    <t>(Xo</t>
  </si>
  <si>
    <t>X2)</t>
  </si>
  <si>
    <t>Xo)</t>
  </si>
  <si>
    <t>(X1</t>
  </si>
  <si>
    <t>f(X2)</t>
  </si>
  <si>
    <t>(X2</t>
  </si>
  <si>
    <t>) (</t>
  </si>
  <si>
    <t>(</t>
  </si>
  <si>
    <t>)</t>
  </si>
  <si>
    <t>????</t>
  </si>
  <si>
    <t>X3)</t>
  </si>
  <si>
    <t>f(X3)</t>
  </si>
  <si>
    <t>(X3</t>
  </si>
  <si>
    <r>
      <rPr>
        <b/>
        <sz val="20"/>
        <rFont val="Arial"/>
        <family val="2"/>
      </rPr>
      <t>)</t>
    </r>
    <r>
      <rPr>
        <sz val="10"/>
        <rFont val="Arial"/>
        <family val="2"/>
      </rPr>
      <t xml:space="preserve"> =</t>
    </r>
  </si>
  <si>
    <t>( X</t>
  </si>
  <si>
    <t>POLINOMIO</t>
  </si>
  <si>
    <t>INTERPOLACION</t>
  </si>
  <si>
    <t>temp(°C)</t>
  </si>
  <si>
    <t>(Yo)</t>
  </si>
  <si>
    <t>(Y1)</t>
  </si>
  <si>
    <t>(Y2)</t>
  </si>
  <si>
    <t>(Y3)</t>
  </si>
  <si>
    <t>Lo(X)</t>
  </si>
  <si>
    <t>L1(X)</t>
  </si>
  <si>
    <t>L2(X)</t>
  </si>
  <si>
    <t>L3(X)</t>
  </si>
  <si>
    <t>LN</t>
  </si>
  <si>
    <t>X4</t>
  </si>
  <si>
    <t>F(X4)</t>
  </si>
  <si>
    <t>(Y4)</t>
  </si>
  <si>
    <t>L4(X)</t>
  </si>
  <si>
    <t>??????</t>
  </si>
  <si>
    <t>x</t>
  </si>
  <si>
    <t>X4)</t>
  </si>
  <si>
    <t>f(X4)</t>
  </si>
  <si>
    <t>(X4</t>
  </si>
  <si>
    <t xml:space="preserve">( </t>
  </si>
  <si>
    <t>densidad
SODIO (kg/m3)</t>
  </si>
  <si>
    <t>ESTE ES EL POLINOMIO</t>
  </si>
  <si>
    <t>ESTE ES EL
POLINOMIO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</si>
</sst>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0000"/>
  </numFmts>
  <fonts count="25" x14ac:knownFonts="1">
    <font>
      <sz val="10"/>
      <name val="Arial"/>
    </font>
    <font>
      <sz val="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20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sz val="9"/>
      <name val="Verdana"/>
      <family val="2"/>
    </font>
    <font>
      <sz val="9"/>
      <name val="Arial"/>
      <family val="2"/>
    </font>
    <font>
      <sz val="10"/>
      <name val="Verdana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" fontId="6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11" fillId="0" borderId="0" xfId="0" applyFont="1" applyAlignment="1"/>
    <xf numFmtId="0" fontId="8" fillId="0" borderId="0" xfId="0" applyFont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9" fillId="0" borderId="0" xfId="0" applyFon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/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2" fontId="7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7" fillId="0" borderId="8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showGridLines="0" workbookViewId="0">
      <selection activeCell="I6" sqref="I6"/>
    </sheetView>
  </sheetViews>
  <sheetFormatPr baseColWidth="10" defaultColWidth="11.42578125" defaultRowHeight="12.75" x14ac:dyDescent="0.2"/>
  <cols>
    <col min="1" max="1" width="3" style="11" bestFit="1" customWidth="1"/>
    <col min="2" max="2" width="3.140625" style="85" bestFit="1" customWidth="1"/>
    <col min="3" max="3" width="3.140625" style="11" customWidth="1"/>
    <col min="4" max="4" width="8.140625" style="11" customWidth="1"/>
    <col min="5" max="5" width="7.28515625" style="11" customWidth="1"/>
    <col min="6" max="8" width="5.7109375" style="11" customWidth="1"/>
    <col min="9" max="9" width="10.7109375" style="11" bestFit="1" customWidth="1"/>
    <col min="10" max="10" width="15.28515625" style="11" bestFit="1" customWidth="1"/>
    <col min="11" max="13" width="5.7109375" style="11" customWidth="1"/>
    <col min="14" max="14" width="19.42578125" style="11" bestFit="1" customWidth="1"/>
    <col min="15" max="15" width="15.5703125" style="11" customWidth="1"/>
    <col min="16" max="16" width="9.28515625" style="11" customWidth="1"/>
    <col min="17" max="17" width="5.28515625" style="11" customWidth="1"/>
    <col min="18" max="18" width="2" style="11" bestFit="1" customWidth="1"/>
    <col min="19" max="19" width="5.7109375" style="11" customWidth="1"/>
    <col min="20" max="20" width="2" style="11" bestFit="1" customWidth="1"/>
    <col min="21" max="21" width="3" style="11" bestFit="1" customWidth="1"/>
    <col min="22" max="22" width="15" style="11" customWidth="1"/>
    <col min="23" max="23" width="4.140625" style="1" bestFit="1" customWidth="1"/>
    <col min="24" max="24" width="2" style="11" bestFit="1" customWidth="1"/>
    <col min="25" max="25" width="4.42578125" style="1" bestFit="1" customWidth="1"/>
    <col min="26" max="26" width="2" style="1" bestFit="1" customWidth="1"/>
    <col min="27" max="27" width="3.7109375" style="1" customWidth="1"/>
    <col min="28" max="28" width="17.140625" style="1" bestFit="1" customWidth="1"/>
    <col min="29" max="16384" width="11.42578125" style="11"/>
  </cols>
  <sheetData>
    <row r="1" spans="1:28" ht="14.1" customHeight="1" x14ac:dyDescent="0.2">
      <c r="I1" s="56"/>
      <c r="J1" s="97" t="s">
        <v>46</v>
      </c>
    </row>
    <row r="2" spans="1:28" ht="14.1" customHeight="1" x14ac:dyDescent="0.2">
      <c r="G2" s="12"/>
      <c r="H2" s="12" t="s">
        <v>3</v>
      </c>
      <c r="I2" s="86">
        <v>94</v>
      </c>
      <c r="J2" s="86">
        <v>929</v>
      </c>
      <c r="K2" s="11" t="s">
        <v>0</v>
      </c>
      <c r="L2" s="56" t="s">
        <v>38</v>
      </c>
      <c r="P2" s="57"/>
      <c r="Q2" s="11" t="s">
        <v>42</v>
      </c>
    </row>
    <row r="3" spans="1:28" ht="14.1" customHeight="1" x14ac:dyDescent="0.2">
      <c r="G3" s="12"/>
      <c r="H3" s="12" t="s">
        <v>4</v>
      </c>
      <c r="I3" s="86">
        <v>371</v>
      </c>
      <c r="J3" s="86">
        <v>860</v>
      </c>
      <c r="K3" s="11" t="s">
        <v>1</v>
      </c>
      <c r="L3" s="56" t="s">
        <v>39</v>
      </c>
      <c r="P3" s="58"/>
      <c r="Q3" s="11" t="s">
        <v>43</v>
      </c>
    </row>
    <row r="4" spans="1:28" ht="14.1" customHeight="1" x14ac:dyDescent="0.2">
      <c r="I4" s="1"/>
      <c r="J4" s="12"/>
    </row>
    <row r="5" spans="1:28" ht="14.1" customHeight="1" x14ac:dyDescent="0.2">
      <c r="G5" s="14"/>
      <c r="H5" s="14" t="s">
        <v>6</v>
      </c>
      <c r="I5" s="87">
        <v>227</v>
      </c>
      <c r="J5" s="88" t="s">
        <v>12</v>
      </c>
      <c r="K5" s="13" t="s">
        <v>13</v>
      </c>
      <c r="L5" s="13"/>
      <c r="M5" s="13"/>
    </row>
    <row r="6" spans="1:28" ht="14.1" customHeight="1" x14ac:dyDescent="0.2">
      <c r="E6" s="89"/>
    </row>
    <row r="7" spans="1:28" ht="14.1" customHeight="1" x14ac:dyDescent="0.2">
      <c r="A7" s="105" t="s">
        <v>9</v>
      </c>
      <c r="B7" s="106">
        <v>1</v>
      </c>
      <c r="C7" s="77"/>
      <c r="D7" s="105" t="s">
        <v>10</v>
      </c>
      <c r="E7" s="110" t="s">
        <v>7</v>
      </c>
      <c r="F7" s="18" t="s">
        <v>6</v>
      </c>
      <c r="G7" s="19" t="s">
        <v>8</v>
      </c>
      <c r="H7" s="18" t="s">
        <v>4</v>
      </c>
      <c r="I7" s="114" t="s">
        <v>16</v>
      </c>
      <c r="J7" s="114" t="s">
        <v>11</v>
      </c>
      <c r="K7" s="23" t="s">
        <v>6</v>
      </c>
      <c r="L7" s="24" t="s">
        <v>8</v>
      </c>
      <c r="M7" s="23" t="s">
        <v>3</v>
      </c>
      <c r="N7" s="115" t="s">
        <v>17</v>
      </c>
      <c r="P7" s="8"/>
    </row>
    <row r="8" spans="1:28" ht="14.1" customHeight="1" x14ac:dyDescent="0.2">
      <c r="A8" s="105"/>
      <c r="B8" s="106"/>
      <c r="C8" s="77"/>
      <c r="D8" s="105"/>
      <c r="E8" s="110"/>
      <c r="F8" s="20" t="s">
        <v>3</v>
      </c>
      <c r="G8" s="21" t="s">
        <v>8</v>
      </c>
      <c r="H8" s="20" t="s">
        <v>4</v>
      </c>
      <c r="I8" s="114"/>
      <c r="J8" s="114"/>
      <c r="K8" s="25" t="s">
        <v>4</v>
      </c>
      <c r="L8" s="26" t="s">
        <v>8</v>
      </c>
      <c r="M8" s="25" t="s">
        <v>3</v>
      </c>
      <c r="N8" s="115"/>
      <c r="P8" s="8"/>
    </row>
    <row r="9" spans="1:28" s="47" customFormat="1" ht="14.1" customHeight="1" x14ac:dyDescent="0.2">
      <c r="A9" s="41"/>
      <c r="B9" s="42"/>
      <c r="C9" s="91"/>
      <c r="D9" s="41"/>
      <c r="E9" s="43"/>
      <c r="F9" s="37"/>
      <c r="G9" s="38"/>
      <c r="H9" s="37"/>
      <c r="I9" s="44"/>
      <c r="J9" s="44"/>
      <c r="K9" s="37"/>
      <c r="L9" s="38"/>
      <c r="M9" s="37"/>
      <c r="N9" s="78"/>
      <c r="P9" s="45"/>
      <c r="W9" s="43"/>
      <c r="Y9" s="43"/>
      <c r="Z9" s="43"/>
      <c r="AA9" s="1"/>
      <c r="AB9" s="43"/>
    </row>
    <row r="10" spans="1:28" s="47" customFormat="1" ht="14.1" customHeight="1" x14ac:dyDescent="0.2">
      <c r="A10" s="105" t="s">
        <v>9</v>
      </c>
      <c r="B10" s="106">
        <v>1</v>
      </c>
      <c r="C10" s="77"/>
      <c r="D10" s="105" t="s">
        <v>10</v>
      </c>
      <c r="E10" s="110" t="s">
        <v>7</v>
      </c>
      <c r="F10" s="33" t="s">
        <v>6</v>
      </c>
      <c r="G10" s="19" t="s">
        <v>8</v>
      </c>
      <c r="H10" s="18">
        <f>I3</f>
        <v>371</v>
      </c>
      <c r="I10" s="113">
        <f>J2</f>
        <v>929</v>
      </c>
      <c r="J10" s="114" t="s">
        <v>11</v>
      </c>
      <c r="K10" s="35" t="s">
        <v>6</v>
      </c>
      <c r="L10" s="24" t="s">
        <v>8</v>
      </c>
      <c r="M10" s="23">
        <f>I2</f>
        <v>94</v>
      </c>
      <c r="N10" s="116">
        <f>J3</f>
        <v>860</v>
      </c>
      <c r="O10" s="120" t="s">
        <v>7</v>
      </c>
      <c r="P10" s="121">
        <f>I10/F11</f>
        <v>-3.3537906137184117</v>
      </c>
      <c r="Q10" s="121" t="s">
        <v>34</v>
      </c>
      <c r="R10" s="121" t="s">
        <v>8</v>
      </c>
      <c r="S10" s="121">
        <f>I3</f>
        <v>371</v>
      </c>
      <c r="T10" s="121" t="s">
        <v>28</v>
      </c>
      <c r="U10" s="117" t="s">
        <v>11</v>
      </c>
      <c r="V10" s="121">
        <f>N10/K11</f>
        <v>3.104693140794224</v>
      </c>
      <c r="W10" s="121" t="s">
        <v>34</v>
      </c>
      <c r="X10" s="121" t="s">
        <v>8</v>
      </c>
      <c r="Y10" s="121">
        <f>I2</f>
        <v>94</v>
      </c>
      <c r="Z10" s="121" t="s">
        <v>28</v>
      </c>
      <c r="AA10" s="92"/>
      <c r="AB10" s="117" t="s">
        <v>35</v>
      </c>
    </row>
    <row r="11" spans="1:28" s="47" customFormat="1" ht="14.1" customHeight="1" x14ac:dyDescent="0.2">
      <c r="A11" s="105"/>
      <c r="B11" s="106"/>
      <c r="C11" s="77"/>
      <c r="D11" s="105"/>
      <c r="E11" s="110"/>
      <c r="F11" s="118">
        <f>I2-I3</f>
        <v>-277</v>
      </c>
      <c r="G11" s="118"/>
      <c r="H11" s="118"/>
      <c r="I11" s="113"/>
      <c r="J11" s="114"/>
      <c r="K11" s="119">
        <f>I3-I2</f>
        <v>277</v>
      </c>
      <c r="L11" s="119"/>
      <c r="M11" s="119"/>
      <c r="N11" s="116"/>
      <c r="O11" s="120"/>
      <c r="P11" s="121"/>
      <c r="Q11" s="121"/>
      <c r="R11" s="121"/>
      <c r="S11" s="121"/>
      <c r="T11" s="121"/>
      <c r="U11" s="117"/>
      <c r="V11" s="121"/>
      <c r="W11" s="121"/>
      <c r="X11" s="121"/>
      <c r="Y11" s="121"/>
      <c r="Z11" s="121"/>
      <c r="AA11" s="92"/>
      <c r="AB11" s="117"/>
    </row>
    <row r="12" spans="1:28" s="47" customFormat="1" ht="14.1" customHeight="1" x14ac:dyDescent="0.2">
      <c r="A12" s="41"/>
      <c r="B12" s="42"/>
      <c r="C12" s="91"/>
      <c r="D12" s="41"/>
      <c r="E12" s="43"/>
      <c r="F12" s="37"/>
      <c r="G12" s="37"/>
      <c r="H12" s="37"/>
      <c r="I12" s="46"/>
      <c r="J12" s="44"/>
      <c r="K12" s="37"/>
      <c r="L12" s="37"/>
      <c r="M12" s="37"/>
      <c r="N12" s="93"/>
      <c r="O12" s="43"/>
      <c r="P12" s="94"/>
      <c r="Q12" s="38"/>
      <c r="R12" s="38"/>
      <c r="S12" s="38"/>
      <c r="T12" s="38"/>
      <c r="U12" s="44"/>
      <c r="V12" s="94"/>
      <c r="W12" s="38"/>
      <c r="X12" s="38"/>
      <c r="Y12" s="38"/>
      <c r="Z12" s="38"/>
      <c r="AA12" s="1"/>
      <c r="AB12" s="43"/>
    </row>
    <row r="13" spans="1:28" s="47" customFormat="1" ht="14.1" customHeight="1" x14ac:dyDescent="0.2">
      <c r="A13" s="41"/>
      <c r="B13" s="42"/>
      <c r="C13" s="91"/>
      <c r="D13" s="41"/>
      <c r="E13" s="43"/>
      <c r="F13" s="37"/>
      <c r="G13" s="37"/>
      <c r="H13" s="37"/>
      <c r="I13" s="46"/>
      <c r="J13" s="44"/>
      <c r="K13" s="37"/>
      <c r="L13" s="37"/>
      <c r="M13" s="37"/>
      <c r="N13" s="93"/>
      <c r="P13" s="45"/>
      <c r="W13" s="43"/>
      <c r="Y13" s="43"/>
      <c r="Z13" s="43"/>
      <c r="AA13" s="1"/>
      <c r="AB13" s="43"/>
    </row>
    <row r="14" spans="1:28" ht="14.1" customHeight="1" x14ac:dyDescent="0.2">
      <c r="A14" s="105" t="s">
        <v>9</v>
      </c>
      <c r="B14" s="106">
        <v>1</v>
      </c>
      <c r="C14" s="105" t="s">
        <v>27</v>
      </c>
      <c r="D14" s="108">
        <f>I5</f>
        <v>227</v>
      </c>
      <c r="E14" s="109" t="s">
        <v>33</v>
      </c>
      <c r="F14" s="18">
        <f>I5</f>
        <v>227</v>
      </c>
      <c r="G14" s="19" t="s">
        <v>8</v>
      </c>
      <c r="H14" s="18">
        <f>I3</f>
        <v>371</v>
      </c>
      <c r="I14" s="113">
        <f>J2</f>
        <v>929</v>
      </c>
      <c r="J14" s="114" t="s">
        <v>11</v>
      </c>
      <c r="K14" s="23">
        <f>I5</f>
        <v>227</v>
      </c>
      <c r="L14" s="24" t="s">
        <v>8</v>
      </c>
      <c r="M14" s="23">
        <f>I2</f>
        <v>94</v>
      </c>
      <c r="N14" s="96">
        <f>J3</f>
        <v>860</v>
      </c>
      <c r="O14" s="90"/>
      <c r="P14" s="8"/>
    </row>
    <row r="15" spans="1:28" ht="14.1" customHeight="1" x14ac:dyDescent="0.2">
      <c r="A15" s="105"/>
      <c r="B15" s="106"/>
      <c r="C15" s="107"/>
      <c r="D15" s="108"/>
      <c r="E15" s="110"/>
      <c r="F15" s="20">
        <f>I2</f>
        <v>94</v>
      </c>
      <c r="G15" s="21" t="s">
        <v>8</v>
      </c>
      <c r="H15" s="20">
        <f>I3</f>
        <v>371</v>
      </c>
      <c r="I15" s="113"/>
      <c r="J15" s="114"/>
      <c r="K15" s="25">
        <f>I3</f>
        <v>371</v>
      </c>
      <c r="L15" s="26" t="s">
        <v>8</v>
      </c>
      <c r="M15" s="25">
        <f>I2</f>
        <v>94</v>
      </c>
      <c r="N15" s="95"/>
      <c r="O15" s="90"/>
      <c r="P15" s="8"/>
    </row>
    <row r="16" spans="1:28" ht="14.1" customHeight="1" x14ac:dyDescent="0.2">
      <c r="A16" s="5"/>
      <c r="B16" s="6"/>
      <c r="C16" s="77"/>
      <c r="D16" s="5"/>
      <c r="E16" s="1"/>
      <c r="F16" s="2"/>
      <c r="G16" s="2"/>
      <c r="H16" s="2"/>
      <c r="I16" s="4"/>
      <c r="J16" s="4"/>
      <c r="K16" s="4"/>
      <c r="L16" s="4"/>
      <c r="M16" s="4"/>
      <c r="N16" s="2"/>
      <c r="O16" s="90"/>
      <c r="P16" s="8"/>
    </row>
    <row r="17" spans="1:16" ht="14.1" customHeight="1" x14ac:dyDescent="0.2">
      <c r="A17" s="105" t="s">
        <v>9</v>
      </c>
      <c r="B17" s="106">
        <v>1</v>
      </c>
      <c r="C17" s="105" t="s">
        <v>27</v>
      </c>
      <c r="D17" s="108">
        <f>I5</f>
        <v>227</v>
      </c>
      <c r="E17" s="109" t="s">
        <v>33</v>
      </c>
      <c r="F17" s="111">
        <f>F14-H14</f>
        <v>-144</v>
      </c>
      <c r="G17" s="111"/>
      <c r="H17" s="111"/>
      <c r="I17" s="113">
        <f>J2</f>
        <v>929</v>
      </c>
      <c r="J17" s="114" t="s">
        <v>11</v>
      </c>
      <c r="K17" s="111">
        <f>K14-M14</f>
        <v>133</v>
      </c>
      <c r="L17" s="111"/>
      <c r="M17" s="111"/>
      <c r="N17" s="116">
        <f>J3</f>
        <v>860</v>
      </c>
      <c r="O17" s="90"/>
      <c r="P17" s="8"/>
    </row>
    <row r="18" spans="1:16" ht="14.1" customHeight="1" x14ac:dyDescent="0.2">
      <c r="A18" s="105"/>
      <c r="B18" s="106"/>
      <c r="C18" s="107"/>
      <c r="D18" s="108"/>
      <c r="E18" s="110"/>
      <c r="F18" s="125">
        <f>F15-H15</f>
        <v>-277</v>
      </c>
      <c r="G18" s="125"/>
      <c r="H18" s="125"/>
      <c r="I18" s="113"/>
      <c r="J18" s="114"/>
      <c r="K18" s="125">
        <f>K15-M15</f>
        <v>277</v>
      </c>
      <c r="L18" s="125"/>
      <c r="M18" s="125"/>
      <c r="N18" s="116"/>
      <c r="O18" s="90"/>
      <c r="P18" s="8"/>
    </row>
    <row r="19" spans="1:16" ht="14.1" customHeight="1" x14ac:dyDescent="0.2">
      <c r="A19" s="5"/>
      <c r="B19" s="6"/>
      <c r="C19" s="77"/>
      <c r="D19" s="5"/>
      <c r="E19" s="1"/>
      <c r="F19" s="2"/>
      <c r="G19" s="2"/>
      <c r="H19" s="2"/>
      <c r="I19" s="4"/>
      <c r="J19" s="4"/>
      <c r="K19" s="4"/>
      <c r="L19" s="4"/>
      <c r="M19" s="4"/>
      <c r="N19" s="2"/>
      <c r="O19" s="90"/>
      <c r="P19" s="8"/>
    </row>
    <row r="20" spans="1:16" ht="14.1" customHeight="1" x14ac:dyDescent="0.2">
      <c r="A20" s="105" t="s">
        <v>9</v>
      </c>
      <c r="B20" s="106">
        <v>1</v>
      </c>
      <c r="C20" s="105" t="s">
        <v>27</v>
      </c>
      <c r="D20" s="108">
        <f>I5</f>
        <v>227</v>
      </c>
      <c r="E20" s="109" t="s">
        <v>33</v>
      </c>
      <c r="F20" s="122">
        <f>F17/F18</f>
        <v>0.51985559566786999</v>
      </c>
      <c r="G20" s="122"/>
      <c r="H20" s="122"/>
      <c r="I20" s="113">
        <f>J2</f>
        <v>929</v>
      </c>
      <c r="J20" s="114" t="s">
        <v>11</v>
      </c>
      <c r="K20" s="122">
        <f>K17/K18</f>
        <v>0.48014440433212996</v>
      </c>
      <c r="L20" s="122"/>
      <c r="M20" s="122"/>
      <c r="N20" s="116">
        <f>J3</f>
        <v>860</v>
      </c>
    </row>
    <row r="21" spans="1:16" ht="14.1" customHeight="1" x14ac:dyDescent="0.2">
      <c r="A21" s="105"/>
      <c r="B21" s="106"/>
      <c r="C21" s="107"/>
      <c r="D21" s="108"/>
      <c r="E21" s="110"/>
      <c r="F21" s="122"/>
      <c r="G21" s="122"/>
      <c r="H21" s="122"/>
      <c r="I21" s="113"/>
      <c r="J21" s="114"/>
      <c r="K21" s="122"/>
      <c r="L21" s="122"/>
      <c r="M21" s="122"/>
      <c r="N21" s="116"/>
    </row>
    <row r="22" spans="1:16" ht="14.1" customHeight="1" x14ac:dyDescent="0.2"/>
    <row r="23" spans="1:16" ht="12.75" customHeight="1" x14ac:dyDescent="0.2">
      <c r="A23" s="105" t="s">
        <v>9</v>
      </c>
      <c r="B23" s="106">
        <v>1</v>
      </c>
      <c r="C23" s="105" t="s">
        <v>27</v>
      </c>
      <c r="D23" s="108">
        <f>I5</f>
        <v>227</v>
      </c>
      <c r="E23" s="109" t="s">
        <v>33</v>
      </c>
      <c r="F23" s="112">
        <f>F20*I20</f>
        <v>482.94584837545119</v>
      </c>
      <c r="G23" s="112"/>
      <c r="H23" s="112"/>
      <c r="I23" s="112"/>
      <c r="J23" s="114" t="s">
        <v>11</v>
      </c>
      <c r="K23" s="122">
        <f>K20*N20</f>
        <v>412.92418772563178</v>
      </c>
      <c r="L23" s="122"/>
      <c r="M23" s="122"/>
      <c r="N23" s="122"/>
    </row>
    <row r="24" spans="1:16" ht="12.75" customHeight="1" x14ac:dyDescent="0.2">
      <c r="A24" s="105"/>
      <c r="B24" s="106"/>
      <c r="C24" s="107"/>
      <c r="D24" s="108"/>
      <c r="E24" s="110"/>
      <c r="F24" s="112"/>
      <c r="G24" s="112"/>
      <c r="H24" s="112"/>
      <c r="I24" s="112"/>
      <c r="J24" s="114"/>
      <c r="K24" s="122"/>
      <c r="L24" s="122"/>
      <c r="M24" s="122"/>
      <c r="N24" s="122"/>
    </row>
    <row r="26" spans="1:16" ht="12.75" customHeight="1" x14ac:dyDescent="0.2">
      <c r="A26" s="105" t="s">
        <v>9</v>
      </c>
      <c r="B26" s="106">
        <v>1</v>
      </c>
      <c r="C26" s="105" t="s">
        <v>27</v>
      </c>
      <c r="D26" s="108">
        <f>I5</f>
        <v>227</v>
      </c>
      <c r="E26" s="109" t="s">
        <v>33</v>
      </c>
      <c r="F26" s="123">
        <f>F23+K23</f>
        <v>895.87003610108297</v>
      </c>
      <c r="G26" s="123"/>
      <c r="H26" s="123"/>
      <c r="I26" s="123"/>
      <c r="J26" s="123"/>
      <c r="K26" s="123"/>
      <c r="L26" s="123"/>
      <c r="M26" s="123"/>
      <c r="N26" s="123"/>
      <c r="O26" s="124" t="s">
        <v>36</v>
      </c>
    </row>
    <row r="27" spans="1:16" ht="12.75" customHeight="1" x14ac:dyDescent="0.2">
      <c r="A27" s="105"/>
      <c r="B27" s="106"/>
      <c r="C27" s="107"/>
      <c r="D27" s="108"/>
      <c r="E27" s="110"/>
      <c r="F27" s="123"/>
      <c r="G27" s="123"/>
      <c r="H27" s="123"/>
      <c r="I27" s="123"/>
      <c r="J27" s="123"/>
      <c r="K27" s="123"/>
      <c r="L27" s="123"/>
      <c r="M27" s="123"/>
      <c r="N27" s="123"/>
      <c r="O27" s="120"/>
    </row>
  </sheetData>
  <mergeCells count="73">
    <mergeCell ref="K23:N24"/>
    <mergeCell ref="E26:E27"/>
    <mergeCell ref="F26:N27"/>
    <mergeCell ref="O26:O27"/>
    <mergeCell ref="N17:N18"/>
    <mergeCell ref="F18:H18"/>
    <mergeCell ref="K18:M18"/>
    <mergeCell ref="E20:E21"/>
    <mergeCell ref="F20:H21"/>
    <mergeCell ref="K20:M21"/>
    <mergeCell ref="N20:N21"/>
    <mergeCell ref="K17:M17"/>
    <mergeCell ref="J17:J18"/>
    <mergeCell ref="E23:E24"/>
    <mergeCell ref="J20:J21"/>
    <mergeCell ref="J23:J24"/>
    <mergeCell ref="U10:U11"/>
    <mergeCell ref="AB10:AB11"/>
    <mergeCell ref="F11:H11"/>
    <mergeCell ref="K11:M11"/>
    <mergeCell ref="O10:O11"/>
    <mergeCell ref="T10:T11"/>
    <mergeCell ref="X10:X11"/>
    <mergeCell ref="Y10:Y11"/>
    <mergeCell ref="Z10:Z11"/>
    <mergeCell ref="W10:W11"/>
    <mergeCell ref="P10:P11"/>
    <mergeCell ref="Q10:Q11"/>
    <mergeCell ref="R10:R11"/>
    <mergeCell ref="S10:S11"/>
    <mergeCell ref="V10:V11"/>
    <mergeCell ref="J14:J15"/>
    <mergeCell ref="I14:I15"/>
    <mergeCell ref="E7:E8"/>
    <mergeCell ref="J7:J8"/>
    <mergeCell ref="N7:N8"/>
    <mergeCell ref="E10:E11"/>
    <mergeCell ref="J10:J11"/>
    <mergeCell ref="I7:I8"/>
    <mergeCell ref="N10:N11"/>
    <mergeCell ref="I10:I11"/>
    <mergeCell ref="E14:E15"/>
    <mergeCell ref="A7:A8"/>
    <mergeCell ref="B7:B8"/>
    <mergeCell ref="D7:D8"/>
    <mergeCell ref="C26:C27"/>
    <mergeCell ref="A26:A27"/>
    <mergeCell ref="A23:A24"/>
    <mergeCell ref="B23:B24"/>
    <mergeCell ref="C23:C24"/>
    <mergeCell ref="D23:D24"/>
    <mergeCell ref="A20:A21"/>
    <mergeCell ref="C20:C21"/>
    <mergeCell ref="D20:D21"/>
    <mergeCell ref="B20:B21"/>
    <mergeCell ref="D26:D27"/>
    <mergeCell ref="B26:B27"/>
    <mergeCell ref="D14:D15"/>
    <mergeCell ref="E17:E18"/>
    <mergeCell ref="F17:H17"/>
    <mergeCell ref="F23:I24"/>
    <mergeCell ref="I20:I21"/>
    <mergeCell ref="I17:I18"/>
    <mergeCell ref="A10:A11"/>
    <mergeCell ref="B10:B11"/>
    <mergeCell ref="D10:D11"/>
    <mergeCell ref="A17:A18"/>
    <mergeCell ref="B17:B18"/>
    <mergeCell ref="C17:C18"/>
    <mergeCell ref="D17:D18"/>
    <mergeCell ref="A14:A15"/>
    <mergeCell ref="B14:B15"/>
    <mergeCell ref="C14:C15"/>
  </mergeCells>
  <phoneticPr fontId="1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1"/>
  <sheetViews>
    <sheetView showGridLines="0" tabSelected="1" zoomScale="75" zoomScaleNormal="75" workbookViewId="0">
      <selection activeCell="AN24" sqref="AN24"/>
    </sheetView>
  </sheetViews>
  <sheetFormatPr baseColWidth="10" defaultColWidth="11.42578125" defaultRowHeight="12.75" x14ac:dyDescent="0.2"/>
  <cols>
    <col min="1" max="1" width="3" style="11" bestFit="1" customWidth="1"/>
    <col min="2" max="2" width="2.85546875" style="85" bestFit="1" customWidth="1"/>
    <col min="3" max="3" width="2.85546875" style="11" customWidth="1"/>
    <col min="4" max="4" width="7.42578125" style="11" customWidth="1"/>
    <col min="5" max="5" width="4" style="11" bestFit="1" customWidth="1"/>
    <col min="6" max="6" width="2.7109375" style="11" customWidth="1"/>
    <col min="7" max="7" width="12.5703125" style="11" bestFit="1" customWidth="1"/>
    <col min="8" max="8" width="2.7109375" style="11" customWidth="1"/>
    <col min="9" max="9" width="4" style="11" bestFit="1" customWidth="1"/>
    <col min="10" max="11" width="5.140625" style="11" bestFit="1" customWidth="1"/>
    <col min="12" max="12" width="4.140625" style="11" bestFit="1" customWidth="1"/>
    <col min="13" max="13" width="8.85546875" style="11" bestFit="1" customWidth="1"/>
    <col min="14" max="14" width="5.140625" style="11" bestFit="1" customWidth="1"/>
    <col min="15" max="15" width="16.42578125" style="11" customWidth="1"/>
    <col min="16" max="16" width="6.140625" style="11" customWidth="1"/>
    <col min="17" max="17" width="2.7109375" style="11" customWidth="1"/>
    <col min="18" max="18" width="13.28515625" style="11" customWidth="1"/>
    <col min="19" max="19" width="2.7109375" style="11" customWidth="1"/>
    <col min="20" max="20" width="3.5703125" style="1" bestFit="1" customWidth="1"/>
    <col min="21" max="21" width="3.85546875" style="11" bestFit="1" customWidth="1"/>
    <col min="22" max="22" width="4" style="1" bestFit="1" customWidth="1"/>
    <col min="23" max="23" width="2.7109375" style="1" customWidth="1"/>
    <col min="24" max="24" width="4" style="1" bestFit="1" customWidth="1"/>
    <col min="25" max="25" width="5.140625" style="1" bestFit="1" customWidth="1"/>
    <col min="26" max="26" width="11" style="11" bestFit="1" customWidth="1"/>
    <col min="27" max="27" width="5.7109375" style="11" customWidth="1"/>
    <col min="28" max="28" width="11.5703125" style="11" bestFit="1" customWidth="1"/>
    <col min="29" max="29" width="4" style="11" bestFit="1" customWidth="1"/>
    <col min="30" max="30" width="2.7109375" style="11" customWidth="1"/>
    <col min="31" max="31" width="3.85546875" style="11" bestFit="1" customWidth="1"/>
    <col min="32" max="32" width="2.7109375" style="11" customWidth="1"/>
    <col min="33" max="33" width="4" style="11" bestFit="1" customWidth="1"/>
    <col min="34" max="34" width="2.7109375" style="11" customWidth="1"/>
    <col min="35" max="35" width="5.140625" style="11" bestFit="1" customWidth="1"/>
    <col min="36" max="36" width="2.7109375" style="11" customWidth="1"/>
    <col min="37" max="37" width="9.85546875" style="11" bestFit="1" customWidth="1"/>
    <col min="38" max="16384" width="11.42578125" style="11"/>
  </cols>
  <sheetData>
    <row r="1" spans="1:42" ht="23.25" thickBot="1" x14ac:dyDescent="0.25">
      <c r="M1" s="99" t="s">
        <v>37</v>
      </c>
      <c r="O1" s="100" t="s">
        <v>57</v>
      </c>
      <c r="S1" s="1"/>
      <c r="U1" s="1"/>
    </row>
    <row r="2" spans="1:42" ht="15.75" thickBot="1" x14ac:dyDescent="0.25">
      <c r="I2" s="12"/>
      <c r="L2" s="12" t="s">
        <v>3</v>
      </c>
      <c r="M2" s="164">
        <v>1.5</v>
      </c>
      <c r="N2" s="15"/>
      <c r="O2" s="164">
        <v>-0.51944699999999999</v>
      </c>
      <c r="P2" s="11" t="s">
        <v>0</v>
      </c>
      <c r="R2" s="56" t="s">
        <v>38</v>
      </c>
      <c r="S2" s="1"/>
      <c r="U2" s="1"/>
      <c r="Y2" s="57"/>
      <c r="Z2" s="11" t="s">
        <v>42</v>
      </c>
    </row>
    <row r="3" spans="1:42" ht="15.75" thickBot="1" x14ac:dyDescent="0.25">
      <c r="I3" s="12"/>
      <c r="L3" s="12" t="s">
        <v>4</v>
      </c>
      <c r="M3" s="165">
        <v>2</v>
      </c>
      <c r="N3" s="15"/>
      <c r="O3" s="165">
        <v>-0.91173389999999999</v>
      </c>
      <c r="P3" s="11" t="s">
        <v>1</v>
      </c>
      <c r="R3" s="56" t="s">
        <v>39</v>
      </c>
      <c r="S3" s="1"/>
      <c r="U3" s="1"/>
      <c r="Y3" s="58"/>
      <c r="Z3" s="11" t="s">
        <v>43</v>
      </c>
    </row>
    <row r="4" spans="1:42" ht="15.75" thickBot="1" x14ac:dyDescent="0.25">
      <c r="I4" s="12"/>
      <c r="L4" s="12" t="s">
        <v>5</v>
      </c>
      <c r="M4" s="165">
        <v>2.5</v>
      </c>
      <c r="N4" s="15"/>
      <c r="O4" s="165">
        <v>-0.93980050000000004</v>
      </c>
      <c r="P4" s="11" t="s">
        <v>2</v>
      </c>
      <c r="R4" s="56" t="s">
        <v>40</v>
      </c>
      <c r="S4" s="1"/>
      <c r="U4" s="1"/>
      <c r="Y4" s="59"/>
      <c r="Z4" s="11" t="s">
        <v>44</v>
      </c>
    </row>
    <row r="5" spans="1:42" x14ac:dyDescent="0.2">
      <c r="N5" s="9"/>
      <c r="R5" s="1"/>
      <c r="S5" s="1"/>
      <c r="U5" s="1"/>
      <c r="Y5" s="11"/>
    </row>
    <row r="6" spans="1:42" x14ac:dyDescent="0.2">
      <c r="I6" s="14"/>
      <c r="J6" s="13"/>
      <c r="K6" s="13"/>
      <c r="M6" s="98">
        <v>2.11</v>
      </c>
      <c r="N6" s="16"/>
      <c r="O6" s="98" t="s">
        <v>12</v>
      </c>
      <c r="P6" s="13" t="s">
        <v>13</v>
      </c>
      <c r="R6" s="1"/>
      <c r="S6" s="1"/>
      <c r="U6" s="1"/>
      <c r="Y6" s="11"/>
    </row>
    <row r="8" spans="1:42" ht="15.75" customHeight="1" x14ac:dyDescent="0.2">
      <c r="A8" s="105" t="s">
        <v>9</v>
      </c>
      <c r="B8" s="106">
        <v>2</v>
      </c>
      <c r="C8" s="77"/>
      <c r="D8" s="105" t="s">
        <v>10</v>
      </c>
      <c r="E8" s="110" t="s">
        <v>7</v>
      </c>
      <c r="F8" s="1"/>
      <c r="G8" s="18" t="s">
        <v>18</v>
      </c>
      <c r="H8" s="19" t="s">
        <v>8</v>
      </c>
      <c r="I8" s="18" t="s">
        <v>19</v>
      </c>
      <c r="J8" s="18"/>
      <c r="K8" s="18" t="s">
        <v>18</v>
      </c>
      <c r="L8" s="19" t="s">
        <v>8</v>
      </c>
      <c r="M8" s="18" t="s">
        <v>21</v>
      </c>
      <c r="N8" s="2"/>
      <c r="O8" s="114" t="s">
        <v>16</v>
      </c>
      <c r="P8" s="114" t="s">
        <v>11</v>
      </c>
      <c r="Q8" s="4"/>
      <c r="R8" s="23" t="s">
        <v>18</v>
      </c>
      <c r="S8" s="24" t="s">
        <v>8</v>
      </c>
      <c r="T8" s="23" t="s">
        <v>22</v>
      </c>
      <c r="U8" s="23"/>
      <c r="V8" s="23" t="s">
        <v>18</v>
      </c>
      <c r="W8" s="24" t="s">
        <v>8</v>
      </c>
      <c r="X8" s="23" t="s">
        <v>21</v>
      </c>
      <c r="Y8" s="2"/>
      <c r="Z8" s="114" t="s">
        <v>17</v>
      </c>
      <c r="AA8" s="114" t="s">
        <v>11</v>
      </c>
      <c r="AB8" s="4"/>
      <c r="AC8" s="28" t="s">
        <v>18</v>
      </c>
      <c r="AD8" s="29" t="s">
        <v>8</v>
      </c>
      <c r="AE8" s="28" t="s">
        <v>22</v>
      </c>
      <c r="AF8" s="28"/>
      <c r="AG8" s="28" t="s">
        <v>18</v>
      </c>
      <c r="AH8" s="29" t="s">
        <v>8</v>
      </c>
      <c r="AI8" s="28" t="s">
        <v>19</v>
      </c>
      <c r="AJ8" s="2"/>
      <c r="AK8" s="114" t="s">
        <v>24</v>
      </c>
    </row>
    <row r="9" spans="1:42" ht="15.75" customHeight="1" x14ac:dyDescent="0.2">
      <c r="A9" s="105"/>
      <c r="B9" s="106"/>
      <c r="C9" s="77"/>
      <c r="D9" s="105"/>
      <c r="E9" s="110"/>
      <c r="F9" s="1"/>
      <c r="G9" s="20" t="s">
        <v>20</v>
      </c>
      <c r="H9" s="21" t="s">
        <v>8</v>
      </c>
      <c r="I9" s="20" t="s">
        <v>19</v>
      </c>
      <c r="J9" s="22"/>
      <c r="K9" s="20" t="s">
        <v>20</v>
      </c>
      <c r="L9" s="21" t="s">
        <v>8</v>
      </c>
      <c r="M9" s="20" t="s">
        <v>21</v>
      </c>
      <c r="N9" s="2"/>
      <c r="O9" s="114"/>
      <c r="P9" s="114"/>
      <c r="Q9" s="4"/>
      <c r="R9" s="25" t="s">
        <v>23</v>
      </c>
      <c r="S9" s="26" t="s">
        <v>8</v>
      </c>
      <c r="T9" s="25" t="s">
        <v>22</v>
      </c>
      <c r="U9" s="27"/>
      <c r="V9" s="25" t="s">
        <v>23</v>
      </c>
      <c r="W9" s="26" t="s">
        <v>8</v>
      </c>
      <c r="X9" s="25" t="s">
        <v>21</v>
      </c>
      <c r="Y9" s="2"/>
      <c r="Z9" s="114"/>
      <c r="AA9" s="114"/>
      <c r="AB9" s="4"/>
      <c r="AC9" s="30" t="s">
        <v>25</v>
      </c>
      <c r="AD9" s="31" t="s">
        <v>8</v>
      </c>
      <c r="AE9" s="30" t="s">
        <v>22</v>
      </c>
      <c r="AF9" s="32"/>
      <c r="AG9" s="30" t="s">
        <v>25</v>
      </c>
      <c r="AH9" s="31" t="s">
        <v>8</v>
      </c>
      <c r="AI9" s="30" t="s">
        <v>19</v>
      </c>
      <c r="AJ9" s="2"/>
      <c r="AK9" s="114"/>
    </row>
    <row r="10" spans="1:42" s="47" customFormat="1" ht="15.75" customHeight="1" x14ac:dyDescent="0.2">
      <c r="A10" s="41"/>
      <c r="B10" s="42"/>
      <c r="C10" s="91"/>
      <c r="D10" s="41"/>
      <c r="E10" s="43"/>
      <c r="F10" s="43"/>
      <c r="G10" s="37"/>
      <c r="H10" s="38"/>
      <c r="I10" s="37"/>
      <c r="J10" s="37"/>
      <c r="K10" s="37"/>
      <c r="L10" s="38"/>
      <c r="M10" s="37"/>
      <c r="N10" s="37"/>
      <c r="O10" s="44"/>
      <c r="P10" s="44"/>
      <c r="Q10" s="44"/>
      <c r="R10" s="37"/>
      <c r="S10" s="38"/>
      <c r="T10" s="37"/>
      <c r="U10" s="37"/>
      <c r="V10" s="37"/>
      <c r="W10" s="38"/>
      <c r="X10" s="37"/>
      <c r="Y10" s="37"/>
      <c r="Z10" s="44"/>
      <c r="AA10" s="44"/>
      <c r="AB10" s="44"/>
      <c r="AC10" s="37"/>
      <c r="AD10" s="38"/>
      <c r="AE10" s="37"/>
      <c r="AF10" s="37"/>
      <c r="AG10" s="37"/>
      <c r="AH10" s="38"/>
      <c r="AI10" s="37"/>
      <c r="AJ10" s="37"/>
      <c r="AK10" s="44"/>
    </row>
    <row r="11" spans="1:42" s="47" customFormat="1" ht="15.75" customHeight="1" x14ac:dyDescent="0.2">
      <c r="A11" s="105" t="s">
        <v>9</v>
      </c>
      <c r="B11" s="106">
        <v>2</v>
      </c>
      <c r="C11" s="77"/>
      <c r="D11" s="105" t="s">
        <v>10</v>
      </c>
      <c r="E11" s="110" t="s">
        <v>7</v>
      </c>
      <c r="F11" s="1"/>
      <c r="G11" s="132">
        <f>O2/(G19*K19)</f>
        <v>-1.038894</v>
      </c>
      <c r="H11" s="126" t="s">
        <v>34</v>
      </c>
      <c r="I11" s="126" t="s">
        <v>8</v>
      </c>
      <c r="J11" s="126">
        <f>M3</f>
        <v>2</v>
      </c>
      <c r="K11" s="126" t="s">
        <v>28</v>
      </c>
      <c r="L11" s="126" t="s">
        <v>34</v>
      </c>
      <c r="M11" s="126" t="s">
        <v>8</v>
      </c>
      <c r="N11" s="126">
        <f>M4</f>
        <v>2.5</v>
      </c>
      <c r="O11" s="126" t="s">
        <v>28</v>
      </c>
      <c r="P11" s="127" t="s">
        <v>11</v>
      </c>
      <c r="Q11" s="131"/>
      <c r="R11" s="128">
        <f>O3/(R19*V19)</f>
        <v>3.6469355999999999</v>
      </c>
      <c r="S11" s="126" t="s">
        <v>34</v>
      </c>
      <c r="T11" s="126" t="s">
        <v>8</v>
      </c>
      <c r="U11" s="126">
        <f>M2</f>
        <v>1.5</v>
      </c>
      <c r="V11" s="126" t="s">
        <v>28</v>
      </c>
      <c r="W11" s="126" t="s">
        <v>34</v>
      </c>
      <c r="X11" s="126" t="s">
        <v>8</v>
      </c>
      <c r="Y11" s="126">
        <f>M4</f>
        <v>2.5</v>
      </c>
      <c r="Z11" s="126" t="s">
        <v>28</v>
      </c>
      <c r="AA11" s="127" t="s">
        <v>11</v>
      </c>
      <c r="AB11" s="128">
        <f>O4/(AC19*AG19)</f>
        <v>-1.8796010000000001</v>
      </c>
      <c r="AC11" s="126" t="s">
        <v>34</v>
      </c>
      <c r="AD11" s="126" t="s">
        <v>8</v>
      </c>
      <c r="AE11" s="126">
        <f>M2</f>
        <v>1.5</v>
      </c>
      <c r="AF11" s="126" t="s">
        <v>28</v>
      </c>
      <c r="AG11" s="126" t="s">
        <v>34</v>
      </c>
      <c r="AH11" s="126" t="s">
        <v>8</v>
      </c>
      <c r="AI11" s="126">
        <f>M3</f>
        <v>2</v>
      </c>
      <c r="AJ11" s="126" t="s">
        <v>28</v>
      </c>
      <c r="AK11" s="37"/>
      <c r="AL11" s="134" t="s">
        <v>58</v>
      </c>
      <c r="AM11" s="134"/>
      <c r="AN11" s="134"/>
      <c r="AO11" s="37"/>
      <c r="AP11" s="131"/>
    </row>
    <row r="12" spans="1:42" s="47" customFormat="1" ht="15.75" customHeight="1" x14ac:dyDescent="0.2">
      <c r="A12" s="105"/>
      <c r="B12" s="106"/>
      <c r="C12" s="77"/>
      <c r="D12" s="105"/>
      <c r="E12" s="110"/>
      <c r="F12" s="1"/>
      <c r="G12" s="132"/>
      <c r="H12" s="126"/>
      <c r="I12" s="126"/>
      <c r="J12" s="126"/>
      <c r="K12" s="126"/>
      <c r="L12" s="126"/>
      <c r="M12" s="126"/>
      <c r="N12" s="126"/>
      <c r="O12" s="126"/>
      <c r="P12" s="127"/>
      <c r="Q12" s="131"/>
      <c r="R12" s="128"/>
      <c r="S12" s="126"/>
      <c r="T12" s="126"/>
      <c r="U12" s="126"/>
      <c r="V12" s="126"/>
      <c r="W12" s="126"/>
      <c r="X12" s="126"/>
      <c r="Y12" s="126"/>
      <c r="Z12" s="126"/>
      <c r="AA12" s="127"/>
      <c r="AB12" s="128"/>
      <c r="AC12" s="126"/>
      <c r="AD12" s="126"/>
      <c r="AE12" s="126"/>
      <c r="AF12" s="126"/>
      <c r="AG12" s="126"/>
      <c r="AH12" s="126"/>
      <c r="AI12" s="126"/>
      <c r="AJ12" s="126"/>
      <c r="AK12" s="37"/>
      <c r="AL12" s="134"/>
      <c r="AM12" s="134"/>
      <c r="AN12" s="134"/>
      <c r="AO12" s="37"/>
      <c r="AP12" s="131"/>
    </row>
    <row r="13" spans="1:42" s="47" customFormat="1" ht="15.75" customHeight="1" x14ac:dyDescent="0.2">
      <c r="A13" s="41"/>
      <c r="B13" s="42"/>
      <c r="C13" s="91"/>
      <c r="D13" s="41"/>
      <c r="E13" s="43"/>
      <c r="F13" s="43"/>
      <c r="G13" s="37"/>
      <c r="H13" s="38"/>
      <c r="I13" s="37"/>
      <c r="J13" s="37"/>
      <c r="K13" s="37"/>
      <c r="L13" s="38"/>
      <c r="M13" s="37"/>
      <c r="N13" s="37"/>
      <c r="O13" s="44"/>
      <c r="P13" s="44"/>
      <c r="Q13" s="44"/>
      <c r="R13" s="37"/>
      <c r="S13" s="38"/>
      <c r="T13" s="37"/>
      <c r="U13" s="37"/>
      <c r="V13" s="37"/>
      <c r="W13" s="38"/>
      <c r="X13" s="37"/>
      <c r="Y13" s="37"/>
      <c r="Z13" s="44"/>
      <c r="AA13" s="44"/>
      <c r="AB13" s="44"/>
      <c r="AC13" s="37"/>
      <c r="AD13" s="38"/>
      <c r="AE13" s="37"/>
      <c r="AF13" s="37"/>
      <c r="AG13" s="37"/>
      <c r="AH13" s="38"/>
      <c r="AI13" s="37"/>
      <c r="AJ13" s="37"/>
      <c r="AK13" s="44"/>
    </row>
    <row r="15" spans="1:42" ht="15.75" customHeight="1" x14ac:dyDescent="0.2">
      <c r="A15" s="105" t="s">
        <v>9</v>
      </c>
      <c r="B15" s="106">
        <v>2</v>
      </c>
      <c r="C15" s="105" t="s">
        <v>27</v>
      </c>
      <c r="D15" s="108">
        <f>M6</f>
        <v>2.11</v>
      </c>
      <c r="E15" s="109" t="s">
        <v>33</v>
      </c>
      <c r="F15" s="18" t="s">
        <v>27</v>
      </c>
      <c r="G15" s="18">
        <f>M6</f>
        <v>2.11</v>
      </c>
      <c r="H15" s="19" t="s">
        <v>8</v>
      </c>
      <c r="I15" s="18">
        <f>M3</f>
        <v>2</v>
      </c>
      <c r="J15" s="18" t="s">
        <v>26</v>
      </c>
      <c r="K15" s="18">
        <f>M6</f>
        <v>2.11</v>
      </c>
      <c r="L15" s="19" t="s">
        <v>8</v>
      </c>
      <c r="M15" s="18">
        <f>M4</f>
        <v>2.5</v>
      </c>
      <c r="N15" s="18" t="s">
        <v>28</v>
      </c>
      <c r="O15" s="129">
        <f>O2</f>
        <v>-0.51944699999999999</v>
      </c>
      <c r="P15" s="114" t="s">
        <v>11</v>
      </c>
      <c r="Q15" s="23" t="s">
        <v>27</v>
      </c>
      <c r="R15" s="23">
        <f>M6</f>
        <v>2.11</v>
      </c>
      <c r="S15" s="24" t="s">
        <v>8</v>
      </c>
      <c r="T15" s="23">
        <f>M2</f>
        <v>1.5</v>
      </c>
      <c r="U15" s="23" t="s">
        <v>26</v>
      </c>
      <c r="V15" s="23">
        <f>M6</f>
        <v>2.11</v>
      </c>
      <c r="W15" s="24" t="s">
        <v>8</v>
      </c>
      <c r="X15" s="23">
        <f>M4</f>
        <v>2.5</v>
      </c>
      <c r="Y15" s="23" t="s">
        <v>28</v>
      </c>
      <c r="Z15" s="129">
        <f>O3</f>
        <v>-0.91173389999999999</v>
      </c>
      <c r="AA15" s="114" t="s">
        <v>11</v>
      </c>
      <c r="AB15" s="28" t="s">
        <v>27</v>
      </c>
      <c r="AC15" s="28">
        <f>M6</f>
        <v>2.11</v>
      </c>
      <c r="AD15" s="29" t="s">
        <v>8</v>
      </c>
      <c r="AE15" s="28">
        <f>M2</f>
        <v>1.5</v>
      </c>
      <c r="AF15" s="28" t="s">
        <v>26</v>
      </c>
      <c r="AG15" s="28">
        <f>M6</f>
        <v>2.11</v>
      </c>
      <c r="AH15" s="29" t="s">
        <v>8</v>
      </c>
      <c r="AI15" s="28">
        <f>M3</f>
        <v>2</v>
      </c>
      <c r="AJ15" s="28" t="s">
        <v>28</v>
      </c>
      <c r="AK15" s="129">
        <f>O4</f>
        <v>-0.93980050000000004</v>
      </c>
    </row>
    <row r="16" spans="1:42" ht="15.75" customHeight="1" x14ac:dyDescent="0.2">
      <c r="A16" s="105"/>
      <c r="B16" s="106"/>
      <c r="C16" s="107"/>
      <c r="D16" s="108"/>
      <c r="E16" s="110"/>
      <c r="F16" s="22" t="s">
        <v>27</v>
      </c>
      <c r="G16" s="20">
        <f>M2</f>
        <v>1.5</v>
      </c>
      <c r="H16" s="21" t="s">
        <v>8</v>
      </c>
      <c r="I16" s="20">
        <f>M3</f>
        <v>2</v>
      </c>
      <c r="J16" s="22" t="s">
        <v>26</v>
      </c>
      <c r="K16" s="20">
        <f>M2</f>
        <v>1.5</v>
      </c>
      <c r="L16" s="21" t="s">
        <v>8</v>
      </c>
      <c r="M16" s="20">
        <f>M4</f>
        <v>2.5</v>
      </c>
      <c r="N16" s="22" t="s">
        <v>28</v>
      </c>
      <c r="O16" s="129"/>
      <c r="P16" s="114"/>
      <c r="Q16" s="27" t="s">
        <v>27</v>
      </c>
      <c r="R16" s="25">
        <f>M3</f>
        <v>2</v>
      </c>
      <c r="S16" s="26" t="s">
        <v>8</v>
      </c>
      <c r="T16" s="25">
        <f>M2</f>
        <v>1.5</v>
      </c>
      <c r="U16" s="27" t="s">
        <v>26</v>
      </c>
      <c r="V16" s="25">
        <f>M3</f>
        <v>2</v>
      </c>
      <c r="W16" s="26" t="s">
        <v>8</v>
      </c>
      <c r="X16" s="25">
        <f>M4</f>
        <v>2.5</v>
      </c>
      <c r="Y16" s="27" t="s">
        <v>28</v>
      </c>
      <c r="Z16" s="129"/>
      <c r="AA16" s="114"/>
      <c r="AB16" s="32" t="s">
        <v>27</v>
      </c>
      <c r="AC16" s="30">
        <f>M4</f>
        <v>2.5</v>
      </c>
      <c r="AD16" s="31" t="s">
        <v>8</v>
      </c>
      <c r="AE16" s="30">
        <f>M2</f>
        <v>1.5</v>
      </c>
      <c r="AF16" s="32" t="s">
        <v>26</v>
      </c>
      <c r="AG16" s="30">
        <f>M4</f>
        <v>2.5</v>
      </c>
      <c r="AH16" s="31" t="s">
        <v>8</v>
      </c>
      <c r="AI16" s="30">
        <f>M3</f>
        <v>2</v>
      </c>
      <c r="AJ16" s="32" t="s">
        <v>28</v>
      </c>
      <c r="AK16" s="129"/>
    </row>
    <row r="18" spans="1:37" ht="15.75" customHeight="1" x14ac:dyDescent="0.2">
      <c r="A18" s="105" t="s">
        <v>9</v>
      </c>
      <c r="B18" s="106">
        <v>2</v>
      </c>
      <c r="C18" s="105" t="s">
        <v>27</v>
      </c>
      <c r="D18" s="108">
        <f>M6</f>
        <v>2.11</v>
      </c>
      <c r="E18" s="109" t="s">
        <v>33</v>
      </c>
      <c r="F18" s="3" t="s">
        <v>27</v>
      </c>
      <c r="G18" s="111">
        <f>G15-I15</f>
        <v>0.10999999999999988</v>
      </c>
      <c r="H18" s="111"/>
      <c r="I18" s="111"/>
      <c r="J18" s="3" t="s">
        <v>26</v>
      </c>
      <c r="K18" s="111">
        <f>K15-M15</f>
        <v>-0.39000000000000012</v>
      </c>
      <c r="L18" s="111"/>
      <c r="M18" s="111"/>
      <c r="N18" s="3" t="s">
        <v>28</v>
      </c>
      <c r="O18" s="129">
        <f>O2</f>
        <v>-0.51944699999999999</v>
      </c>
      <c r="P18" s="114" t="s">
        <v>11</v>
      </c>
      <c r="Q18" s="3" t="s">
        <v>27</v>
      </c>
      <c r="R18" s="111">
        <f>R15-T15</f>
        <v>0.60999999999999988</v>
      </c>
      <c r="S18" s="111"/>
      <c r="T18" s="111"/>
      <c r="U18" s="3" t="s">
        <v>26</v>
      </c>
      <c r="V18" s="111">
        <f>V15-X15</f>
        <v>-0.39000000000000012</v>
      </c>
      <c r="W18" s="111"/>
      <c r="X18" s="111"/>
      <c r="Y18" s="3" t="s">
        <v>28</v>
      </c>
      <c r="Z18" s="129">
        <f>O3</f>
        <v>-0.91173389999999999</v>
      </c>
      <c r="AA18" s="114" t="s">
        <v>11</v>
      </c>
      <c r="AB18" s="3" t="s">
        <v>27</v>
      </c>
      <c r="AC18" s="111">
        <f>AC15-AE15</f>
        <v>0.60999999999999988</v>
      </c>
      <c r="AD18" s="111"/>
      <c r="AE18" s="111"/>
      <c r="AF18" s="3" t="s">
        <v>26</v>
      </c>
      <c r="AG18" s="111">
        <f>AG15-AI15</f>
        <v>0.10999999999999988</v>
      </c>
      <c r="AH18" s="111"/>
      <c r="AI18" s="111"/>
      <c r="AJ18" s="3" t="s">
        <v>28</v>
      </c>
      <c r="AK18" s="129">
        <f>O4</f>
        <v>-0.93980050000000004</v>
      </c>
    </row>
    <row r="19" spans="1:37" ht="15.75" customHeight="1" x14ac:dyDescent="0.2">
      <c r="A19" s="105"/>
      <c r="B19" s="106"/>
      <c r="C19" s="107"/>
      <c r="D19" s="108"/>
      <c r="E19" s="110"/>
      <c r="F19" s="10" t="s">
        <v>27</v>
      </c>
      <c r="G19" s="125">
        <f>G16-I16</f>
        <v>-0.5</v>
      </c>
      <c r="H19" s="125"/>
      <c r="I19" s="125"/>
      <c r="J19" s="10" t="s">
        <v>26</v>
      </c>
      <c r="K19" s="125">
        <f>K16-M16</f>
        <v>-1</v>
      </c>
      <c r="L19" s="125"/>
      <c r="M19" s="125"/>
      <c r="N19" s="10" t="s">
        <v>28</v>
      </c>
      <c r="O19" s="129"/>
      <c r="P19" s="114"/>
      <c r="Q19" s="10" t="s">
        <v>27</v>
      </c>
      <c r="R19" s="125">
        <f>R16-T16</f>
        <v>0.5</v>
      </c>
      <c r="S19" s="125"/>
      <c r="T19" s="125"/>
      <c r="U19" s="10" t="s">
        <v>26</v>
      </c>
      <c r="V19" s="125">
        <f>V16-X16</f>
        <v>-0.5</v>
      </c>
      <c r="W19" s="125"/>
      <c r="X19" s="125"/>
      <c r="Y19" s="10" t="s">
        <v>28</v>
      </c>
      <c r="Z19" s="129"/>
      <c r="AA19" s="114"/>
      <c r="AB19" s="10" t="s">
        <v>27</v>
      </c>
      <c r="AC19" s="125">
        <f>AC16-AE16</f>
        <v>1</v>
      </c>
      <c r="AD19" s="125"/>
      <c r="AE19" s="125"/>
      <c r="AF19" s="10" t="s">
        <v>26</v>
      </c>
      <c r="AG19" s="125">
        <f>AG16-AI16</f>
        <v>0.5</v>
      </c>
      <c r="AH19" s="125"/>
      <c r="AI19" s="125"/>
      <c r="AJ19" s="10" t="s">
        <v>28</v>
      </c>
      <c r="AK19" s="129"/>
    </row>
    <row r="21" spans="1:37" ht="12.75" customHeight="1" x14ac:dyDescent="0.2">
      <c r="A21" s="105" t="s">
        <v>9</v>
      </c>
      <c r="B21" s="106">
        <v>2</v>
      </c>
      <c r="C21" s="105" t="s">
        <v>27</v>
      </c>
      <c r="D21" s="108">
        <f>M6</f>
        <v>2.11</v>
      </c>
      <c r="E21" s="109" t="s">
        <v>33</v>
      </c>
      <c r="F21" s="3"/>
      <c r="G21" s="111">
        <f>G18*K18</f>
        <v>-4.2899999999999966E-2</v>
      </c>
      <c r="H21" s="111"/>
      <c r="I21" s="111"/>
      <c r="J21" s="111"/>
      <c r="K21" s="111"/>
      <c r="L21" s="111"/>
      <c r="M21" s="111"/>
      <c r="N21" s="3"/>
      <c r="O21" s="129">
        <f>O2</f>
        <v>-0.51944699999999999</v>
      </c>
      <c r="P21" s="114" t="s">
        <v>11</v>
      </c>
      <c r="Q21" s="3"/>
      <c r="R21" s="111">
        <f>R18*V18</f>
        <v>-0.23790000000000003</v>
      </c>
      <c r="S21" s="111"/>
      <c r="T21" s="111"/>
      <c r="U21" s="111"/>
      <c r="V21" s="111"/>
      <c r="W21" s="111"/>
      <c r="X21" s="111"/>
      <c r="Y21" s="3"/>
      <c r="Z21" s="129">
        <f>O3</f>
        <v>-0.91173389999999999</v>
      </c>
      <c r="AA21" s="114" t="s">
        <v>11</v>
      </c>
      <c r="AB21" s="3"/>
      <c r="AC21" s="111">
        <f>AC18*AG18</f>
        <v>6.709999999999991E-2</v>
      </c>
      <c r="AD21" s="111"/>
      <c r="AE21" s="111"/>
      <c r="AF21" s="111"/>
      <c r="AG21" s="111"/>
      <c r="AH21" s="111"/>
      <c r="AI21" s="111"/>
      <c r="AJ21" s="3"/>
      <c r="AK21" s="129">
        <f>O4</f>
        <v>-0.93980050000000004</v>
      </c>
    </row>
    <row r="22" spans="1:37" ht="12.75" customHeight="1" x14ac:dyDescent="0.2">
      <c r="A22" s="105"/>
      <c r="B22" s="106"/>
      <c r="C22" s="107"/>
      <c r="D22" s="108"/>
      <c r="E22" s="110"/>
      <c r="F22" s="10"/>
      <c r="G22" s="125">
        <f>G19*K19</f>
        <v>0.5</v>
      </c>
      <c r="H22" s="125"/>
      <c r="I22" s="125"/>
      <c r="J22" s="125"/>
      <c r="K22" s="125"/>
      <c r="L22" s="125"/>
      <c r="M22" s="125"/>
      <c r="N22" s="10"/>
      <c r="O22" s="129"/>
      <c r="P22" s="114"/>
      <c r="Q22" s="10"/>
      <c r="R22" s="125">
        <f>R19*V19</f>
        <v>-0.25</v>
      </c>
      <c r="S22" s="125"/>
      <c r="T22" s="125"/>
      <c r="U22" s="125"/>
      <c r="V22" s="125"/>
      <c r="W22" s="125"/>
      <c r="X22" s="125"/>
      <c r="Y22" s="10"/>
      <c r="Z22" s="129"/>
      <c r="AA22" s="114"/>
      <c r="AB22" s="10"/>
      <c r="AC22" s="125">
        <f>AC19*AG19</f>
        <v>0.5</v>
      </c>
      <c r="AD22" s="125"/>
      <c r="AE22" s="125"/>
      <c r="AF22" s="125"/>
      <c r="AG22" s="125"/>
      <c r="AH22" s="125"/>
      <c r="AI22" s="125"/>
      <c r="AJ22" s="10"/>
      <c r="AK22" s="129"/>
    </row>
    <row r="24" spans="1:37" ht="12.75" customHeight="1" x14ac:dyDescent="0.2">
      <c r="A24" s="105" t="s">
        <v>9</v>
      </c>
      <c r="B24" s="106">
        <v>2</v>
      </c>
      <c r="C24" s="105" t="s">
        <v>27</v>
      </c>
      <c r="D24" s="108">
        <f>M6</f>
        <v>2.11</v>
      </c>
      <c r="E24" s="109" t="s">
        <v>33</v>
      </c>
      <c r="F24" s="130">
        <f>G21/G22</f>
        <v>-8.5799999999999932E-2</v>
      </c>
      <c r="G24" s="130"/>
      <c r="H24" s="130"/>
      <c r="I24" s="130"/>
      <c r="J24" s="130"/>
      <c r="K24" s="130"/>
      <c r="L24" s="130"/>
      <c r="M24" s="130"/>
      <c r="N24" s="130"/>
      <c r="O24" s="129">
        <f>O2</f>
        <v>-0.51944699999999999</v>
      </c>
      <c r="P24" s="114" t="s">
        <v>11</v>
      </c>
      <c r="Q24" s="130">
        <f>R21/R22</f>
        <v>0.95160000000000011</v>
      </c>
      <c r="R24" s="130"/>
      <c r="S24" s="130"/>
      <c r="T24" s="130"/>
      <c r="U24" s="130"/>
      <c r="V24" s="130"/>
      <c r="W24" s="130"/>
      <c r="X24" s="130"/>
      <c r="Y24" s="130"/>
      <c r="Z24" s="129">
        <f>O3</f>
        <v>-0.91173389999999999</v>
      </c>
      <c r="AA24" s="114" t="s">
        <v>11</v>
      </c>
      <c r="AB24" s="130">
        <f>AC21/AC22</f>
        <v>0.13419999999999982</v>
      </c>
      <c r="AC24" s="130"/>
      <c r="AD24" s="130"/>
      <c r="AE24" s="130"/>
      <c r="AF24" s="130"/>
      <c r="AG24" s="130"/>
      <c r="AH24" s="130"/>
      <c r="AI24" s="130"/>
      <c r="AJ24" s="130"/>
      <c r="AK24" s="129">
        <f>O4</f>
        <v>-0.93980050000000004</v>
      </c>
    </row>
    <row r="25" spans="1:37" ht="12.75" customHeight="1" x14ac:dyDescent="0.2">
      <c r="A25" s="105"/>
      <c r="B25" s="106"/>
      <c r="C25" s="107"/>
      <c r="D25" s="108"/>
      <c r="E25" s="110"/>
      <c r="F25" s="130"/>
      <c r="G25" s="130"/>
      <c r="H25" s="130"/>
      <c r="I25" s="130"/>
      <c r="J25" s="130"/>
      <c r="K25" s="130"/>
      <c r="L25" s="130"/>
      <c r="M25" s="130"/>
      <c r="N25" s="130"/>
      <c r="O25" s="129"/>
      <c r="P25" s="114"/>
      <c r="Q25" s="130"/>
      <c r="R25" s="130"/>
      <c r="S25" s="130"/>
      <c r="T25" s="130"/>
      <c r="U25" s="130"/>
      <c r="V25" s="130"/>
      <c r="W25" s="130"/>
      <c r="X25" s="130"/>
      <c r="Y25" s="130"/>
      <c r="Z25" s="129"/>
      <c r="AA25" s="114"/>
      <c r="AB25" s="130"/>
      <c r="AC25" s="130"/>
      <c r="AD25" s="130"/>
      <c r="AE25" s="130"/>
      <c r="AF25" s="130"/>
      <c r="AG25" s="130"/>
      <c r="AH25" s="130"/>
      <c r="AI25" s="130"/>
      <c r="AJ25" s="130"/>
      <c r="AK25" s="129"/>
    </row>
    <row r="27" spans="1:37" ht="12.75" customHeight="1" x14ac:dyDescent="0.2">
      <c r="A27" s="105" t="s">
        <v>9</v>
      </c>
      <c r="B27" s="106">
        <v>2</v>
      </c>
      <c r="C27" s="105" t="s">
        <v>27</v>
      </c>
      <c r="D27" s="108">
        <f>M6</f>
        <v>2.11</v>
      </c>
      <c r="E27" s="109" t="s">
        <v>33</v>
      </c>
      <c r="F27" s="130">
        <f>F24*O24</f>
        <v>4.4568552599999964E-2</v>
      </c>
      <c r="G27" s="130"/>
      <c r="H27" s="130"/>
      <c r="I27" s="130"/>
      <c r="J27" s="130"/>
      <c r="K27" s="130"/>
      <c r="L27" s="130"/>
      <c r="M27" s="130"/>
      <c r="N27" s="130"/>
      <c r="O27" s="130"/>
      <c r="P27" s="114" t="s">
        <v>11</v>
      </c>
      <c r="Q27" s="130">
        <f>Q24*Z24</f>
        <v>-0.86760597924000005</v>
      </c>
      <c r="R27" s="130"/>
      <c r="S27" s="130"/>
      <c r="T27" s="130"/>
      <c r="U27" s="130"/>
      <c r="V27" s="130"/>
      <c r="W27" s="130"/>
      <c r="X27" s="130"/>
      <c r="Y27" s="130"/>
      <c r="Z27" s="130"/>
      <c r="AA27" s="114" t="s">
        <v>11</v>
      </c>
      <c r="AB27" s="130">
        <f>AB24*AK24</f>
        <v>-0.12612122709999984</v>
      </c>
      <c r="AC27" s="130"/>
      <c r="AD27" s="130"/>
      <c r="AE27" s="130"/>
      <c r="AF27" s="130"/>
      <c r="AG27" s="130"/>
      <c r="AH27" s="130"/>
      <c r="AI27" s="130"/>
      <c r="AJ27" s="130"/>
      <c r="AK27" s="130"/>
    </row>
    <row r="28" spans="1:37" ht="12.75" customHeight="1" x14ac:dyDescent="0.2">
      <c r="A28" s="105"/>
      <c r="B28" s="106"/>
      <c r="C28" s="107"/>
      <c r="D28" s="108"/>
      <c r="E28" s="11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1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14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</row>
    <row r="30" spans="1:37" ht="12.75" customHeight="1" x14ac:dyDescent="0.2">
      <c r="A30" s="105" t="s">
        <v>9</v>
      </c>
      <c r="B30" s="106">
        <v>2</v>
      </c>
      <c r="C30" s="105" t="s">
        <v>27</v>
      </c>
      <c r="D30" s="108">
        <f>M6</f>
        <v>2.11</v>
      </c>
      <c r="E30" s="109" t="s">
        <v>33</v>
      </c>
      <c r="F30" s="133">
        <f>F27+Q27+AB27</f>
        <v>-0.94915865373999997</v>
      </c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</row>
    <row r="31" spans="1:37" ht="12.75" customHeight="1" x14ac:dyDescent="0.2">
      <c r="A31" s="105"/>
      <c r="B31" s="106"/>
      <c r="C31" s="107"/>
      <c r="D31" s="108"/>
      <c r="E31" s="110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</row>
  </sheetData>
  <mergeCells count="122">
    <mergeCell ref="F30:AK31"/>
    <mergeCell ref="AL11:AN12"/>
    <mergeCell ref="Q24:Y25"/>
    <mergeCell ref="AA24:AA25"/>
    <mergeCell ref="AB24:AJ25"/>
    <mergeCell ref="AK24:AK25"/>
    <mergeCell ref="F27:O28"/>
    <mergeCell ref="P27:P28"/>
    <mergeCell ref="Q27:Z28"/>
    <mergeCell ref="AA27:AA28"/>
    <mergeCell ref="AB27:AK28"/>
    <mergeCell ref="P21:P22"/>
    <mergeCell ref="R21:X21"/>
    <mergeCell ref="AA21:AA22"/>
    <mergeCell ref="AC21:AI21"/>
    <mergeCell ref="AK21:AK22"/>
    <mergeCell ref="Z24:Z25"/>
    <mergeCell ref="Z21:Z22"/>
    <mergeCell ref="R22:X22"/>
    <mergeCell ref="AC22:AI22"/>
    <mergeCell ref="AK18:AK19"/>
    <mergeCell ref="G19:I19"/>
    <mergeCell ref="K19:M19"/>
    <mergeCell ref="R19:T19"/>
    <mergeCell ref="AP11:AP12"/>
    <mergeCell ref="E15:E16"/>
    <mergeCell ref="P15:P16"/>
    <mergeCell ref="AA15:AA16"/>
    <mergeCell ref="AK15:AK16"/>
    <mergeCell ref="E18:E19"/>
    <mergeCell ref="G18:I18"/>
    <mergeCell ref="K18:M18"/>
    <mergeCell ref="P18:P19"/>
    <mergeCell ref="R18:T18"/>
    <mergeCell ref="Z18:Z19"/>
    <mergeCell ref="V18:X18"/>
    <mergeCell ref="Z15:Z16"/>
    <mergeCell ref="O15:O16"/>
    <mergeCell ref="K11:K12"/>
    <mergeCell ref="G11:G12"/>
    <mergeCell ref="H11:H12"/>
    <mergeCell ref="I11:I12"/>
    <mergeCell ref="AA8:AA9"/>
    <mergeCell ref="AK8:AK9"/>
    <mergeCell ref="E11:E12"/>
    <mergeCell ref="Q11:Q12"/>
    <mergeCell ref="AA11:AA12"/>
    <mergeCell ref="AJ11:AJ12"/>
    <mergeCell ref="O8:O9"/>
    <mergeCell ref="L11:L12"/>
    <mergeCell ref="S11:S12"/>
    <mergeCell ref="T11:T12"/>
    <mergeCell ref="Z8:Z9"/>
    <mergeCell ref="U11:U12"/>
    <mergeCell ref="W11:W12"/>
    <mergeCell ref="X11:X12"/>
    <mergeCell ref="Y11:Y12"/>
    <mergeCell ref="P8:P9"/>
    <mergeCell ref="R11:R12"/>
    <mergeCell ref="M11:M12"/>
    <mergeCell ref="N11:N12"/>
    <mergeCell ref="O11:O12"/>
    <mergeCell ref="AI11:AI12"/>
    <mergeCell ref="AD11:AD12"/>
    <mergeCell ref="AE11:AE12"/>
    <mergeCell ref="V11:V12"/>
    <mergeCell ref="A30:A31"/>
    <mergeCell ref="B30:B31"/>
    <mergeCell ref="C30:C31"/>
    <mergeCell ref="D30:D31"/>
    <mergeCell ref="A24:A25"/>
    <mergeCell ref="E8:E9"/>
    <mergeCell ref="E30:E31"/>
    <mergeCell ref="E27:E28"/>
    <mergeCell ref="E21:E22"/>
    <mergeCell ref="D18:D19"/>
    <mergeCell ref="A15:A16"/>
    <mergeCell ref="B15:B16"/>
    <mergeCell ref="C15:C16"/>
    <mergeCell ref="D15:D16"/>
    <mergeCell ref="A11:A12"/>
    <mergeCell ref="B11:B12"/>
    <mergeCell ref="D11:D12"/>
    <mergeCell ref="A8:A9"/>
    <mergeCell ref="B8:B9"/>
    <mergeCell ref="D8:D9"/>
    <mergeCell ref="P24:P25"/>
    <mergeCell ref="O24:O25"/>
    <mergeCell ref="A27:A28"/>
    <mergeCell ref="B27:B28"/>
    <mergeCell ref="C27:C28"/>
    <mergeCell ref="D27:D28"/>
    <mergeCell ref="B24:B25"/>
    <mergeCell ref="C24:C25"/>
    <mergeCell ref="D24:D25"/>
    <mergeCell ref="E24:E25"/>
    <mergeCell ref="F24:N25"/>
    <mergeCell ref="A21:A22"/>
    <mergeCell ref="B21:B22"/>
    <mergeCell ref="C21:C22"/>
    <mergeCell ref="D21:D22"/>
    <mergeCell ref="O21:O22"/>
    <mergeCell ref="A18:A19"/>
    <mergeCell ref="B18:B19"/>
    <mergeCell ref="C18:C19"/>
    <mergeCell ref="G21:M21"/>
    <mergeCell ref="O18:O19"/>
    <mergeCell ref="J11:J12"/>
    <mergeCell ref="P11:P12"/>
    <mergeCell ref="Z11:Z12"/>
    <mergeCell ref="AB11:AB12"/>
    <mergeCell ref="AC11:AC12"/>
    <mergeCell ref="AF11:AF12"/>
    <mergeCell ref="AG11:AG12"/>
    <mergeCell ref="AH11:AH12"/>
    <mergeCell ref="G22:M22"/>
    <mergeCell ref="V19:X19"/>
    <mergeCell ref="AC19:AE19"/>
    <mergeCell ref="AG19:AI19"/>
    <mergeCell ref="AA18:AA19"/>
    <mergeCell ref="AC18:AE18"/>
    <mergeCell ref="AG18:AI18"/>
  </mergeCells>
  <phoneticPr fontId="1" type="noConversion"/>
  <pageMargins left="0.75" right="0.75" top="1" bottom="1" header="0" footer="0"/>
  <pageSetup orientation="portrait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6"/>
  <sheetViews>
    <sheetView showGridLines="0" topLeftCell="F1" workbookViewId="0">
      <selection activeCell="AH2" sqref="AH2"/>
    </sheetView>
  </sheetViews>
  <sheetFormatPr baseColWidth="10" defaultColWidth="11.42578125" defaultRowHeight="12.75" x14ac:dyDescent="0.2"/>
  <cols>
    <col min="1" max="1" width="2.85546875" style="11" bestFit="1" customWidth="1"/>
    <col min="2" max="2" width="3.140625" style="85" bestFit="1" customWidth="1"/>
    <col min="3" max="3" width="3.140625" style="11" customWidth="1"/>
    <col min="4" max="4" width="6.28515625" style="11" bestFit="1" customWidth="1"/>
    <col min="5" max="5" width="4" style="11" bestFit="1" customWidth="1"/>
    <col min="6" max="6" width="1.5703125" style="11" bestFit="1" customWidth="1"/>
    <col min="7" max="7" width="14.7109375" style="11" customWidth="1"/>
    <col min="8" max="8" width="4.28515625" style="11" customWidth="1"/>
    <col min="9" max="9" width="4" style="11" bestFit="1" customWidth="1"/>
    <col min="10" max="10" width="5.140625" style="11" bestFit="1" customWidth="1"/>
    <col min="11" max="11" width="4" style="11" bestFit="1" customWidth="1"/>
    <col min="12" max="12" width="5.140625" style="11" bestFit="1" customWidth="1"/>
    <col min="13" max="13" width="8" style="11" customWidth="1"/>
    <col min="14" max="14" width="5.140625" style="11" bestFit="1" customWidth="1"/>
    <col min="15" max="15" width="12.85546875" style="11" customWidth="1"/>
    <col min="16" max="16" width="3.5703125" style="11" bestFit="1" customWidth="1"/>
    <col min="17" max="17" width="8.140625" style="11" bestFit="1" customWidth="1"/>
    <col min="18" max="18" width="5.140625" style="11" bestFit="1" customWidth="1"/>
    <col min="19" max="19" width="12.7109375" style="11" customWidth="1"/>
    <col min="20" max="20" width="3" style="11" bestFit="1" customWidth="1"/>
    <col min="21" max="21" width="11.5703125" style="11" bestFit="1" customWidth="1"/>
    <col min="22" max="22" width="4" style="11" bestFit="1" customWidth="1"/>
    <col min="23" max="23" width="3.5703125" style="11" bestFit="1" customWidth="1"/>
    <col min="24" max="24" width="3.85546875" style="1" bestFit="1" customWidth="1"/>
    <col min="25" max="25" width="3.5703125" style="11" bestFit="1" customWidth="1"/>
    <col min="26" max="26" width="4" style="1" bestFit="1" customWidth="1"/>
    <col min="27" max="27" width="3.5703125" style="1" bestFit="1" customWidth="1"/>
    <col min="28" max="28" width="9.28515625" style="1" customWidth="1"/>
    <col min="29" max="29" width="3.5703125" style="1" bestFit="1" customWidth="1"/>
    <col min="30" max="30" width="4" style="1" bestFit="1" customWidth="1"/>
    <col min="31" max="31" width="3.5703125" style="1" bestFit="1" customWidth="1"/>
    <col min="32" max="32" width="5.140625" style="1" bestFit="1" customWidth="1"/>
    <col min="33" max="33" width="8" style="1" bestFit="1" customWidth="1"/>
    <col min="34" max="34" width="13.140625" style="11" customWidth="1"/>
    <col min="35" max="35" width="5.7109375" style="11" customWidth="1"/>
    <col min="36" max="16384" width="11.42578125" style="11"/>
  </cols>
  <sheetData>
    <row r="1" spans="1:37" ht="22.5" x14ac:dyDescent="0.2">
      <c r="M1" s="99" t="s">
        <v>37</v>
      </c>
      <c r="O1" s="100" t="s">
        <v>57</v>
      </c>
      <c r="W1" s="1"/>
      <c r="Y1" s="1"/>
    </row>
    <row r="2" spans="1:37" x14ac:dyDescent="0.2">
      <c r="L2" s="12" t="s">
        <v>3</v>
      </c>
      <c r="M2" s="102">
        <v>94</v>
      </c>
      <c r="N2" s="9"/>
      <c r="O2" s="103">
        <v>929</v>
      </c>
      <c r="P2" s="11" t="s">
        <v>0</v>
      </c>
      <c r="R2" s="56" t="s">
        <v>38</v>
      </c>
      <c r="S2" s="1"/>
      <c r="T2" s="1"/>
      <c r="U2" s="1"/>
      <c r="V2" s="1"/>
      <c r="W2" s="57"/>
      <c r="X2" s="11" t="s">
        <v>42</v>
      </c>
      <c r="Y2" s="1"/>
      <c r="AC2" s="11"/>
      <c r="AD2" s="11"/>
      <c r="AE2" s="11"/>
      <c r="AF2" s="11"/>
      <c r="AG2" s="11"/>
    </row>
    <row r="3" spans="1:37" x14ac:dyDescent="0.2">
      <c r="L3" s="12" t="s">
        <v>4</v>
      </c>
      <c r="M3" s="102">
        <v>205</v>
      </c>
      <c r="N3" s="9"/>
      <c r="O3" s="103">
        <v>902</v>
      </c>
      <c r="P3" s="11" t="s">
        <v>1</v>
      </c>
      <c r="R3" s="56" t="s">
        <v>39</v>
      </c>
      <c r="S3" s="1"/>
      <c r="T3" s="1"/>
      <c r="U3" s="1"/>
      <c r="V3" s="1"/>
      <c r="W3" s="58"/>
      <c r="X3" s="11" t="s">
        <v>43</v>
      </c>
      <c r="Y3" s="1"/>
      <c r="AC3" s="11"/>
      <c r="AD3" s="11"/>
      <c r="AE3" s="11"/>
      <c r="AF3" s="11"/>
      <c r="AG3" s="11"/>
    </row>
    <row r="4" spans="1:37" x14ac:dyDescent="0.2">
      <c r="L4" s="12" t="s">
        <v>5</v>
      </c>
      <c r="M4" s="102">
        <v>327</v>
      </c>
      <c r="N4" s="9"/>
      <c r="O4" s="103">
        <v>874</v>
      </c>
      <c r="P4" s="11" t="s">
        <v>2</v>
      </c>
      <c r="R4" s="56" t="s">
        <v>40</v>
      </c>
      <c r="S4" s="1"/>
      <c r="T4" s="1"/>
      <c r="U4" s="1"/>
      <c r="V4" s="1"/>
      <c r="W4" s="59"/>
      <c r="X4" s="11" t="s">
        <v>44</v>
      </c>
      <c r="Y4" s="1"/>
      <c r="AC4" s="11"/>
      <c r="AD4" s="11"/>
      <c r="AE4" s="11"/>
      <c r="AF4" s="11"/>
      <c r="AG4" s="11"/>
    </row>
    <row r="5" spans="1:37" x14ac:dyDescent="0.2">
      <c r="L5" s="12" t="s">
        <v>14</v>
      </c>
      <c r="M5" s="102">
        <v>371</v>
      </c>
      <c r="N5" s="9"/>
      <c r="O5" s="103">
        <v>860</v>
      </c>
      <c r="P5" s="11" t="s">
        <v>15</v>
      </c>
      <c r="R5" s="56" t="s">
        <v>41</v>
      </c>
      <c r="S5" s="1"/>
      <c r="T5" s="1"/>
      <c r="U5" s="1"/>
      <c r="V5" s="1"/>
      <c r="W5" s="60"/>
      <c r="X5" s="11" t="s">
        <v>45</v>
      </c>
      <c r="Y5" s="1"/>
      <c r="AC5" s="11"/>
      <c r="AD5" s="11"/>
      <c r="AE5" s="11"/>
      <c r="AF5" s="11"/>
      <c r="AG5" s="11"/>
    </row>
    <row r="6" spans="1:37" x14ac:dyDescent="0.2">
      <c r="N6" s="9"/>
      <c r="R6" s="1"/>
      <c r="S6" s="1"/>
      <c r="T6" s="1"/>
      <c r="U6" s="1"/>
      <c r="V6" s="1"/>
      <c r="W6" s="1"/>
      <c r="Y6" s="1"/>
      <c r="AC6" s="11"/>
      <c r="AD6" s="11"/>
      <c r="AE6" s="11"/>
      <c r="AF6" s="11"/>
      <c r="AG6" s="11"/>
    </row>
    <row r="7" spans="1:37" x14ac:dyDescent="0.2">
      <c r="J7" s="13"/>
      <c r="K7" s="13"/>
      <c r="L7" s="14" t="s">
        <v>6</v>
      </c>
      <c r="M7" s="98">
        <v>227</v>
      </c>
      <c r="N7" s="9"/>
      <c r="O7" s="98" t="s">
        <v>29</v>
      </c>
      <c r="P7" s="13" t="s">
        <v>13</v>
      </c>
      <c r="R7" s="1"/>
      <c r="S7" s="1"/>
      <c r="T7" s="1"/>
      <c r="U7" s="1"/>
      <c r="V7" s="1"/>
      <c r="W7" s="1"/>
      <c r="Y7" s="1"/>
      <c r="AC7" s="11"/>
      <c r="AD7" s="11"/>
      <c r="AE7" s="11"/>
      <c r="AF7" s="11"/>
      <c r="AG7" s="11"/>
    </row>
    <row r="8" spans="1:37" ht="12" customHeight="1" x14ac:dyDescent="0.2"/>
    <row r="9" spans="1:37" ht="15.75" customHeight="1" x14ac:dyDescent="0.2">
      <c r="A9" s="105" t="s">
        <v>9</v>
      </c>
      <c r="B9" s="106">
        <v>3</v>
      </c>
      <c r="C9" s="77"/>
      <c r="D9" s="105" t="s">
        <v>10</v>
      </c>
      <c r="E9" s="110" t="s">
        <v>7</v>
      </c>
      <c r="F9" s="1"/>
      <c r="G9" s="18" t="s">
        <v>18</v>
      </c>
      <c r="H9" s="19" t="s">
        <v>8</v>
      </c>
      <c r="I9" s="18" t="s">
        <v>19</v>
      </c>
      <c r="J9" s="18"/>
      <c r="K9" s="18" t="s">
        <v>18</v>
      </c>
      <c r="L9" s="19" t="s">
        <v>8</v>
      </c>
      <c r="M9" s="18" t="s">
        <v>21</v>
      </c>
      <c r="N9" s="18" t="s">
        <v>18</v>
      </c>
      <c r="O9" s="19" t="s">
        <v>8</v>
      </c>
      <c r="P9" s="18" t="s">
        <v>30</v>
      </c>
      <c r="Q9" s="114" t="s">
        <v>16</v>
      </c>
      <c r="R9" s="114" t="s">
        <v>11</v>
      </c>
      <c r="S9" s="4"/>
      <c r="T9" s="4"/>
      <c r="U9" s="23" t="s">
        <v>18</v>
      </c>
      <c r="V9" s="24" t="s">
        <v>8</v>
      </c>
      <c r="W9" s="23" t="s">
        <v>22</v>
      </c>
      <c r="X9" s="23"/>
      <c r="Y9" s="23" t="s">
        <v>18</v>
      </c>
      <c r="Z9" s="24" t="s">
        <v>8</v>
      </c>
      <c r="AA9" s="23" t="s">
        <v>21</v>
      </c>
      <c r="AB9" s="23"/>
      <c r="AC9" s="23" t="s">
        <v>18</v>
      </c>
      <c r="AD9" s="24" t="s">
        <v>8</v>
      </c>
      <c r="AE9" s="23" t="s">
        <v>30</v>
      </c>
      <c r="AF9" s="2"/>
      <c r="AG9" s="114" t="s">
        <v>17</v>
      </c>
      <c r="AH9" s="114" t="s">
        <v>11</v>
      </c>
    </row>
    <row r="10" spans="1:37" ht="15.75" customHeight="1" x14ac:dyDescent="0.2">
      <c r="A10" s="105"/>
      <c r="B10" s="106"/>
      <c r="C10" s="77"/>
      <c r="D10" s="105"/>
      <c r="E10" s="110"/>
      <c r="F10" s="1"/>
      <c r="G10" s="20" t="s">
        <v>20</v>
      </c>
      <c r="H10" s="21" t="s">
        <v>8</v>
      </c>
      <c r="I10" s="20" t="s">
        <v>19</v>
      </c>
      <c r="J10" s="22"/>
      <c r="K10" s="20" t="s">
        <v>20</v>
      </c>
      <c r="L10" s="21" t="s">
        <v>8</v>
      </c>
      <c r="M10" s="20" t="s">
        <v>21</v>
      </c>
      <c r="N10" s="20" t="s">
        <v>20</v>
      </c>
      <c r="O10" s="21" t="s">
        <v>8</v>
      </c>
      <c r="P10" s="20" t="s">
        <v>30</v>
      </c>
      <c r="Q10" s="114"/>
      <c r="R10" s="114"/>
      <c r="S10" s="4"/>
      <c r="T10" s="4"/>
      <c r="U10" s="25" t="s">
        <v>23</v>
      </c>
      <c r="V10" s="26" t="s">
        <v>8</v>
      </c>
      <c r="W10" s="25" t="s">
        <v>22</v>
      </c>
      <c r="X10" s="27"/>
      <c r="Y10" s="25" t="s">
        <v>23</v>
      </c>
      <c r="Z10" s="26" t="s">
        <v>8</v>
      </c>
      <c r="AA10" s="25" t="s">
        <v>21</v>
      </c>
      <c r="AB10" s="27"/>
      <c r="AC10" s="25" t="s">
        <v>23</v>
      </c>
      <c r="AD10" s="26" t="s">
        <v>8</v>
      </c>
      <c r="AE10" s="25" t="s">
        <v>30</v>
      </c>
      <c r="AF10" s="2"/>
      <c r="AG10" s="114"/>
      <c r="AH10" s="114"/>
    </row>
    <row r="11" spans="1:37" ht="9.9499999999999993" customHeight="1" x14ac:dyDescent="0.2">
      <c r="A11" s="5"/>
      <c r="B11" s="6"/>
      <c r="C11" s="77"/>
      <c r="D11" s="5"/>
      <c r="E11" s="1"/>
      <c r="F11" s="1"/>
      <c r="G11" s="2"/>
      <c r="H11" s="7"/>
      <c r="I11" s="2"/>
      <c r="J11" s="2"/>
      <c r="K11" s="2"/>
      <c r="L11" s="7"/>
      <c r="M11" s="2"/>
      <c r="N11" s="2"/>
      <c r="O11" s="7"/>
      <c r="P11" s="2"/>
      <c r="Q11" s="4"/>
      <c r="R11" s="4"/>
      <c r="S11" s="4"/>
      <c r="T11" s="4"/>
      <c r="U11" s="2"/>
      <c r="V11" s="7"/>
      <c r="W11" s="2"/>
      <c r="X11" s="2"/>
      <c r="Y11" s="2"/>
      <c r="Z11" s="7"/>
      <c r="AA11" s="2"/>
      <c r="AB11" s="2"/>
      <c r="AC11" s="2"/>
      <c r="AD11" s="2"/>
      <c r="AE11" s="2"/>
      <c r="AF11" s="2"/>
      <c r="AG11" s="4"/>
      <c r="AH11" s="4"/>
    </row>
    <row r="12" spans="1:37" ht="15.75" customHeight="1" x14ac:dyDescent="0.2">
      <c r="A12" s="5"/>
      <c r="B12" s="6"/>
      <c r="C12" s="77"/>
      <c r="D12" s="5"/>
      <c r="E12" s="1"/>
      <c r="F12" s="1"/>
      <c r="G12" s="28" t="s">
        <v>18</v>
      </c>
      <c r="H12" s="29" t="s">
        <v>8</v>
      </c>
      <c r="I12" s="28" t="s">
        <v>22</v>
      </c>
      <c r="J12" s="28"/>
      <c r="K12" s="28" t="s">
        <v>18</v>
      </c>
      <c r="L12" s="29" t="s">
        <v>8</v>
      </c>
      <c r="M12" s="28" t="s">
        <v>19</v>
      </c>
      <c r="N12" s="28" t="s">
        <v>18</v>
      </c>
      <c r="O12" s="29" t="s">
        <v>8</v>
      </c>
      <c r="P12" s="28" t="s">
        <v>30</v>
      </c>
      <c r="Q12" s="114" t="s">
        <v>24</v>
      </c>
      <c r="R12" s="114" t="s">
        <v>11</v>
      </c>
      <c r="S12" s="4"/>
      <c r="T12" s="4"/>
      <c r="U12" s="48" t="s">
        <v>18</v>
      </c>
      <c r="V12" s="49" t="s">
        <v>8</v>
      </c>
      <c r="W12" s="48" t="s">
        <v>22</v>
      </c>
      <c r="X12" s="48"/>
      <c r="Y12" s="48" t="s">
        <v>18</v>
      </c>
      <c r="Z12" s="49" t="s">
        <v>8</v>
      </c>
      <c r="AA12" s="48" t="s">
        <v>19</v>
      </c>
      <c r="AB12" s="48"/>
      <c r="AC12" s="48" t="s">
        <v>18</v>
      </c>
      <c r="AD12" s="49" t="s">
        <v>8</v>
      </c>
      <c r="AE12" s="48" t="s">
        <v>21</v>
      </c>
      <c r="AF12" s="2"/>
      <c r="AG12" s="114" t="s">
        <v>31</v>
      </c>
      <c r="AH12" s="4"/>
    </row>
    <row r="13" spans="1:37" ht="15.75" customHeight="1" x14ac:dyDescent="0.2">
      <c r="A13" s="5"/>
      <c r="B13" s="6"/>
      <c r="C13" s="77"/>
      <c r="D13" s="5"/>
      <c r="E13" s="1"/>
      <c r="F13" s="1"/>
      <c r="G13" s="30" t="s">
        <v>25</v>
      </c>
      <c r="H13" s="31" t="s">
        <v>8</v>
      </c>
      <c r="I13" s="30" t="s">
        <v>22</v>
      </c>
      <c r="J13" s="32"/>
      <c r="K13" s="30" t="s">
        <v>25</v>
      </c>
      <c r="L13" s="31" t="s">
        <v>8</v>
      </c>
      <c r="M13" s="30" t="s">
        <v>19</v>
      </c>
      <c r="N13" s="30" t="s">
        <v>25</v>
      </c>
      <c r="O13" s="31" t="s">
        <v>8</v>
      </c>
      <c r="P13" s="30" t="s">
        <v>30</v>
      </c>
      <c r="Q13" s="114"/>
      <c r="R13" s="114"/>
      <c r="S13" s="4"/>
      <c r="T13" s="4"/>
      <c r="U13" s="50" t="s">
        <v>32</v>
      </c>
      <c r="V13" s="51" t="s">
        <v>8</v>
      </c>
      <c r="W13" s="50" t="s">
        <v>22</v>
      </c>
      <c r="X13" s="52"/>
      <c r="Y13" s="50" t="s">
        <v>32</v>
      </c>
      <c r="Z13" s="51" t="s">
        <v>8</v>
      </c>
      <c r="AA13" s="50" t="s">
        <v>19</v>
      </c>
      <c r="AB13" s="52"/>
      <c r="AC13" s="50" t="s">
        <v>32</v>
      </c>
      <c r="AD13" s="51" t="s">
        <v>8</v>
      </c>
      <c r="AE13" s="50" t="s">
        <v>21</v>
      </c>
      <c r="AF13" s="2"/>
      <c r="AG13" s="114"/>
      <c r="AH13" s="4"/>
    </row>
    <row r="14" spans="1:37" ht="9.9499999999999993" customHeight="1" x14ac:dyDescent="0.2">
      <c r="A14" s="5"/>
      <c r="B14" s="6"/>
      <c r="C14" s="77"/>
      <c r="D14" s="5"/>
      <c r="E14" s="1"/>
      <c r="F14" s="1"/>
      <c r="G14" s="2"/>
      <c r="H14" s="7"/>
      <c r="I14" s="2"/>
      <c r="J14" s="2"/>
      <c r="K14" s="2"/>
      <c r="L14" s="7"/>
      <c r="M14" s="2"/>
      <c r="N14" s="2"/>
      <c r="O14" s="7"/>
      <c r="P14" s="2"/>
      <c r="Q14" s="2"/>
      <c r="R14" s="2"/>
      <c r="S14" s="4"/>
      <c r="T14" s="4"/>
      <c r="U14" s="4"/>
      <c r="V14" s="2"/>
      <c r="W14" s="7"/>
      <c r="X14" s="2"/>
      <c r="Y14" s="2"/>
      <c r="Z14" s="2"/>
      <c r="AA14" s="7"/>
      <c r="AB14" s="2"/>
      <c r="AC14" s="2"/>
      <c r="AD14" s="2"/>
      <c r="AE14" s="2"/>
      <c r="AF14" s="2"/>
      <c r="AG14" s="2"/>
      <c r="AH14" s="4"/>
      <c r="AI14" s="4"/>
    </row>
    <row r="15" spans="1:37" ht="15.95" customHeight="1" x14ac:dyDescent="0.2">
      <c r="A15" s="105" t="s">
        <v>9</v>
      </c>
      <c r="B15" s="106">
        <v>3</v>
      </c>
      <c r="C15" s="77"/>
      <c r="D15" s="105" t="s">
        <v>10</v>
      </c>
      <c r="E15" s="110" t="s">
        <v>7</v>
      </c>
      <c r="F15" s="1"/>
      <c r="G15" s="128">
        <f>O2/G34</f>
        <v>-1.2967523542197005E-4</v>
      </c>
      <c r="H15" s="126" t="s">
        <v>34</v>
      </c>
      <c r="I15" s="126" t="s">
        <v>8</v>
      </c>
      <c r="J15" s="126">
        <f>M3</f>
        <v>205</v>
      </c>
      <c r="K15" s="126" t="s">
        <v>28</v>
      </c>
      <c r="L15" s="126" t="s">
        <v>34</v>
      </c>
      <c r="M15" s="126" t="s">
        <v>8</v>
      </c>
      <c r="N15" s="126">
        <f>M4</f>
        <v>327</v>
      </c>
      <c r="O15" s="126" t="s">
        <v>28</v>
      </c>
      <c r="P15" s="126" t="s">
        <v>34</v>
      </c>
      <c r="Q15" s="126" t="s">
        <v>8</v>
      </c>
      <c r="R15" s="126">
        <f>M5</f>
        <v>371</v>
      </c>
      <c r="S15" s="126" t="s">
        <v>28</v>
      </c>
      <c r="T15" s="127" t="s">
        <v>11</v>
      </c>
      <c r="U15" s="128">
        <f>O3/V34</f>
        <v>4.0125054938406707E-4</v>
      </c>
      <c r="V15" s="126" t="s">
        <v>34</v>
      </c>
      <c r="W15" s="126" t="s">
        <v>8</v>
      </c>
      <c r="X15" s="126">
        <f>M2</f>
        <v>94</v>
      </c>
      <c r="Y15" s="126" t="s">
        <v>28</v>
      </c>
      <c r="Z15" s="126" t="s">
        <v>34</v>
      </c>
      <c r="AA15" s="126" t="s">
        <v>8</v>
      </c>
      <c r="AB15" s="126">
        <f>M4</f>
        <v>327</v>
      </c>
      <c r="AC15" s="126" t="s">
        <v>28</v>
      </c>
      <c r="AD15" s="126" t="s">
        <v>34</v>
      </c>
      <c r="AE15" s="126" t="s">
        <v>8</v>
      </c>
      <c r="AF15" s="126">
        <f>M5</f>
        <v>371</v>
      </c>
      <c r="AG15" s="126" t="s">
        <v>28</v>
      </c>
      <c r="AH15" s="127" t="s">
        <v>11</v>
      </c>
      <c r="AI15" s="135" t="s">
        <v>59</v>
      </c>
      <c r="AJ15" s="136"/>
      <c r="AK15" s="136"/>
    </row>
    <row r="16" spans="1:37" ht="15.95" customHeight="1" x14ac:dyDescent="0.2">
      <c r="A16" s="105"/>
      <c r="B16" s="106"/>
      <c r="C16" s="77"/>
      <c r="D16" s="105"/>
      <c r="E16" s="110"/>
      <c r="F16" s="1"/>
      <c r="G16" s="128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  <c r="U16" s="128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7"/>
      <c r="AI16" s="136"/>
      <c r="AJ16" s="136"/>
      <c r="AK16" s="136"/>
    </row>
    <row r="17" spans="1:37" ht="9.9499999999999993" customHeight="1" x14ac:dyDescent="0.2">
      <c r="A17" s="5"/>
      <c r="B17" s="6"/>
      <c r="C17" s="77"/>
      <c r="D17" s="5"/>
      <c r="E17" s="1"/>
      <c r="F17" s="1"/>
      <c r="G17" s="37"/>
      <c r="H17" s="38"/>
      <c r="I17" s="37"/>
      <c r="J17" s="37"/>
      <c r="K17" s="37"/>
      <c r="L17" s="38"/>
      <c r="M17" s="37"/>
      <c r="N17" s="37"/>
      <c r="O17" s="38"/>
      <c r="P17" s="37"/>
      <c r="Q17" s="37"/>
      <c r="R17" s="37"/>
      <c r="S17" s="44"/>
      <c r="T17" s="44"/>
      <c r="U17" s="44"/>
      <c r="V17" s="37"/>
      <c r="W17" s="38"/>
      <c r="X17" s="37"/>
      <c r="Y17" s="37"/>
      <c r="Z17" s="37"/>
      <c r="AA17" s="38"/>
      <c r="AB17" s="37"/>
      <c r="AC17" s="37"/>
      <c r="AD17" s="37"/>
      <c r="AE17" s="37"/>
      <c r="AF17" s="37"/>
      <c r="AG17" s="37"/>
      <c r="AH17" s="44"/>
      <c r="AI17" s="136"/>
      <c r="AJ17" s="136"/>
      <c r="AK17" s="136"/>
    </row>
    <row r="18" spans="1:37" ht="15.95" customHeight="1" x14ac:dyDescent="0.2">
      <c r="A18" s="5"/>
      <c r="B18" s="6"/>
      <c r="C18" s="77"/>
      <c r="D18" s="5"/>
      <c r="E18" s="1"/>
      <c r="F18" s="1"/>
      <c r="G18" s="128">
        <f>O4/G37</f>
        <v>-6.9878408371337384E-4</v>
      </c>
      <c r="H18" s="126" t="s">
        <v>34</v>
      </c>
      <c r="I18" s="126" t="s">
        <v>8</v>
      </c>
      <c r="J18" s="126">
        <f>M2</f>
        <v>94</v>
      </c>
      <c r="K18" s="126" t="s">
        <v>28</v>
      </c>
      <c r="L18" s="126" t="s">
        <v>34</v>
      </c>
      <c r="M18" s="126" t="s">
        <v>8</v>
      </c>
      <c r="N18" s="126">
        <f>M3</f>
        <v>205</v>
      </c>
      <c r="O18" s="126" t="s">
        <v>28</v>
      </c>
      <c r="P18" s="126" t="s">
        <v>34</v>
      </c>
      <c r="Q18" s="126" t="s">
        <v>8</v>
      </c>
      <c r="R18" s="126">
        <f>M5</f>
        <v>371</v>
      </c>
      <c r="S18" s="126" t="s">
        <v>28</v>
      </c>
      <c r="T18" s="127" t="s">
        <v>11</v>
      </c>
      <c r="U18" s="128">
        <f>O5/V37</f>
        <v>4.2506751653809198E-4</v>
      </c>
      <c r="V18" s="126" t="s">
        <v>34</v>
      </c>
      <c r="W18" s="126" t="s">
        <v>8</v>
      </c>
      <c r="X18" s="126">
        <f>M2</f>
        <v>94</v>
      </c>
      <c r="Y18" s="126" t="s">
        <v>28</v>
      </c>
      <c r="Z18" s="126" t="s">
        <v>34</v>
      </c>
      <c r="AA18" s="126" t="s">
        <v>8</v>
      </c>
      <c r="AB18" s="126">
        <f>M3</f>
        <v>205</v>
      </c>
      <c r="AC18" s="126" t="s">
        <v>28</v>
      </c>
      <c r="AD18" s="126" t="s">
        <v>34</v>
      </c>
      <c r="AE18" s="126" t="s">
        <v>8</v>
      </c>
      <c r="AF18" s="126">
        <f>M4</f>
        <v>327</v>
      </c>
      <c r="AG18" s="126" t="s">
        <v>28</v>
      </c>
      <c r="AH18" s="127"/>
      <c r="AI18" s="136"/>
      <c r="AJ18" s="136"/>
      <c r="AK18" s="136"/>
    </row>
    <row r="19" spans="1:37" ht="15.95" customHeight="1" x14ac:dyDescent="0.2">
      <c r="A19" s="5"/>
      <c r="B19" s="6"/>
      <c r="C19" s="77"/>
      <c r="D19" s="5"/>
      <c r="E19" s="1"/>
      <c r="F19" s="1"/>
      <c r="G19" s="128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  <c r="U19" s="128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7"/>
      <c r="AI19" s="136"/>
      <c r="AJ19" s="136"/>
      <c r="AK19" s="136"/>
    </row>
    <row r="20" spans="1:37" ht="9.9499999999999993" customHeight="1" x14ac:dyDescent="0.2">
      <c r="A20" s="5"/>
      <c r="B20" s="6"/>
      <c r="C20" s="77"/>
      <c r="D20" s="5"/>
      <c r="E20" s="1"/>
      <c r="F20" s="1"/>
      <c r="G20" s="2"/>
      <c r="H20" s="7"/>
      <c r="I20" s="2"/>
      <c r="J20" s="2"/>
      <c r="K20" s="2"/>
      <c r="L20" s="7"/>
      <c r="M20" s="2"/>
      <c r="N20" s="2"/>
      <c r="O20" s="7"/>
      <c r="P20" s="2"/>
      <c r="Q20" s="2"/>
      <c r="R20" s="2"/>
      <c r="S20" s="4"/>
      <c r="T20" s="4"/>
      <c r="U20" s="4"/>
      <c r="V20" s="2"/>
      <c r="W20" s="7"/>
      <c r="X20" s="2"/>
      <c r="Y20" s="2"/>
      <c r="Z20" s="2"/>
      <c r="AA20" s="7"/>
      <c r="AB20" s="2"/>
      <c r="AC20" s="2"/>
      <c r="AD20" s="2"/>
      <c r="AE20" s="2"/>
      <c r="AF20" s="2"/>
      <c r="AG20" s="2"/>
      <c r="AH20" s="4"/>
      <c r="AI20" s="4"/>
    </row>
    <row r="21" spans="1:37" ht="15.75" customHeight="1" x14ac:dyDescent="0.2">
      <c r="A21" s="105" t="s">
        <v>9</v>
      </c>
      <c r="B21" s="106">
        <v>3</v>
      </c>
      <c r="C21" s="105" t="s">
        <v>27</v>
      </c>
      <c r="D21" s="108">
        <f>M7</f>
        <v>227</v>
      </c>
      <c r="E21" s="109" t="s">
        <v>33</v>
      </c>
      <c r="F21" s="18" t="s">
        <v>27</v>
      </c>
      <c r="G21" s="18">
        <f>M7</f>
        <v>227</v>
      </c>
      <c r="H21" s="19" t="s">
        <v>8</v>
      </c>
      <c r="I21" s="18">
        <f>M3</f>
        <v>205</v>
      </c>
      <c r="J21" s="18" t="s">
        <v>26</v>
      </c>
      <c r="K21" s="18">
        <f>M7</f>
        <v>227</v>
      </c>
      <c r="L21" s="19" t="s">
        <v>8</v>
      </c>
      <c r="M21" s="18">
        <f>M4</f>
        <v>327</v>
      </c>
      <c r="N21" s="18" t="s">
        <v>26</v>
      </c>
      <c r="O21" s="18">
        <f>M7</f>
        <v>227</v>
      </c>
      <c r="P21" s="19" t="s">
        <v>8</v>
      </c>
      <c r="Q21" s="33">
        <f>M5</f>
        <v>371</v>
      </c>
      <c r="R21" s="18" t="s">
        <v>28</v>
      </c>
      <c r="S21" s="137">
        <f>O2</f>
        <v>929</v>
      </c>
      <c r="T21" s="114" t="s">
        <v>11</v>
      </c>
      <c r="U21" s="23" t="s">
        <v>27</v>
      </c>
      <c r="V21" s="23">
        <f>M7</f>
        <v>227</v>
      </c>
      <c r="W21" s="24" t="s">
        <v>8</v>
      </c>
      <c r="X21" s="23">
        <f>M2</f>
        <v>94</v>
      </c>
      <c r="Y21" s="23" t="s">
        <v>26</v>
      </c>
      <c r="Z21" s="23">
        <f>M7</f>
        <v>227</v>
      </c>
      <c r="AA21" s="24" t="s">
        <v>8</v>
      </c>
      <c r="AB21" s="23">
        <f>M4</f>
        <v>327</v>
      </c>
      <c r="AC21" s="23" t="s">
        <v>26</v>
      </c>
      <c r="AD21" s="23">
        <f>M7</f>
        <v>227</v>
      </c>
      <c r="AE21" s="24" t="s">
        <v>8</v>
      </c>
      <c r="AF21" s="35">
        <f>M5</f>
        <v>371</v>
      </c>
      <c r="AG21" s="23" t="s">
        <v>28</v>
      </c>
      <c r="AH21" s="137">
        <f>O3</f>
        <v>902</v>
      </c>
      <c r="AI21" s="114" t="s">
        <v>11</v>
      </c>
    </row>
    <row r="22" spans="1:37" ht="15.75" customHeight="1" x14ac:dyDescent="0.2">
      <c r="A22" s="105"/>
      <c r="B22" s="106"/>
      <c r="C22" s="107"/>
      <c r="D22" s="108"/>
      <c r="E22" s="110"/>
      <c r="F22" s="22" t="s">
        <v>27</v>
      </c>
      <c r="G22" s="20">
        <f>M2</f>
        <v>94</v>
      </c>
      <c r="H22" s="21" t="s">
        <v>8</v>
      </c>
      <c r="I22" s="20">
        <f>M3</f>
        <v>205</v>
      </c>
      <c r="J22" s="22" t="s">
        <v>26</v>
      </c>
      <c r="K22" s="20">
        <f>M2</f>
        <v>94</v>
      </c>
      <c r="L22" s="21" t="s">
        <v>8</v>
      </c>
      <c r="M22" s="20">
        <f>M4</f>
        <v>327</v>
      </c>
      <c r="N22" s="22" t="s">
        <v>26</v>
      </c>
      <c r="O22" s="20">
        <f>M2</f>
        <v>94</v>
      </c>
      <c r="P22" s="21" t="s">
        <v>8</v>
      </c>
      <c r="Q22" s="34">
        <f>M5</f>
        <v>371</v>
      </c>
      <c r="R22" s="20" t="s">
        <v>28</v>
      </c>
      <c r="S22" s="137"/>
      <c r="T22" s="114"/>
      <c r="U22" s="27" t="s">
        <v>27</v>
      </c>
      <c r="V22" s="25">
        <f>M3</f>
        <v>205</v>
      </c>
      <c r="W22" s="26" t="s">
        <v>8</v>
      </c>
      <c r="X22" s="25">
        <f>M2</f>
        <v>94</v>
      </c>
      <c r="Y22" s="27" t="s">
        <v>26</v>
      </c>
      <c r="Z22" s="25">
        <f>M3</f>
        <v>205</v>
      </c>
      <c r="AA22" s="26" t="s">
        <v>8</v>
      </c>
      <c r="AB22" s="25">
        <f>M4</f>
        <v>327</v>
      </c>
      <c r="AC22" s="27" t="s">
        <v>26</v>
      </c>
      <c r="AD22" s="25">
        <f>M3</f>
        <v>205</v>
      </c>
      <c r="AE22" s="26" t="s">
        <v>8</v>
      </c>
      <c r="AF22" s="36">
        <f>M5</f>
        <v>371</v>
      </c>
      <c r="AG22" s="25" t="s">
        <v>28</v>
      </c>
      <c r="AH22" s="137"/>
      <c r="AI22" s="114"/>
    </row>
    <row r="23" spans="1:37" ht="9.9499999999999993" customHeight="1" x14ac:dyDescent="0.2"/>
    <row r="24" spans="1:37" ht="15.75" x14ac:dyDescent="0.2">
      <c r="F24" s="28" t="s">
        <v>27</v>
      </c>
      <c r="G24" s="28">
        <f>M7</f>
        <v>227</v>
      </c>
      <c r="H24" s="29" t="s">
        <v>8</v>
      </c>
      <c r="I24" s="28">
        <f>M2</f>
        <v>94</v>
      </c>
      <c r="J24" s="28" t="s">
        <v>26</v>
      </c>
      <c r="K24" s="28">
        <f>M7</f>
        <v>227</v>
      </c>
      <c r="L24" s="29" t="s">
        <v>8</v>
      </c>
      <c r="M24" s="28">
        <f>M3</f>
        <v>205</v>
      </c>
      <c r="N24" s="28" t="s">
        <v>26</v>
      </c>
      <c r="O24" s="28">
        <f>M7</f>
        <v>227</v>
      </c>
      <c r="P24" s="29" t="s">
        <v>8</v>
      </c>
      <c r="Q24" s="39">
        <f>M5</f>
        <v>371</v>
      </c>
      <c r="R24" s="28" t="s">
        <v>28</v>
      </c>
      <c r="S24" s="137">
        <f>O4</f>
        <v>874</v>
      </c>
      <c r="T24" s="114" t="s">
        <v>11</v>
      </c>
      <c r="U24" s="48" t="s">
        <v>27</v>
      </c>
      <c r="V24" s="48">
        <f>M7</f>
        <v>227</v>
      </c>
      <c r="W24" s="49" t="s">
        <v>8</v>
      </c>
      <c r="X24" s="48">
        <f>M2</f>
        <v>94</v>
      </c>
      <c r="Y24" s="48" t="s">
        <v>26</v>
      </c>
      <c r="Z24" s="48">
        <f>M7</f>
        <v>227</v>
      </c>
      <c r="AA24" s="49" t="s">
        <v>8</v>
      </c>
      <c r="AB24" s="48">
        <f>M3</f>
        <v>205</v>
      </c>
      <c r="AC24" s="48" t="s">
        <v>26</v>
      </c>
      <c r="AD24" s="48">
        <f>M7</f>
        <v>227</v>
      </c>
      <c r="AE24" s="49" t="s">
        <v>8</v>
      </c>
      <c r="AF24" s="53">
        <f>M4</f>
        <v>327</v>
      </c>
      <c r="AG24" s="48" t="s">
        <v>28</v>
      </c>
      <c r="AH24" s="137">
        <f>O5</f>
        <v>860</v>
      </c>
      <c r="AI24" s="114"/>
    </row>
    <row r="25" spans="1:37" ht="15.75" x14ac:dyDescent="0.2">
      <c r="F25" s="32" t="s">
        <v>27</v>
      </c>
      <c r="G25" s="30">
        <f>M4</f>
        <v>327</v>
      </c>
      <c r="H25" s="31" t="s">
        <v>8</v>
      </c>
      <c r="I25" s="30">
        <f>M2</f>
        <v>94</v>
      </c>
      <c r="J25" s="32" t="s">
        <v>26</v>
      </c>
      <c r="K25" s="30">
        <f>M4</f>
        <v>327</v>
      </c>
      <c r="L25" s="31" t="s">
        <v>8</v>
      </c>
      <c r="M25" s="30">
        <f>M3</f>
        <v>205</v>
      </c>
      <c r="N25" s="32" t="s">
        <v>26</v>
      </c>
      <c r="O25" s="30">
        <f>M4</f>
        <v>327</v>
      </c>
      <c r="P25" s="31" t="s">
        <v>8</v>
      </c>
      <c r="Q25" s="40">
        <f>M5</f>
        <v>371</v>
      </c>
      <c r="R25" s="30" t="s">
        <v>28</v>
      </c>
      <c r="S25" s="137"/>
      <c r="T25" s="114"/>
      <c r="U25" s="52" t="s">
        <v>27</v>
      </c>
      <c r="V25" s="50">
        <f>M5</f>
        <v>371</v>
      </c>
      <c r="W25" s="51" t="s">
        <v>8</v>
      </c>
      <c r="X25" s="50">
        <f>M2</f>
        <v>94</v>
      </c>
      <c r="Y25" s="52" t="s">
        <v>26</v>
      </c>
      <c r="Z25" s="50">
        <f>M5</f>
        <v>371</v>
      </c>
      <c r="AA25" s="51" t="s">
        <v>8</v>
      </c>
      <c r="AB25" s="50">
        <f>M3</f>
        <v>205</v>
      </c>
      <c r="AC25" s="52" t="s">
        <v>26</v>
      </c>
      <c r="AD25" s="50">
        <f>M5</f>
        <v>371</v>
      </c>
      <c r="AE25" s="51" t="s">
        <v>8</v>
      </c>
      <c r="AF25" s="54">
        <f>M4</f>
        <v>327</v>
      </c>
      <c r="AG25" s="50" t="s">
        <v>28</v>
      </c>
      <c r="AH25" s="137"/>
      <c r="AI25" s="114"/>
    </row>
    <row r="26" spans="1:37" ht="9.9499999999999993" customHeight="1" x14ac:dyDescent="0.2">
      <c r="F26" s="2"/>
      <c r="G26" s="2"/>
      <c r="H26" s="7"/>
      <c r="I26" s="2"/>
      <c r="J26" s="2"/>
      <c r="K26" s="2"/>
      <c r="L26" s="7"/>
      <c r="M26" s="2"/>
      <c r="N26" s="2"/>
      <c r="O26" s="2"/>
      <c r="P26" s="7"/>
      <c r="Q26" s="17"/>
      <c r="R26" s="2"/>
      <c r="S26" s="4"/>
      <c r="T26" s="4"/>
      <c r="U26" s="2"/>
      <c r="V26" s="2"/>
      <c r="W26" s="7"/>
      <c r="X26" s="2"/>
      <c r="Y26" s="2"/>
      <c r="Z26" s="2"/>
      <c r="AA26" s="7"/>
      <c r="AB26" s="2"/>
      <c r="AC26" s="2"/>
      <c r="AD26" s="2"/>
      <c r="AE26" s="7"/>
      <c r="AF26" s="17"/>
      <c r="AG26" s="2"/>
      <c r="AH26" s="4"/>
      <c r="AI26" s="4"/>
    </row>
    <row r="27" spans="1:37" ht="15.75" customHeight="1" x14ac:dyDescent="0.2">
      <c r="A27" s="105" t="s">
        <v>9</v>
      </c>
      <c r="B27" s="106">
        <v>3</v>
      </c>
      <c r="C27" s="105" t="s">
        <v>27</v>
      </c>
      <c r="D27" s="108">
        <f>M7</f>
        <v>227</v>
      </c>
      <c r="E27" s="109" t="s">
        <v>33</v>
      </c>
      <c r="F27" s="3" t="s">
        <v>27</v>
      </c>
      <c r="G27" s="111">
        <f>G21-I21</f>
        <v>22</v>
      </c>
      <c r="H27" s="111"/>
      <c r="I27" s="111"/>
      <c r="J27" s="3" t="s">
        <v>26</v>
      </c>
      <c r="K27" s="111">
        <f>K21-M21</f>
        <v>-100</v>
      </c>
      <c r="L27" s="111"/>
      <c r="M27" s="111"/>
      <c r="N27" s="3" t="s">
        <v>26</v>
      </c>
      <c r="O27" s="111">
        <f>O21-Q21</f>
        <v>-144</v>
      </c>
      <c r="P27" s="111"/>
      <c r="Q27" s="111"/>
      <c r="R27" s="3" t="s">
        <v>28</v>
      </c>
      <c r="S27" s="137">
        <f>O2</f>
        <v>929</v>
      </c>
      <c r="T27" s="114" t="s">
        <v>11</v>
      </c>
      <c r="U27" s="3" t="s">
        <v>27</v>
      </c>
      <c r="V27" s="111">
        <f>V21-X21</f>
        <v>133</v>
      </c>
      <c r="W27" s="111"/>
      <c r="X27" s="111"/>
      <c r="Y27" s="3" t="s">
        <v>26</v>
      </c>
      <c r="Z27" s="111">
        <f>Z21-AB21</f>
        <v>-100</v>
      </c>
      <c r="AA27" s="111"/>
      <c r="AB27" s="111"/>
      <c r="AC27" s="3" t="s">
        <v>26</v>
      </c>
      <c r="AD27" s="111">
        <f>AD21-AF21</f>
        <v>-144</v>
      </c>
      <c r="AE27" s="111"/>
      <c r="AF27" s="111"/>
      <c r="AG27" s="3" t="s">
        <v>28</v>
      </c>
      <c r="AH27" s="137">
        <f>O3</f>
        <v>902</v>
      </c>
      <c r="AI27" s="114" t="s">
        <v>11</v>
      </c>
    </row>
    <row r="28" spans="1:37" ht="15.75" customHeight="1" x14ac:dyDescent="0.2">
      <c r="A28" s="105"/>
      <c r="B28" s="106"/>
      <c r="C28" s="107"/>
      <c r="D28" s="108"/>
      <c r="E28" s="110"/>
      <c r="F28" s="10" t="s">
        <v>27</v>
      </c>
      <c r="G28" s="125">
        <f>G22-I22</f>
        <v>-111</v>
      </c>
      <c r="H28" s="125"/>
      <c r="I28" s="125"/>
      <c r="J28" s="10" t="s">
        <v>26</v>
      </c>
      <c r="K28" s="125">
        <f>K22-M22</f>
        <v>-233</v>
      </c>
      <c r="L28" s="125"/>
      <c r="M28" s="125"/>
      <c r="N28" s="10" t="s">
        <v>26</v>
      </c>
      <c r="O28" s="125">
        <f>O22-Q22</f>
        <v>-277</v>
      </c>
      <c r="P28" s="125"/>
      <c r="Q28" s="125"/>
      <c r="R28" s="2" t="s">
        <v>28</v>
      </c>
      <c r="S28" s="137"/>
      <c r="T28" s="114"/>
      <c r="U28" s="10" t="s">
        <v>27</v>
      </c>
      <c r="V28" s="125">
        <f>V22-X22</f>
        <v>111</v>
      </c>
      <c r="W28" s="125"/>
      <c r="X28" s="125"/>
      <c r="Y28" s="10" t="s">
        <v>26</v>
      </c>
      <c r="Z28" s="125">
        <f>Z22-AB22</f>
        <v>-122</v>
      </c>
      <c r="AA28" s="125"/>
      <c r="AB28" s="125"/>
      <c r="AC28" s="10" t="s">
        <v>26</v>
      </c>
      <c r="AD28" s="125">
        <f>AD22-AF22</f>
        <v>-166</v>
      </c>
      <c r="AE28" s="125"/>
      <c r="AF28" s="125"/>
      <c r="AG28" s="2" t="s">
        <v>28</v>
      </c>
      <c r="AH28" s="137"/>
      <c r="AI28" s="114"/>
    </row>
    <row r="29" spans="1:37" ht="9.9499999999999993" customHeight="1" x14ac:dyDescent="0.2"/>
    <row r="30" spans="1:37" ht="15.75" customHeight="1" x14ac:dyDescent="0.2">
      <c r="F30" s="3" t="s">
        <v>27</v>
      </c>
      <c r="G30" s="111">
        <f>G24-I24</f>
        <v>133</v>
      </c>
      <c r="H30" s="111"/>
      <c r="I30" s="111"/>
      <c r="J30" s="3" t="s">
        <v>26</v>
      </c>
      <c r="K30" s="111">
        <f>K24-M24</f>
        <v>22</v>
      </c>
      <c r="L30" s="111"/>
      <c r="M30" s="111"/>
      <c r="N30" s="3" t="s">
        <v>26</v>
      </c>
      <c r="O30" s="111">
        <f>O24-Q24</f>
        <v>-144</v>
      </c>
      <c r="P30" s="111"/>
      <c r="Q30" s="111"/>
      <c r="R30" s="3" t="s">
        <v>28</v>
      </c>
      <c r="S30" s="137">
        <f>O4</f>
        <v>874</v>
      </c>
      <c r="T30" s="114" t="s">
        <v>11</v>
      </c>
      <c r="U30" s="3" t="s">
        <v>27</v>
      </c>
      <c r="V30" s="111">
        <f>V24-X24</f>
        <v>133</v>
      </c>
      <c r="W30" s="111"/>
      <c r="X30" s="111"/>
      <c r="Y30" s="3" t="s">
        <v>26</v>
      </c>
      <c r="Z30" s="111">
        <f>Z24-AB24</f>
        <v>22</v>
      </c>
      <c r="AA30" s="111"/>
      <c r="AB30" s="111"/>
      <c r="AC30" s="3" t="s">
        <v>26</v>
      </c>
      <c r="AD30" s="111">
        <f>AD24-AF24</f>
        <v>-100</v>
      </c>
      <c r="AE30" s="111"/>
      <c r="AF30" s="111"/>
      <c r="AG30" s="3" t="s">
        <v>28</v>
      </c>
      <c r="AH30" s="137">
        <f>O5</f>
        <v>860</v>
      </c>
      <c r="AI30" s="114"/>
    </row>
    <row r="31" spans="1:37" ht="15.75" customHeight="1" x14ac:dyDescent="0.2">
      <c r="F31" s="10" t="s">
        <v>27</v>
      </c>
      <c r="G31" s="125">
        <f>G25-I25</f>
        <v>233</v>
      </c>
      <c r="H31" s="125"/>
      <c r="I31" s="125"/>
      <c r="J31" s="10" t="s">
        <v>26</v>
      </c>
      <c r="K31" s="125">
        <f>K25-M25</f>
        <v>122</v>
      </c>
      <c r="L31" s="125"/>
      <c r="M31" s="125"/>
      <c r="N31" s="10" t="s">
        <v>26</v>
      </c>
      <c r="O31" s="125">
        <f>O25-Q25</f>
        <v>-44</v>
      </c>
      <c r="P31" s="125"/>
      <c r="Q31" s="125"/>
      <c r="R31" s="2" t="s">
        <v>28</v>
      </c>
      <c r="S31" s="137"/>
      <c r="T31" s="114"/>
      <c r="U31" s="10" t="s">
        <v>27</v>
      </c>
      <c r="V31" s="125">
        <f>V25-X25</f>
        <v>277</v>
      </c>
      <c r="W31" s="125"/>
      <c r="X31" s="125"/>
      <c r="Y31" s="10" t="s">
        <v>26</v>
      </c>
      <c r="Z31" s="125">
        <f>Z25-AB25</f>
        <v>166</v>
      </c>
      <c r="AA31" s="125"/>
      <c r="AB31" s="125"/>
      <c r="AC31" s="10" t="s">
        <v>26</v>
      </c>
      <c r="AD31" s="125">
        <f>AD25-AF25</f>
        <v>44</v>
      </c>
      <c r="AE31" s="125"/>
      <c r="AF31" s="125"/>
      <c r="AG31" s="2" t="s">
        <v>28</v>
      </c>
      <c r="AH31" s="137"/>
      <c r="AI31" s="114"/>
    </row>
    <row r="32" spans="1:37" ht="9.9499999999999993" customHeight="1" x14ac:dyDescent="0.2"/>
    <row r="33" spans="1:35" ht="12.75" customHeight="1" x14ac:dyDescent="0.2">
      <c r="A33" s="105" t="s">
        <v>9</v>
      </c>
      <c r="B33" s="106">
        <v>3</v>
      </c>
      <c r="C33" s="105" t="s">
        <v>27</v>
      </c>
      <c r="D33" s="108">
        <f>M7</f>
        <v>227</v>
      </c>
      <c r="E33" s="109" t="s">
        <v>33</v>
      </c>
      <c r="F33" s="3"/>
      <c r="G33" s="111">
        <f>G27*K27*O27</f>
        <v>316800</v>
      </c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3"/>
      <c r="S33" s="137">
        <f>O2</f>
        <v>929</v>
      </c>
      <c r="T33" s="114" t="s">
        <v>11</v>
      </c>
      <c r="U33" s="3"/>
      <c r="V33" s="111">
        <f>V27*Z27*AD27</f>
        <v>1915200</v>
      </c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3"/>
      <c r="AH33" s="137">
        <f>O3</f>
        <v>902</v>
      </c>
      <c r="AI33" s="114" t="s">
        <v>11</v>
      </c>
    </row>
    <row r="34" spans="1:35" ht="12.75" customHeight="1" x14ac:dyDescent="0.2">
      <c r="A34" s="105"/>
      <c r="B34" s="106"/>
      <c r="C34" s="107"/>
      <c r="D34" s="108"/>
      <c r="E34" s="110"/>
      <c r="F34" s="10"/>
      <c r="G34" s="125">
        <f>G28*K28*O28</f>
        <v>-7164051</v>
      </c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2"/>
      <c r="S34" s="137"/>
      <c r="T34" s="114"/>
      <c r="U34" s="10"/>
      <c r="V34" s="125">
        <f>V28*Z28*AD28</f>
        <v>2247972</v>
      </c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2"/>
      <c r="AH34" s="137"/>
      <c r="AI34" s="114"/>
    </row>
    <row r="36" spans="1:35" x14ac:dyDescent="0.2">
      <c r="F36" s="3"/>
      <c r="G36" s="111">
        <f>G30*K30*O30</f>
        <v>-421344</v>
      </c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3"/>
      <c r="S36" s="137">
        <f>O4</f>
        <v>874</v>
      </c>
      <c r="T36" s="114" t="s">
        <v>11</v>
      </c>
      <c r="U36" s="3"/>
      <c r="V36" s="111">
        <f>V30*Z30*AD30</f>
        <v>-292600</v>
      </c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3"/>
      <c r="AH36" s="137">
        <f>O5</f>
        <v>860</v>
      </c>
      <c r="AI36" s="114"/>
    </row>
    <row r="37" spans="1:35" x14ac:dyDescent="0.2">
      <c r="F37" s="10"/>
      <c r="G37" s="125">
        <f>G31*K31*O31</f>
        <v>-1250744</v>
      </c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2"/>
      <c r="S37" s="137"/>
      <c r="T37" s="114"/>
      <c r="U37" s="10"/>
      <c r="V37" s="125">
        <f>V31*Z31*AD31</f>
        <v>2023208</v>
      </c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2"/>
      <c r="AH37" s="137"/>
      <c r="AI37" s="114"/>
    </row>
    <row r="38" spans="1:35" x14ac:dyDescent="0.2">
      <c r="S38" s="101"/>
    </row>
    <row r="39" spans="1:35" ht="12.75" customHeight="1" x14ac:dyDescent="0.2">
      <c r="A39" s="105" t="s">
        <v>9</v>
      </c>
      <c r="B39" s="106">
        <v>3</v>
      </c>
      <c r="C39" s="105" t="s">
        <v>27</v>
      </c>
      <c r="D39" s="108">
        <f>M7</f>
        <v>227</v>
      </c>
      <c r="E39" s="109" t="s">
        <v>33</v>
      </c>
      <c r="F39" s="2"/>
      <c r="G39" s="130">
        <f>G33/G34</f>
        <v>-4.4220790723014117E-2</v>
      </c>
      <c r="H39" s="130"/>
      <c r="I39" s="130"/>
      <c r="J39" s="130"/>
      <c r="K39" s="130"/>
      <c r="L39" s="137">
        <f>O2</f>
        <v>929</v>
      </c>
      <c r="M39" s="137"/>
      <c r="N39" s="114" t="s">
        <v>11</v>
      </c>
      <c r="O39" s="130">
        <f>V33/V34</f>
        <v>0.85196790707357561</v>
      </c>
      <c r="P39" s="130"/>
      <c r="Q39" s="130"/>
      <c r="R39" s="130"/>
      <c r="S39" s="137">
        <f>O3</f>
        <v>902</v>
      </c>
      <c r="T39" s="114" t="s">
        <v>11</v>
      </c>
      <c r="U39" s="130">
        <f>G36/G37</f>
        <v>0.33687469218321253</v>
      </c>
      <c r="V39" s="130"/>
      <c r="W39" s="130"/>
      <c r="X39" s="130"/>
      <c r="Y39" s="130"/>
      <c r="Z39" s="130"/>
      <c r="AA39" s="137">
        <f>O4</f>
        <v>874</v>
      </c>
      <c r="AB39" s="137"/>
      <c r="AC39" s="114" t="s">
        <v>11</v>
      </c>
      <c r="AD39" s="130">
        <f>V36/V37</f>
        <v>-0.1446218085337741</v>
      </c>
      <c r="AE39" s="130"/>
      <c r="AF39" s="130"/>
      <c r="AG39" s="130"/>
      <c r="AH39" s="137">
        <f>O5</f>
        <v>860</v>
      </c>
      <c r="AI39" s="114"/>
    </row>
    <row r="40" spans="1:35" ht="12.75" customHeight="1" x14ac:dyDescent="0.2">
      <c r="A40" s="105"/>
      <c r="B40" s="106"/>
      <c r="C40" s="107"/>
      <c r="D40" s="108"/>
      <c r="E40" s="110"/>
      <c r="F40" s="2"/>
      <c r="G40" s="130"/>
      <c r="H40" s="130"/>
      <c r="I40" s="130"/>
      <c r="J40" s="130"/>
      <c r="K40" s="130"/>
      <c r="L40" s="137"/>
      <c r="M40" s="137"/>
      <c r="N40" s="114"/>
      <c r="O40" s="130"/>
      <c r="P40" s="130"/>
      <c r="Q40" s="130"/>
      <c r="R40" s="130"/>
      <c r="S40" s="137"/>
      <c r="T40" s="114"/>
      <c r="U40" s="130"/>
      <c r="V40" s="130"/>
      <c r="W40" s="130"/>
      <c r="X40" s="130"/>
      <c r="Y40" s="130"/>
      <c r="Z40" s="130"/>
      <c r="AA40" s="137"/>
      <c r="AB40" s="137"/>
      <c r="AC40" s="114"/>
      <c r="AD40" s="130"/>
      <c r="AE40" s="130"/>
      <c r="AF40" s="130"/>
      <c r="AG40" s="130"/>
      <c r="AH40" s="137"/>
      <c r="AI40" s="114"/>
    </row>
    <row r="42" spans="1:35" ht="12.75" customHeight="1" x14ac:dyDescent="0.2">
      <c r="A42" s="105" t="s">
        <v>9</v>
      </c>
      <c r="B42" s="106">
        <v>3</v>
      </c>
      <c r="C42" s="105" t="s">
        <v>27</v>
      </c>
      <c r="D42" s="108">
        <f>M7</f>
        <v>227</v>
      </c>
      <c r="E42" s="109" t="s">
        <v>33</v>
      </c>
      <c r="F42" s="2"/>
      <c r="G42" s="138">
        <f>G39*L39</f>
        <v>-41.081114581680112</v>
      </c>
      <c r="H42" s="138"/>
      <c r="I42" s="138"/>
      <c r="J42" s="138"/>
      <c r="K42" s="138"/>
      <c r="L42" s="138"/>
      <c r="M42" s="138"/>
      <c r="N42" s="114" t="s">
        <v>11</v>
      </c>
      <c r="O42" s="138">
        <f>O39*S39</f>
        <v>768.4750521803652</v>
      </c>
      <c r="P42" s="138"/>
      <c r="Q42" s="138"/>
      <c r="R42" s="138"/>
      <c r="S42" s="138"/>
      <c r="T42" s="114" t="s">
        <v>11</v>
      </c>
      <c r="U42" s="138">
        <f>U39*AA39</f>
        <v>294.42848096812776</v>
      </c>
      <c r="V42" s="138"/>
      <c r="W42" s="138"/>
      <c r="X42" s="138"/>
      <c r="Y42" s="138"/>
      <c r="Z42" s="138"/>
      <c r="AA42" s="138"/>
      <c r="AB42" s="138"/>
      <c r="AC42" s="114" t="s">
        <v>11</v>
      </c>
      <c r="AD42" s="138">
        <f>AD39*AH39</f>
        <v>-124.37475533904572</v>
      </c>
      <c r="AE42" s="138"/>
      <c r="AF42" s="138"/>
      <c r="AG42" s="138"/>
      <c r="AH42" s="138"/>
    </row>
    <row r="43" spans="1:35" ht="12.75" customHeight="1" x14ac:dyDescent="0.2">
      <c r="A43" s="105"/>
      <c r="B43" s="106"/>
      <c r="C43" s="107"/>
      <c r="D43" s="108"/>
      <c r="E43" s="110"/>
      <c r="F43" s="2"/>
      <c r="G43" s="138"/>
      <c r="H43" s="138"/>
      <c r="I43" s="138"/>
      <c r="J43" s="138"/>
      <c r="K43" s="138"/>
      <c r="L43" s="138"/>
      <c r="M43" s="138"/>
      <c r="N43" s="114"/>
      <c r="O43" s="138"/>
      <c r="P43" s="138"/>
      <c r="Q43" s="138"/>
      <c r="R43" s="138"/>
      <c r="S43" s="138"/>
      <c r="T43" s="114"/>
      <c r="U43" s="138"/>
      <c r="V43" s="138"/>
      <c r="W43" s="138"/>
      <c r="X43" s="138"/>
      <c r="Y43" s="138"/>
      <c r="Z43" s="138"/>
      <c r="AA43" s="138"/>
      <c r="AB43" s="138"/>
      <c r="AC43" s="114"/>
      <c r="AD43" s="138"/>
      <c r="AE43" s="138"/>
      <c r="AF43" s="138"/>
      <c r="AG43" s="138"/>
      <c r="AH43" s="138"/>
    </row>
    <row r="45" spans="1:35" ht="12.75" customHeight="1" x14ac:dyDescent="0.2">
      <c r="A45" s="105" t="s">
        <v>9</v>
      </c>
      <c r="B45" s="106">
        <v>3</v>
      </c>
      <c r="C45" s="105" t="s">
        <v>27</v>
      </c>
      <c r="D45" s="108">
        <f>M7</f>
        <v>227</v>
      </c>
      <c r="E45" s="109" t="s">
        <v>33</v>
      </c>
      <c r="F45" s="2"/>
      <c r="G45" s="139">
        <f>G42+O42+U42+AD42</f>
        <v>897.44766322776707</v>
      </c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</row>
    <row r="46" spans="1:35" ht="12.75" customHeight="1" x14ac:dyDescent="0.2">
      <c r="A46" s="105"/>
      <c r="B46" s="106"/>
      <c r="C46" s="107"/>
      <c r="D46" s="108"/>
      <c r="E46" s="110"/>
      <c r="F46" s="2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</row>
  </sheetData>
  <mergeCells count="178">
    <mergeCell ref="AD42:AH43"/>
    <mergeCell ref="A45:A46"/>
    <mergeCell ref="B45:B46"/>
    <mergeCell ref="C45:C46"/>
    <mergeCell ref="D45:D46"/>
    <mergeCell ref="E45:E46"/>
    <mergeCell ref="G45:AH46"/>
    <mergeCell ref="AI39:AI40"/>
    <mergeCell ref="A42:A43"/>
    <mergeCell ref="B42:B43"/>
    <mergeCell ref="C42:C43"/>
    <mergeCell ref="D42:D43"/>
    <mergeCell ref="E42:E43"/>
    <mergeCell ref="G42:M43"/>
    <mergeCell ref="N42:N43"/>
    <mergeCell ref="O42:S43"/>
    <mergeCell ref="T42:T43"/>
    <mergeCell ref="T39:T40"/>
    <mergeCell ref="U39:Z40"/>
    <mergeCell ref="AA39:AB40"/>
    <mergeCell ref="AC39:AC40"/>
    <mergeCell ref="AD39:AG40"/>
    <mergeCell ref="AH39:AH40"/>
    <mergeCell ref="A39:A40"/>
    <mergeCell ref="B39:B40"/>
    <mergeCell ref="C39:C40"/>
    <mergeCell ref="D39:D40"/>
    <mergeCell ref="E39:E40"/>
    <mergeCell ref="G39:K40"/>
    <mergeCell ref="U42:AB43"/>
    <mergeCell ref="AC42:AC43"/>
    <mergeCell ref="G36:Q36"/>
    <mergeCell ref="S36:S37"/>
    <mergeCell ref="T36:T37"/>
    <mergeCell ref="V36:AF36"/>
    <mergeCell ref="AH36:AH37"/>
    <mergeCell ref="AI36:AI37"/>
    <mergeCell ref="G37:Q37"/>
    <mergeCell ref="V37:AF37"/>
    <mergeCell ref="S33:S34"/>
    <mergeCell ref="T33:T34"/>
    <mergeCell ref="V33:AF33"/>
    <mergeCell ref="AH33:AH34"/>
    <mergeCell ref="AI33:AI34"/>
    <mergeCell ref="G34:Q34"/>
    <mergeCell ref="V34:AF34"/>
    <mergeCell ref="A33:A34"/>
    <mergeCell ref="B33:B34"/>
    <mergeCell ref="C33:C34"/>
    <mergeCell ref="D33:D34"/>
    <mergeCell ref="E33:E34"/>
    <mergeCell ref="G33:Q33"/>
    <mergeCell ref="AH30:AH31"/>
    <mergeCell ref="AI30:AI31"/>
    <mergeCell ref="G31:I31"/>
    <mergeCell ref="K31:M31"/>
    <mergeCell ref="O31:Q31"/>
    <mergeCell ref="V31:X31"/>
    <mergeCell ref="Z31:AB31"/>
    <mergeCell ref="AD31:AF31"/>
    <mergeCell ref="G30:I30"/>
    <mergeCell ref="K30:M30"/>
    <mergeCell ref="O30:Q30"/>
    <mergeCell ref="S30:S31"/>
    <mergeCell ref="T30:T31"/>
    <mergeCell ref="V30:X30"/>
    <mergeCell ref="AI21:AI22"/>
    <mergeCell ref="T24:T25"/>
    <mergeCell ref="AI24:AI25"/>
    <mergeCell ref="A27:A28"/>
    <mergeCell ref="B27:B28"/>
    <mergeCell ref="C27:C28"/>
    <mergeCell ref="D27:D28"/>
    <mergeCell ref="E27:E28"/>
    <mergeCell ref="G27:I27"/>
    <mergeCell ref="AD28:AF28"/>
    <mergeCell ref="AI27:AI28"/>
    <mergeCell ref="G28:I28"/>
    <mergeCell ref="K28:M28"/>
    <mergeCell ref="O28:Q28"/>
    <mergeCell ref="V28:X28"/>
    <mergeCell ref="Z28:AB28"/>
    <mergeCell ref="K27:M27"/>
    <mergeCell ref="O27:Q27"/>
    <mergeCell ref="T27:T28"/>
    <mergeCell ref="V27:X27"/>
    <mergeCell ref="Z27:AB27"/>
    <mergeCell ref="AD27:AF27"/>
    <mergeCell ref="S27:S28"/>
    <mergeCell ref="AH18:AH19"/>
    <mergeCell ref="A21:A22"/>
    <mergeCell ref="B21:B22"/>
    <mergeCell ref="C21:C22"/>
    <mergeCell ref="D21:D22"/>
    <mergeCell ref="E21:E22"/>
    <mergeCell ref="S21:S22"/>
    <mergeCell ref="T21:T22"/>
    <mergeCell ref="AH21:AH22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P18:P19"/>
    <mergeCell ref="Q18:Q19"/>
    <mergeCell ref="T18:T19"/>
    <mergeCell ref="R18:R19"/>
    <mergeCell ref="S18:S19"/>
    <mergeCell ref="U18:U19"/>
    <mergeCell ref="AH15:AH16"/>
    <mergeCell ref="G18:G19"/>
    <mergeCell ref="H18:H19"/>
    <mergeCell ref="I18:I19"/>
    <mergeCell ref="J18:J19"/>
    <mergeCell ref="K18:K19"/>
    <mergeCell ref="L18:L19"/>
    <mergeCell ref="M18:M19"/>
    <mergeCell ref="N18:N19"/>
    <mergeCell ref="O18:O19"/>
    <mergeCell ref="AB15:AB16"/>
    <mergeCell ref="AC15:AC16"/>
    <mergeCell ref="AD15:AD16"/>
    <mergeCell ref="AE15:AE16"/>
    <mergeCell ref="AF15:AF16"/>
    <mergeCell ref="AG15:AG16"/>
    <mergeCell ref="V15:V16"/>
    <mergeCell ref="W15:W16"/>
    <mergeCell ref="X15:X16"/>
    <mergeCell ref="Y15:Y16"/>
    <mergeCell ref="Z15:Z16"/>
    <mergeCell ref="A15:A16"/>
    <mergeCell ref="B15:B16"/>
    <mergeCell ref="D15:D16"/>
    <mergeCell ref="E15:E16"/>
    <mergeCell ref="G15:G16"/>
    <mergeCell ref="I15:I16"/>
    <mergeCell ref="J15:J16"/>
    <mergeCell ref="D9:D10"/>
    <mergeCell ref="Q9:Q10"/>
    <mergeCell ref="P15:P16"/>
    <mergeCell ref="E9:E10"/>
    <mergeCell ref="K15:K16"/>
    <mergeCell ref="L15:L16"/>
    <mergeCell ref="M15:M16"/>
    <mergeCell ref="A9:A10"/>
    <mergeCell ref="Q12:Q13"/>
    <mergeCell ref="H15:H16"/>
    <mergeCell ref="B9:B10"/>
    <mergeCell ref="AI15:AK19"/>
    <mergeCell ref="L39:M40"/>
    <mergeCell ref="N39:N40"/>
    <mergeCell ref="O39:R40"/>
    <mergeCell ref="S39:S40"/>
    <mergeCell ref="N15:N16"/>
    <mergeCell ref="R15:R16"/>
    <mergeCell ref="Q15:Q16"/>
    <mergeCell ref="T15:T16"/>
    <mergeCell ref="U15:U16"/>
    <mergeCell ref="AH24:AH25"/>
    <mergeCell ref="Z30:AB30"/>
    <mergeCell ref="AD30:AF30"/>
    <mergeCell ref="AH27:AH28"/>
    <mergeCell ref="S24:S25"/>
    <mergeCell ref="O15:O16"/>
    <mergeCell ref="AA15:AA16"/>
    <mergeCell ref="AH9:AH10"/>
    <mergeCell ref="R12:R13"/>
    <mergeCell ref="AG12:AG13"/>
    <mergeCell ref="AG9:AG10"/>
    <mergeCell ref="R9:R10"/>
    <mergeCell ref="S15:S16"/>
  </mergeCells>
  <phoneticPr fontId="1" type="noConversion"/>
  <pageMargins left="0.75" right="0.75" top="1" bottom="1" header="0" footer="0"/>
  <pageSetup orientation="portrait" horizontalDpi="4294967294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60"/>
  <sheetViews>
    <sheetView showGridLines="0" zoomScaleNormal="100" workbookViewId="0">
      <selection activeCell="D1" sqref="D1"/>
    </sheetView>
  </sheetViews>
  <sheetFormatPr baseColWidth="10" defaultColWidth="11.42578125" defaultRowHeight="14.25" x14ac:dyDescent="0.2"/>
  <cols>
    <col min="1" max="1" width="2.85546875" style="11" bestFit="1" customWidth="1"/>
    <col min="2" max="2" width="3" style="55" bestFit="1" customWidth="1"/>
    <col min="3" max="3" width="3.28515625" style="11" bestFit="1" customWidth="1"/>
    <col min="4" max="4" width="8" style="11" bestFit="1" customWidth="1"/>
    <col min="5" max="5" width="3.28515625" style="11" bestFit="1" customWidth="1"/>
    <col min="6" max="6" width="2.5703125" style="11" bestFit="1" customWidth="1"/>
    <col min="7" max="7" width="14.7109375" style="11" bestFit="1" customWidth="1"/>
    <col min="8" max="8" width="7.42578125" style="11" bestFit="1" customWidth="1"/>
    <col min="9" max="9" width="4.7109375" style="11" customWidth="1"/>
    <col min="10" max="11" width="9" style="11" bestFit="1" customWidth="1"/>
    <col min="12" max="12" width="5.140625" style="11" customWidth="1"/>
    <col min="13" max="13" width="7.42578125" style="11" bestFit="1" customWidth="1"/>
    <col min="14" max="14" width="3.42578125" style="11" bestFit="1" customWidth="1"/>
    <col min="15" max="15" width="10.42578125" style="11" bestFit="1" customWidth="1"/>
    <col min="16" max="16" width="12" style="11" customWidth="1"/>
    <col min="17" max="17" width="6.140625" style="11" customWidth="1"/>
    <col min="18" max="18" width="7.42578125" style="11" bestFit="1" customWidth="1"/>
    <col min="19" max="19" width="3.42578125" style="11" bestFit="1" customWidth="1"/>
    <col min="20" max="21" width="10.42578125" style="11" bestFit="1" customWidth="1"/>
    <col min="22" max="22" width="8.7109375" style="11" customWidth="1"/>
    <col min="23" max="23" width="7.42578125" style="11" bestFit="1" customWidth="1"/>
    <col min="24" max="24" width="5.42578125" style="11" customWidth="1"/>
    <col min="25" max="26" width="10" style="11" bestFit="1" customWidth="1"/>
    <col min="27" max="27" width="16.140625" style="11" bestFit="1" customWidth="1"/>
    <col min="28" max="28" width="2.7109375" style="11" bestFit="1" customWidth="1"/>
    <col min="29" max="29" width="11.85546875" style="11" bestFit="1" customWidth="1"/>
    <col min="30" max="30" width="14.7109375" style="11" bestFit="1" customWidth="1"/>
    <col min="31" max="31" width="6.5703125" style="1" bestFit="1" customWidth="1"/>
    <col min="32" max="32" width="3.42578125" style="1" bestFit="1" customWidth="1"/>
    <col min="33" max="33" width="9" style="11" bestFit="1" customWidth="1"/>
    <col min="34" max="34" width="9" style="1" bestFit="1" customWidth="1"/>
    <col min="35" max="35" width="3.5703125" style="1" bestFit="1" customWidth="1"/>
    <col min="36" max="36" width="6.5703125" style="1" bestFit="1" customWidth="1"/>
    <col min="37" max="37" width="3.42578125" style="1" bestFit="1" customWidth="1"/>
    <col min="38" max="39" width="10.42578125" style="1" bestFit="1" customWidth="1"/>
    <col min="40" max="40" width="5.85546875" style="1" customWidth="1"/>
    <col min="41" max="41" width="6.5703125" style="11" bestFit="1" customWidth="1"/>
    <col min="42" max="42" width="3.42578125" style="11" bestFit="1" customWidth="1"/>
    <col min="43" max="44" width="10.42578125" style="11" bestFit="1" customWidth="1"/>
    <col min="45" max="45" width="3.28515625" style="11" bestFit="1" customWidth="1"/>
    <col min="46" max="46" width="7" style="11" customWidth="1"/>
    <col min="47" max="47" width="8.42578125" style="11" bestFit="1" customWidth="1"/>
    <col min="48" max="49" width="10.42578125" style="11" bestFit="1" customWidth="1"/>
    <col min="50" max="50" width="16.5703125" style="11" bestFit="1" customWidth="1"/>
    <col min="51" max="51" width="6.28515625" style="11" customWidth="1"/>
    <col min="52" max="52" width="13.5703125" style="11" bestFit="1" customWidth="1"/>
    <col min="53" max="53" width="6.5703125" style="11" bestFit="1" customWidth="1"/>
    <col min="54" max="54" width="3.42578125" style="11" bestFit="1" customWidth="1"/>
    <col min="55" max="56" width="9" style="11" bestFit="1" customWidth="1"/>
    <col min="57" max="57" width="3.28515625" style="11" bestFit="1" customWidth="1"/>
    <col min="58" max="58" width="6.5703125" style="11" bestFit="1" customWidth="1"/>
    <col min="59" max="59" width="3.42578125" style="11" bestFit="1" customWidth="1"/>
    <col min="60" max="61" width="9" style="11" bestFit="1" customWidth="1"/>
    <col min="62" max="62" width="4.5703125" style="11" bestFit="1" customWidth="1"/>
    <col min="63" max="63" width="6.5703125" style="11" bestFit="1" customWidth="1"/>
    <col min="64" max="64" width="3.42578125" style="11" customWidth="1"/>
    <col min="65" max="66" width="10.42578125" style="11" bestFit="1" customWidth="1"/>
    <col min="67" max="67" width="8.140625" style="11" customWidth="1"/>
    <col min="68" max="68" width="6.5703125" style="11" bestFit="1" customWidth="1"/>
    <col min="69" max="69" width="3.5703125" style="11" customWidth="1"/>
    <col min="70" max="71" width="10" style="11" bestFit="1" customWidth="1"/>
    <col min="72" max="72" width="13.42578125" style="11" customWidth="1"/>
    <col min="73" max="16384" width="11.42578125" style="11"/>
  </cols>
  <sheetData>
    <row r="1" spans="1:75" ht="33.75" x14ac:dyDescent="0.2">
      <c r="M1" s="99" t="s">
        <v>37</v>
      </c>
      <c r="P1" s="104" t="s">
        <v>57</v>
      </c>
      <c r="AD1" s="1"/>
      <c r="AG1" s="1"/>
    </row>
    <row r="2" spans="1:75" ht="15" customHeight="1" x14ac:dyDescent="0.2">
      <c r="L2" s="12" t="s">
        <v>3</v>
      </c>
      <c r="M2" s="83">
        <v>20</v>
      </c>
      <c r="N2" s="79"/>
      <c r="O2" s="56"/>
      <c r="P2" s="74">
        <v>971</v>
      </c>
      <c r="Q2" s="11" t="s">
        <v>0</v>
      </c>
      <c r="T2" s="56" t="s">
        <v>38</v>
      </c>
      <c r="U2" s="1"/>
      <c r="V2" s="1"/>
      <c r="W2" s="1"/>
      <c r="X2" s="1"/>
      <c r="Y2" s="1"/>
      <c r="Z2" s="1"/>
      <c r="AA2" s="1"/>
      <c r="AB2" s="1"/>
      <c r="AC2" s="1"/>
      <c r="AD2" s="57"/>
      <c r="AE2" s="11" t="s">
        <v>42</v>
      </c>
      <c r="AF2" s="11"/>
      <c r="AG2" s="1"/>
      <c r="AJ2" s="11"/>
      <c r="AK2" s="11"/>
      <c r="AL2" s="11"/>
      <c r="AM2" s="11"/>
      <c r="AN2" s="11"/>
    </row>
    <row r="3" spans="1:75" ht="15" customHeight="1" x14ac:dyDescent="0.2">
      <c r="L3" s="12" t="s">
        <v>4</v>
      </c>
      <c r="M3" s="83">
        <v>94</v>
      </c>
      <c r="N3" s="79"/>
      <c r="O3" s="56"/>
      <c r="P3" s="74">
        <v>929</v>
      </c>
      <c r="Q3" s="11" t="s">
        <v>1</v>
      </c>
      <c r="T3" s="56" t="s">
        <v>39</v>
      </c>
      <c r="U3" s="1"/>
      <c r="V3" s="1"/>
      <c r="W3" s="1"/>
      <c r="X3" s="1"/>
      <c r="Y3" s="1"/>
      <c r="Z3" s="1"/>
      <c r="AA3" s="1"/>
      <c r="AB3" s="1"/>
      <c r="AC3" s="1"/>
      <c r="AD3" s="58"/>
      <c r="AE3" s="11" t="s">
        <v>43</v>
      </c>
      <c r="AF3" s="11"/>
      <c r="AG3" s="1"/>
      <c r="AJ3" s="11"/>
      <c r="AK3" s="11"/>
      <c r="AL3" s="11"/>
      <c r="AM3" s="11"/>
      <c r="AN3" s="11"/>
    </row>
    <row r="4" spans="1:75" ht="15" customHeight="1" x14ac:dyDescent="0.2">
      <c r="L4" s="12" t="s">
        <v>5</v>
      </c>
      <c r="M4" s="83">
        <v>205</v>
      </c>
      <c r="N4" s="79"/>
      <c r="O4" s="56"/>
      <c r="P4" s="74">
        <v>902</v>
      </c>
      <c r="Q4" s="11" t="s">
        <v>2</v>
      </c>
      <c r="T4" s="56" t="s">
        <v>40</v>
      </c>
      <c r="U4" s="1"/>
      <c r="V4" s="1"/>
      <c r="W4" s="1"/>
      <c r="X4" s="1"/>
      <c r="Y4" s="1"/>
      <c r="Z4" s="1"/>
      <c r="AA4" s="1"/>
      <c r="AB4" s="1"/>
      <c r="AC4" s="1"/>
      <c r="AD4" s="59"/>
      <c r="AE4" s="11" t="s">
        <v>44</v>
      </c>
      <c r="AF4" s="11"/>
      <c r="AG4" s="1"/>
      <c r="AJ4" s="11"/>
      <c r="AK4" s="11"/>
      <c r="AL4" s="11"/>
      <c r="AM4" s="11"/>
      <c r="AN4" s="11"/>
    </row>
    <row r="5" spans="1:75" ht="15" customHeight="1" x14ac:dyDescent="0.2">
      <c r="L5" s="12" t="s">
        <v>14</v>
      </c>
      <c r="M5" s="83">
        <v>327</v>
      </c>
      <c r="N5" s="79"/>
      <c r="O5" s="56"/>
      <c r="P5" s="74">
        <v>874</v>
      </c>
      <c r="Q5" s="11" t="s">
        <v>15</v>
      </c>
      <c r="T5" s="56" t="s">
        <v>41</v>
      </c>
      <c r="U5" s="1"/>
      <c r="V5" s="1"/>
      <c r="W5" s="1"/>
      <c r="X5" s="1"/>
      <c r="Y5" s="1"/>
      <c r="Z5" s="1"/>
      <c r="AA5" s="1"/>
      <c r="AB5" s="1"/>
      <c r="AC5" s="1"/>
      <c r="AD5" s="60"/>
      <c r="AE5" s="11" t="s">
        <v>45</v>
      </c>
      <c r="AF5" s="11"/>
      <c r="AG5" s="1"/>
      <c r="AJ5" s="11"/>
      <c r="AK5" s="11"/>
      <c r="AL5" s="11"/>
      <c r="AM5" s="11"/>
      <c r="AN5" s="11"/>
    </row>
    <row r="6" spans="1:75" ht="15" customHeight="1" x14ac:dyDescent="0.2">
      <c r="L6" s="12" t="s">
        <v>47</v>
      </c>
      <c r="M6" s="83">
        <v>371</v>
      </c>
      <c r="N6" s="79"/>
      <c r="O6" s="56"/>
      <c r="P6" s="74">
        <v>860</v>
      </c>
      <c r="Q6" s="56" t="s">
        <v>48</v>
      </c>
      <c r="T6" s="56" t="s">
        <v>49</v>
      </c>
      <c r="U6" s="1"/>
      <c r="V6" s="1"/>
      <c r="W6" s="1"/>
      <c r="X6" s="1"/>
      <c r="Y6" s="1"/>
      <c r="Z6" s="1"/>
      <c r="AA6" s="1"/>
      <c r="AB6" s="1"/>
      <c r="AC6" s="1"/>
      <c r="AD6" s="61"/>
      <c r="AE6" s="56" t="s">
        <v>50</v>
      </c>
      <c r="AF6" s="56"/>
      <c r="AG6" s="1"/>
      <c r="AJ6" s="11"/>
      <c r="AK6" s="11"/>
      <c r="AL6" s="11"/>
      <c r="AM6" s="11"/>
      <c r="AN6" s="11"/>
    </row>
    <row r="7" spans="1:75" ht="15" customHeight="1" x14ac:dyDescent="0.2">
      <c r="M7" s="72"/>
      <c r="N7" s="80"/>
      <c r="P7" s="8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G7" s="1"/>
      <c r="AJ7" s="11"/>
      <c r="AK7" s="11"/>
      <c r="AL7" s="11"/>
      <c r="AM7" s="11"/>
      <c r="AN7" s="11"/>
    </row>
    <row r="8" spans="1:75" ht="15" customHeight="1" x14ac:dyDescent="0.2">
      <c r="K8" s="13"/>
      <c r="L8" s="14" t="s">
        <v>6</v>
      </c>
      <c r="M8" s="73">
        <v>227</v>
      </c>
      <c r="N8" s="81"/>
      <c r="P8" s="82" t="s">
        <v>51</v>
      </c>
      <c r="Q8" s="13" t="s">
        <v>13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G8" s="1"/>
      <c r="AJ8" s="11"/>
      <c r="AK8" s="11"/>
      <c r="AL8" s="11"/>
      <c r="AM8" s="11"/>
      <c r="AN8" s="11"/>
    </row>
    <row r="9" spans="1:75" ht="15" customHeight="1" x14ac:dyDescent="0.2"/>
    <row r="10" spans="1:75" ht="15" customHeight="1" x14ac:dyDescent="0.2">
      <c r="A10" s="105" t="s">
        <v>9</v>
      </c>
      <c r="B10" s="141">
        <v>3</v>
      </c>
      <c r="C10" s="105" t="s">
        <v>27</v>
      </c>
      <c r="D10" s="105" t="s">
        <v>52</v>
      </c>
      <c r="E10" s="105" t="s">
        <v>28</v>
      </c>
      <c r="F10" s="110" t="s">
        <v>7</v>
      </c>
      <c r="G10" s="18" t="s">
        <v>18</v>
      </c>
      <c r="H10" s="19" t="s">
        <v>8</v>
      </c>
      <c r="I10" s="19"/>
      <c r="J10" s="18" t="s">
        <v>19</v>
      </c>
      <c r="K10" s="18" t="s">
        <v>18</v>
      </c>
      <c r="L10" s="19" t="s">
        <v>8</v>
      </c>
      <c r="M10" s="18" t="s">
        <v>21</v>
      </c>
      <c r="N10" s="18"/>
      <c r="O10" s="18" t="s">
        <v>18</v>
      </c>
      <c r="P10" s="19" t="s">
        <v>8</v>
      </c>
      <c r="Q10" s="18" t="s">
        <v>30</v>
      </c>
      <c r="R10" s="18" t="s">
        <v>18</v>
      </c>
      <c r="S10" s="18"/>
      <c r="T10" s="19" t="s">
        <v>8</v>
      </c>
      <c r="U10" s="33" t="s">
        <v>53</v>
      </c>
      <c r="V10" s="114" t="s">
        <v>16</v>
      </c>
      <c r="W10" s="4"/>
      <c r="X10" s="4"/>
      <c r="Y10" s="4"/>
      <c r="Z10" s="4"/>
      <c r="AA10" s="4"/>
      <c r="AB10" s="4"/>
      <c r="AC10" s="114" t="s">
        <v>11</v>
      </c>
      <c r="AD10" s="4"/>
      <c r="AE10" s="23" t="s">
        <v>18</v>
      </c>
      <c r="AF10" s="23"/>
      <c r="AG10" s="24" t="s">
        <v>8</v>
      </c>
      <c r="AH10" s="23" t="s">
        <v>22</v>
      </c>
      <c r="AI10" s="23" t="s">
        <v>18</v>
      </c>
      <c r="AJ10" s="24" t="s">
        <v>8</v>
      </c>
      <c r="AK10" s="24"/>
      <c r="AL10" s="23" t="s">
        <v>21</v>
      </c>
      <c r="AM10" s="23" t="s">
        <v>18</v>
      </c>
      <c r="AN10" s="24" t="s">
        <v>8</v>
      </c>
      <c r="AO10" s="23" t="s">
        <v>30</v>
      </c>
      <c r="AP10" s="23"/>
      <c r="AQ10" s="23" t="s">
        <v>18</v>
      </c>
      <c r="AR10" s="24" t="s">
        <v>8</v>
      </c>
      <c r="AS10" s="35" t="s">
        <v>53</v>
      </c>
      <c r="AT10" s="36"/>
      <c r="AU10" s="114" t="s">
        <v>17</v>
      </c>
      <c r="AV10" s="4"/>
      <c r="AW10" s="4"/>
      <c r="AX10" s="4"/>
      <c r="AY10" s="114" t="s">
        <v>11</v>
      </c>
      <c r="AZ10" s="28" t="s">
        <v>18</v>
      </c>
      <c r="BA10" s="29" t="s">
        <v>8</v>
      </c>
      <c r="BB10" s="29"/>
      <c r="BC10" s="28" t="s">
        <v>22</v>
      </c>
      <c r="BD10" s="28" t="s">
        <v>18</v>
      </c>
      <c r="BE10" s="29" t="s">
        <v>8</v>
      </c>
      <c r="BF10" s="28" t="s">
        <v>19</v>
      </c>
      <c r="BG10" s="28"/>
      <c r="BH10" s="28" t="s">
        <v>18</v>
      </c>
      <c r="BI10" s="29" t="s">
        <v>8</v>
      </c>
      <c r="BJ10" s="28" t="s">
        <v>30</v>
      </c>
      <c r="BK10" s="28" t="s">
        <v>18</v>
      </c>
      <c r="BL10" s="28"/>
      <c r="BM10" s="29" t="s">
        <v>8</v>
      </c>
      <c r="BN10" s="39" t="s">
        <v>53</v>
      </c>
      <c r="BO10" s="114" t="s">
        <v>24</v>
      </c>
      <c r="BP10" s="114" t="s">
        <v>11</v>
      </c>
      <c r="BQ10" s="4"/>
    </row>
    <row r="11" spans="1:75" ht="15" customHeight="1" x14ac:dyDescent="0.2">
      <c r="A11" s="105"/>
      <c r="B11" s="141"/>
      <c r="C11" s="105"/>
      <c r="D11" s="105"/>
      <c r="E11" s="105"/>
      <c r="F11" s="110"/>
      <c r="G11" s="20" t="s">
        <v>20</v>
      </c>
      <c r="H11" s="21" t="s">
        <v>8</v>
      </c>
      <c r="I11" s="21"/>
      <c r="J11" s="20" t="s">
        <v>19</v>
      </c>
      <c r="K11" s="20" t="s">
        <v>20</v>
      </c>
      <c r="L11" s="21" t="s">
        <v>8</v>
      </c>
      <c r="M11" s="20" t="s">
        <v>21</v>
      </c>
      <c r="N11" s="20"/>
      <c r="O11" s="20" t="s">
        <v>20</v>
      </c>
      <c r="P11" s="21" t="s">
        <v>8</v>
      </c>
      <c r="Q11" s="20" t="s">
        <v>30</v>
      </c>
      <c r="R11" s="20" t="s">
        <v>20</v>
      </c>
      <c r="S11" s="20"/>
      <c r="T11" s="21" t="s">
        <v>8</v>
      </c>
      <c r="U11" s="34" t="s">
        <v>53</v>
      </c>
      <c r="V11" s="114"/>
      <c r="W11" s="4"/>
      <c r="X11" s="4"/>
      <c r="Y11" s="4"/>
      <c r="Z11" s="4"/>
      <c r="AA11" s="4"/>
      <c r="AB11" s="4"/>
      <c r="AC11" s="114"/>
      <c r="AD11" s="4"/>
      <c r="AE11" s="25" t="s">
        <v>23</v>
      </c>
      <c r="AF11" s="25"/>
      <c r="AG11" s="26" t="s">
        <v>8</v>
      </c>
      <c r="AH11" s="25" t="s">
        <v>22</v>
      </c>
      <c r="AI11" s="25" t="s">
        <v>23</v>
      </c>
      <c r="AJ11" s="26" t="s">
        <v>8</v>
      </c>
      <c r="AK11" s="26"/>
      <c r="AL11" s="25" t="s">
        <v>21</v>
      </c>
      <c r="AM11" s="25" t="s">
        <v>23</v>
      </c>
      <c r="AN11" s="26" t="s">
        <v>8</v>
      </c>
      <c r="AO11" s="25" t="s">
        <v>30</v>
      </c>
      <c r="AP11" s="25"/>
      <c r="AQ11" s="25" t="s">
        <v>23</v>
      </c>
      <c r="AR11" s="26" t="s">
        <v>8</v>
      </c>
      <c r="AS11" s="36" t="s">
        <v>53</v>
      </c>
      <c r="AT11" s="36"/>
      <c r="AU11" s="114"/>
      <c r="AV11" s="4"/>
      <c r="AW11" s="4"/>
      <c r="AX11" s="4"/>
      <c r="AY11" s="114"/>
      <c r="AZ11" s="30" t="s">
        <v>25</v>
      </c>
      <c r="BA11" s="31" t="s">
        <v>8</v>
      </c>
      <c r="BB11" s="31"/>
      <c r="BC11" s="30" t="s">
        <v>22</v>
      </c>
      <c r="BD11" s="30" t="s">
        <v>25</v>
      </c>
      <c r="BE11" s="31" t="s">
        <v>8</v>
      </c>
      <c r="BF11" s="30" t="s">
        <v>19</v>
      </c>
      <c r="BG11" s="30"/>
      <c r="BH11" s="30" t="s">
        <v>25</v>
      </c>
      <c r="BI11" s="31" t="s">
        <v>8</v>
      </c>
      <c r="BJ11" s="30" t="s">
        <v>30</v>
      </c>
      <c r="BK11" s="30" t="s">
        <v>25</v>
      </c>
      <c r="BL11" s="30"/>
      <c r="BM11" s="31" t="s">
        <v>8</v>
      </c>
      <c r="BN11" s="40" t="s">
        <v>53</v>
      </c>
      <c r="BO11" s="114"/>
      <c r="BP11" s="114"/>
      <c r="BQ11" s="4"/>
    </row>
    <row r="12" spans="1:75" ht="15" customHeight="1" x14ac:dyDescent="0.25">
      <c r="A12" s="5"/>
      <c r="B12" s="62"/>
      <c r="C12" s="5"/>
      <c r="D12" s="5"/>
      <c r="E12" s="5"/>
      <c r="F12" s="1"/>
      <c r="G12" s="2"/>
      <c r="H12" s="7"/>
      <c r="I12" s="7"/>
      <c r="J12" s="2"/>
      <c r="K12" s="2"/>
      <c r="L12" s="7"/>
      <c r="M12" s="2"/>
      <c r="N12" s="2"/>
      <c r="O12" s="2"/>
      <c r="P12" s="7"/>
      <c r="Q12" s="2"/>
      <c r="R12" s="2"/>
      <c r="S12" s="2"/>
      <c r="T12" s="2"/>
      <c r="U12" s="2"/>
      <c r="V12" s="4"/>
      <c r="W12" s="4"/>
      <c r="X12" s="4"/>
      <c r="Y12" s="4"/>
      <c r="Z12" s="4"/>
      <c r="AA12" s="4"/>
      <c r="AB12" s="4"/>
      <c r="AC12" s="4"/>
      <c r="AD12" s="4"/>
      <c r="AE12" s="2"/>
      <c r="AF12" s="2"/>
      <c r="AG12" s="7"/>
      <c r="AH12" s="2"/>
      <c r="AI12" s="2"/>
      <c r="AJ12" s="7"/>
      <c r="AK12" s="7"/>
      <c r="AL12" s="2"/>
      <c r="AM12" s="2"/>
      <c r="AN12" s="2"/>
      <c r="AO12" s="2"/>
      <c r="AP12" s="2"/>
      <c r="AQ12" s="2"/>
      <c r="AR12" s="2"/>
      <c r="AS12" s="2"/>
      <c r="AT12" s="2"/>
      <c r="AU12" s="4"/>
      <c r="AV12" s="4"/>
      <c r="AW12" s="4"/>
      <c r="AX12" s="4"/>
      <c r="AY12" s="4"/>
    </row>
    <row r="13" spans="1:75" ht="15" customHeight="1" x14ac:dyDescent="0.25">
      <c r="A13" s="5"/>
      <c r="B13" s="62"/>
      <c r="C13" s="5"/>
      <c r="D13" s="5"/>
      <c r="E13" s="5"/>
      <c r="F13" s="1"/>
      <c r="G13" s="48" t="s">
        <v>18</v>
      </c>
      <c r="H13" s="49" t="s">
        <v>8</v>
      </c>
      <c r="I13" s="49"/>
      <c r="J13" s="48" t="s">
        <v>22</v>
      </c>
      <c r="K13" s="48" t="s">
        <v>18</v>
      </c>
      <c r="L13" s="49" t="s">
        <v>8</v>
      </c>
      <c r="M13" s="48" t="s">
        <v>19</v>
      </c>
      <c r="N13" s="48"/>
      <c r="O13" s="48" t="s">
        <v>18</v>
      </c>
      <c r="P13" s="49" t="s">
        <v>8</v>
      </c>
      <c r="Q13" s="48" t="s">
        <v>21</v>
      </c>
      <c r="R13" s="48" t="s">
        <v>18</v>
      </c>
      <c r="S13" s="48"/>
      <c r="T13" s="49" t="s">
        <v>8</v>
      </c>
      <c r="U13" s="53" t="s">
        <v>53</v>
      </c>
      <c r="V13" s="114" t="s">
        <v>31</v>
      </c>
      <c r="W13" s="4"/>
      <c r="X13" s="4"/>
      <c r="Y13" s="4"/>
      <c r="Z13" s="4"/>
      <c r="AA13" s="4"/>
      <c r="AB13" s="4"/>
      <c r="AC13" s="114" t="s">
        <v>11</v>
      </c>
      <c r="AD13" s="4"/>
      <c r="AE13" s="63" t="s">
        <v>18</v>
      </c>
      <c r="AF13" s="63"/>
      <c r="AG13" s="64" t="s">
        <v>8</v>
      </c>
      <c r="AH13" s="63" t="s">
        <v>22</v>
      </c>
      <c r="AI13" s="63" t="s">
        <v>18</v>
      </c>
      <c r="AJ13" s="64" t="s">
        <v>8</v>
      </c>
      <c r="AK13" s="64"/>
      <c r="AL13" s="63" t="s">
        <v>19</v>
      </c>
      <c r="AM13" s="63" t="s">
        <v>18</v>
      </c>
      <c r="AN13" s="64" t="s">
        <v>8</v>
      </c>
      <c r="AO13" s="63" t="s">
        <v>21</v>
      </c>
      <c r="AP13" s="63"/>
      <c r="AQ13" s="63" t="s">
        <v>18</v>
      </c>
      <c r="AR13" s="64" t="s">
        <v>8</v>
      </c>
      <c r="AS13" s="65" t="s">
        <v>30</v>
      </c>
      <c r="AT13" s="66"/>
      <c r="AU13" s="114" t="s">
        <v>54</v>
      </c>
      <c r="AV13" s="4"/>
      <c r="AW13" s="4"/>
      <c r="AX13" s="4"/>
      <c r="AY13" s="4"/>
    </row>
    <row r="14" spans="1:75" ht="15" customHeight="1" x14ac:dyDescent="0.25">
      <c r="A14" s="5"/>
      <c r="B14" s="62"/>
      <c r="C14" s="5"/>
      <c r="D14" s="5"/>
      <c r="E14" s="5"/>
      <c r="F14" s="1"/>
      <c r="G14" s="50" t="s">
        <v>32</v>
      </c>
      <c r="H14" s="51" t="s">
        <v>8</v>
      </c>
      <c r="I14" s="51"/>
      <c r="J14" s="50" t="s">
        <v>22</v>
      </c>
      <c r="K14" s="50" t="s">
        <v>32</v>
      </c>
      <c r="L14" s="51" t="s">
        <v>8</v>
      </c>
      <c r="M14" s="50" t="s">
        <v>19</v>
      </c>
      <c r="N14" s="50"/>
      <c r="O14" s="50" t="s">
        <v>32</v>
      </c>
      <c r="P14" s="51" t="s">
        <v>8</v>
      </c>
      <c r="Q14" s="50" t="s">
        <v>21</v>
      </c>
      <c r="R14" s="50" t="s">
        <v>32</v>
      </c>
      <c r="S14" s="50"/>
      <c r="T14" s="51" t="s">
        <v>8</v>
      </c>
      <c r="U14" s="54" t="s">
        <v>53</v>
      </c>
      <c r="V14" s="114"/>
      <c r="W14" s="4"/>
      <c r="X14" s="4"/>
      <c r="Y14" s="4"/>
      <c r="Z14" s="4"/>
      <c r="AA14" s="4"/>
      <c r="AB14" s="4"/>
      <c r="AC14" s="114"/>
      <c r="AD14" s="4"/>
      <c r="AE14" s="66" t="s">
        <v>55</v>
      </c>
      <c r="AF14" s="66"/>
      <c r="AG14" s="67" t="s">
        <v>8</v>
      </c>
      <c r="AH14" s="68" t="s">
        <v>22</v>
      </c>
      <c r="AI14" s="66" t="s">
        <v>55</v>
      </c>
      <c r="AJ14" s="67" t="s">
        <v>8</v>
      </c>
      <c r="AK14" s="67"/>
      <c r="AL14" s="68" t="s">
        <v>19</v>
      </c>
      <c r="AM14" s="66" t="s">
        <v>55</v>
      </c>
      <c r="AN14" s="67" t="s">
        <v>8</v>
      </c>
      <c r="AO14" s="68" t="s">
        <v>21</v>
      </c>
      <c r="AP14" s="68"/>
      <c r="AQ14" s="66" t="s">
        <v>55</v>
      </c>
      <c r="AR14" s="67" t="s">
        <v>8</v>
      </c>
      <c r="AS14" s="66" t="s">
        <v>30</v>
      </c>
      <c r="AT14" s="66"/>
      <c r="AU14" s="114"/>
      <c r="AV14" s="4"/>
      <c r="AW14" s="4"/>
      <c r="AX14" s="4"/>
      <c r="AY14" s="4"/>
    </row>
    <row r="15" spans="1:75" ht="15" customHeight="1" x14ac:dyDescent="0.25">
      <c r="A15" s="5"/>
      <c r="B15" s="62"/>
      <c r="C15" s="5"/>
      <c r="D15" s="5"/>
      <c r="E15" s="5"/>
      <c r="F15" s="1"/>
      <c r="G15" s="2"/>
      <c r="H15" s="7"/>
      <c r="I15" s="7"/>
      <c r="J15" s="2"/>
      <c r="K15" s="2"/>
      <c r="L15" s="7"/>
      <c r="M15" s="2"/>
      <c r="N15" s="2"/>
      <c r="O15" s="2"/>
      <c r="P15" s="7"/>
      <c r="Q15" s="2"/>
      <c r="R15" s="2"/>
      <c r="S15" s="2"/>
      <c r="T15" s="2"/>
      <c r="U15" s="4"/>
      <c r="V15" s="4"/>
      <c r="W15" s="4"/>
      <c r="X15" s="4"/>
      <c r="Y15" s="4"/>
      <c r="Z15" s="4"/>
      <c r="AA15" s="4"/>
      <c r="AB15" s="4"/>
      <c r="AC15" s="2"/>
      <c r="AD15" s="7"/>
      <c r="AE15" s="2"/>
      <c r="AF15" s="2"/>
      <c r="AG15" s="2"/>
      <c r="AH15" s="2"/>
      <c r="AI15" s="7"/>
      <c r="AJ15" s="2"/>
      <c r="AK15" s="2"/>
      <c r="AL15" s="2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75" ht="15" customHeight="1" x14ac:dyDescent="0.2">
      <c r="A16" s="105" t="s">
        <v>9</v>
      </c>
      <c r="B16" s="141">
        <v>3</v>
      </c>
      <c r="C16" s="105" t="s">
        <v>27</v>
      </c>
      <c r="D16" s="105" t="s">
        <v>52</v>
      </c>
      <c r="E16" s="105" t="s">
        <v>28</v>
      </c>
      <c r="F16" s="110" t="s">
        <v>7</v>
      </c>
      <c r="G16" s="140">
        <f>P2/H44</f>
        <v>6.5821881122523787E-7</v>
      </c>
      <c r="H16" s="126" t="s">
        <v>34</v>
      </c>
      <c r="I16" s="38"/>
      <c r="J16" s="126" t="s">
        <v>8</v>
      </c>
      <c r="K16" s="142">
        <f>M3</f>
        <v>94</v>
      </c>
      <c r="L16" s="126" t="s">
        <v>28</v>
      </c>
      <c r="M16" s="126" t="s">
        <v>34</v>
      </c>
      <c r="N16" s="38"/>
      <c r="O16" s="143" t="s">
        <v>8</v>
      </c>
      <c r="P16" s="142">
        <f>M4</f>
        <v>205</v>
      </c>
      <c r="Q16" s="126" t="s">
        <v>28</v>
      </c>
      <c r="R16" s="126" t="s">
        <v>34</v>
      </c>
      <c r="S16" s="38"/>
      <c r="T16" s="143" t="s">
        <v>8</v>
      </c>
      <c r="U16" s="142">
        <f>M5</f>
        <v>327</v>
      </c>
      <c r="V16" s="126" t="s">
        <v>28</v>
      </c>
      <c r="W16" s="126" t="s">
        <v>34</v>
      </c>
      <c r="X16" s="38"/>
      <c r="Y16" s="144" t="s">
        <v>8</v>
      </c>
      <c r="Z16" s="142">
        <f>M6</f>
        <v>371</v>
      </c>
      <c r="AA16" s="126" t="s">
        <v>28</v>
      </c>
      <c r="AC16" s="127" t="s">
        <v>11</v>
      </c>
      <c r="AD16" s="140">
        <f>P3/AE44</f>
        <v>-1.7523680462428385E-6</v>
      </c>
      <c r="AE16" s="126" t="s">
        <v>34</v>
      </c>
      <c r="AF16" s="38"/>
      <c r="AG16" s="144" t="s">
        <v>8</v>
      </c>
      <c r="AH16" s="142">
        <f>M2</f>
        <v>20</v>
      </c>
      <c r="AI16" s="126" t="s">
        <v>28</v>
      </c>
      <c r="AJ16" s="126" t="s">
        <v>34</v>
      </c>
      <c r="AK16" s="38"/>
      <c r="AL16" s="143" t="s">
        <v>8</v>
      </c>
      <c r="AM16" s="142">
        <f>M4</f>
        <v>205</v>
      </c>
      <c r="AN16" s="126" t="s">
        <v>28</v>
      </c>
      <c r="AO16" s="126" t="s">
        <v>34</v>
      </c>
      <c r="AP16" s="38"/>
      <c r="AQ16" s="143" t="s">
        <v>8</v>
      </c>
      <c r="AR16" s="142">
        <f>M5</f>
        <v>327</v>
      </c>
      <c r="AS16" s="126" t="s">
        <v>28</v>
      </c>
      <c r="AT16" s="38"/>
      <c r="AU16" s="126" t="s">
        <v>34</v>
      </c>
      <c r="AV16" s="143" t="s">
        <v>8</v>
      </c>
      <c r="AW16" s="142">
        <f>M6</f>
        <v>371</v>
      </c>
      <c r="AX16" s="126" t="s">
        <v>28</v>
      </c>
      <c r="AY16" s="114" t="s">
        <v>11</v>
      </c>
      <c r="AZ16" s="140">
        <f>P4/BA44</f>
        <v>2.1689218885625246E-6</v>
      </c>
      <c r="BA16" s="126" t="s">
        <v>34</v>
      </c>
      <c r="BB16" s="38"/>
      <c r="BC16" s="144" t="s">
        <v>8</v>
      </c>
      <c r="BD16" s="142">
        <f>M2</f>
        <v>20</v>
      </c>
      <c r="BE16" s="126" t="s">
        <v>28</v>
      </c>
      <c r="BF16" s="126" t="s">
        <v>34</v>
      </c>
      <c r="BG16" s="38"/>
      <c r="BH16" s="144" t="s">
        <v>8</v>
      </c>
      <c r="BI16" s="142">
        <f>M3</f>
        <v>94</v>
      </c>
      <c r="BJ16" s="126" t="s">
        <v>28</v>
      </c>
      <c r="BK16" s="126" t="s">
        <v>34</v>
      </c>
      <c r="BL16" s="38"/>
      <c r="BM16" s="144" t="s">
        <v>8</v>
      </c>
      <c r="BN16" s="142">
        <f>M5</f>
        <v>327</v>
      </c>
      <c r="BO16" s="126" t="s">
        <v>28</v>
      </c>
      <c r="BP16" s="126" t="s">
        <v>34</v>
      </c>
      <c r="BQ16" s="38"/>
      <c r="BR16" s="144" t="s">
        <v>8</v>
      </c>
      <c r="BS16" s="142">
        <f>M6</f>
        <v>371</v>
      </c>
      <c r="BT16" s="126" t="s">
        <v>28</v>
      </c>
      <c r="BU16" s="135" t="s">
        <v>59</v>
      </c>
      <c r="BV16" s="136"/>
      <c r="BW16" s="136"/>
    </row>
    <row r="17" spans="1:75" ht="15" customHeight="1" x14ac:dyDescent="0.2">
      <c r="A17" s="105"/>
      <c r="B17" s="141"/>
      <c r="C17" s="105"/>
      <c r="D17" s="105"/>
      <c r="E17" s="105"/>
      <c r="F17" s="110"/>
      <c r="G17" s="140"/>
      <c r="H17" s="126"/>
      <c r="I17" s="38"/>
      <c r="J17" s="126"/>
      <c r="K17" s="142"/>
      <c r="L17" s="126"/>
      <c r="M17" s="126"/>
      <c r="N17" s="38"/>
      <c r="O17" s="143"/>
      <c r="P17" s="142"/>
      <c r="Q17" s="126"/>
      <c r="R17" s="126"/>
      <c r="S17" s="38"/>
      <c r="T17" s="143"/>
      <c r="U17" s="142"/>
      <c r="V17" s="126"/>
      <c r="W17" s="126"/>
      <c r="X17" s="38"/>
      <c r="Y17" s="144"/>
      <c r="Z17" s="142"/>
      <c r="AA17" s="126"/>
      <c r="AC17" s="127"/>
      <c r="AD17" s="140"/>
      <c r="AE17" s="126"/>
      <c r="AF17" s="38"/>
      <c r="AG17" s="144"/>
      <c r="AH17" s="142"/>
      <c r="AI17" s="126"/>
      <c r="AJ17" s="126"/>
      <c r="AK17" s="38"/>
      <c r="AL17" s="143"/>
      <c r="AM17" s="142"/>
      <c r="AN17" s="126"/>
      <c r="AO17" s="126"/>
      <c r="AP17" s="38"/>
      <c r="AQ17" s="143"/>
      <c r="AR17" s="142"/>
      <c r="AS17" s="126"/>
      <c r="AT17" s="38"/>
      <c r="AU17" s="126"/>
      <c r="AV17" s="143"/>
      <c r="AW17" s="142"/>
      <c r="AX17" s="126"/>
      <c r="AY17" s="114"/>
      <c r="AZ17" s="140"/>
      <c r="BA17" s="126"/>
      <c r="BB17" s="38"/>
      <c r="BC17" s="144"/>
      <c r="BD17" s="142"/>
      <c r="BE17" s="126"/>
      <c r="BF17" s="126"/>
      <c r="BG17" s="38"/>
      <c r="BH17" s="144"/>
      <c r="BI17" s="142"/>
      <c r="BJ17" s="126"/>
      <c r="BK17" s="126"/>
      <c r="BL17" s="38"/>
      <c r="BM17" s="144"/>
      <c r="BN17" s="142"/>
      <c r="BO17" s="126"/>
      <c r="BP17" s="126"/>
      <c r="BQ17" s="38"/>
      <c r="BR17" s="144"/>
      <c r="BS17" s="142"/>
      <c r="BT17" s="126"/>
      <c r="BU17" s="136"/>
      <c r="BV17" s="136"/>
      <c r="BW17" s="136"/>
    </row>
    <row r="18" spans="1:75" ht="15" customHeight="1" x14ac:dyDescent="0.25">
      <c r="A18" s="5"/>
      <c r="B18" s="62"/>
      <c r="C18" s="5"/>
      <c r="D18" s="5"/>
      <c r="E18" s="5"/>
      <c r="F18" s="1"/>
      <c r="G18" s="37"/>
      <c r="H18" s="38"/>
      <c r="I18" s="38"/>
      <c r="J18" s="37"/>
      <c r="K18" s="37"/>
      <c r="L18" s="37"/>
      <c r="M18" s="38"/>
      <c r="N18" s="38"/>
      <c r="O18" s="37"/>
      <c r="P18" s="37"/>
      <c r="Q18" s="38"/>
      <c r="R18" s="37"/>
      <c r="S18" s="37"/>
      <c r="T18" s="37"/>
      <c r="U18" s="37"/>
      <c r="V18" s="44"/>
      <c r="W18" s="44"/>
      <c r="X18" s="44"/>
      <c r="Y18" s="44"/>
      <c r="Z18" s="44"/>
      <c r="AA18" s="44"/>
      <c r="AC18" s="44"/>
      <c r="AD18" s="44"/>
      <c r="AE18" s="37"/>
      <c r="AF18" s="37"/>
      <c r="AG18" s="38"/>
      <c r="AH18" s="37"/>
      <c r="AI18" s="37"/>
      <c r="AJ18" s="37"/>
      <c r="AK18" s="37"/>
      <c r="AL18" s="38"/>
      <c r="AM18" s="37"/>
      <c r="AN18" s="37"/>
      <c r="AO18" s="37"/>
      <c r="AP18" s="37"/>
      <c r="AQ18" s="37"/>
      <c r="AR18" s="37"/>
      <c r="AS18" s="37"/>
      <c r="AT18" s="37"/>
      <c r="AU18" s="44"/>
      <c r="AV18" s="44"/>
      <c r="AW18" s="44"/>
      <c r="AX18" s="44"/>
      <c r="BU18" s="136"/>
      <c r="BV18" s="136"/>
      <c r="BW18" s="136"/>
    </row>
    <row r="19" spans="1:75" ht="15" customHeight="1" x14ac:dyDescent="0.25">
      <c r="A19" s="5"/>
      <c r="B19" s="62"/>
      <c r="C19" s="5"/>
      <c r="D19" s="5"/>
      <c r="E19" s="5"/>
      <c r="F19" s="1"/>
      <c r="G19" s="140">
        <f>P5/H49</f>
        <v>-2.2761696537894913E-6</v>
      </c>
      <c r="H19" s="126" t="s">
        <v>34</v>
      </c>
      <c r="I19" s="38"/>
      <c r="J19" s="126" t="s">
        <v>8</v>
      </c>
      <c r="K19" s="142">
        <f>M2</f>
        <v>20</v>
      </c>
      <c r="L19" s="126" t="s">
        <v>28</v>
      </c>
      <c r="M19" s="126" t="s">
        <v>34</v>
      </c>
      <c r="N19" s="38"/>
      <c r="O19" s="143" t="s">
        <v>8</v>
      </c>
      <c r="P19" s="142">
        <f>M3</f>
        <v>94</v>
      </c>
      <c r="Q19" s="126" t="s">
        <v>28</v>
      </c>
      <c r="R19" s="126" t="s">
        <v>34</v>
      </c>
      <c r="S19" s="38"/>
      <c r="T19" s="143" t="s">
        <v>8</v>
      </c>
      <c r="U19" s="142">
        <f>M4</f>
        <v>205</v>
      </c>
      <c r="V19" s="126" t="s">
        <v>28</v>
      </c>
      <c r="W19" s="126" t="s">
        <v>34</v>
      </c>
      <c r="X19" s="38"/>
      <c r="Y19" s="144" t="s">
        <v>8</v>
      </c>
      <c r="Z19" s="142">
        <f>M6</f>
        <v>371</v>
      </c>
      <c r="AA19" s="126" t="s">
        <v>28</v>
      </c>
      <c r="AC19" s="127" t="s">
        <v>11</v>
      </c>
      <c r="AD19" s="140">
        <f>P6/AE49</f>
        <v>1.2110185656355896E-6</v>
      </c>
      <c r="AE19" s="126" t="s">
        <v>34</v>
      </c>
      <c r="AF19" s="38"/>
      <c r="AG19" s="144" t="s">
        <v>8</v>
      </c>
      <c r="AH19" s="142">
        <f>M2</f>
        <v>20</v>
      </c>
      <c r="AI19" s="126" t="s">
        <v>28</v>
      </c>
      <c r="AJ19" s="126" t="s">
        <v>34</v>
      </c>
      <c r="AK19" s="38"/>
      <c r="AL19" s="143" t="s">
        <v>8</v>
      </c>
      <c r="AM19" s="142">
        <f>M3</f>
        <v>94</v>
      </c>
      <c r="AN19" s="126" t="s">
        <v>28</v>
      </c>
      <c r="AO19" s="126" t="s">
        <v>34</v>
      </c>
      <c r="AP19" s="38"/>
      <c r="AQ19" s="143" t="s">
        <v>8</v>
      </c>
      <c r="AR19" s="142">
        <f>M4</f>
        <v>205</v>
      </c>
      <c r="AS19" s="126" t="s">
        <v>28</v>
      </c>
      <c r="AT19" s="38"/>
      <c r="AU19" s="126" t="s">
        <v>34</v>
      </c>
      <c r="AV19" s="143" t="s">
        <v>8</v>
      </c>
      <c r="AW19" s="142">
        <f>M5</f>
        <v>327</v>
      </c>
      <c r="AX19" s="126" t="s">
        <v>28</v>
      </c>
      <c r="BU19" s="136"/>
      <c r="BV19" s="136"/>
      <c r="BW19" s="136"/>
    </row>
    <row r="20" spans="1:75" ht="15" customHeight="1" x14ac:dyDescent="0.25">
      <c r="A20" s="5"/>
      <c r="B20" s="62"/>
      <c r="C20" s="5"/>
      <c r="D20" s="5"/>
      <c r="E20" s="5"/>
      <c r="F20" s="1"/>
      <c r="G20" s="140"/>
      <c r="H20" s="126"/>
      <c r="I20" s="38"/>
      <c r="J20" s="126"/>
      <c r="K20" s="142"/>
      <c r="L20" s="126"/>
      <c r="M20" s="126"/>
      <c r="N20" s="38"/>
      <c r="O20" s="143"/>
      <c r="P20" s="142"/>
      <c r="Q20" s="126"/>
      <c r="R20" s="126"/>
      <c r="S20" s="38"/>
      <c r="T20" s="143"/>
      <c r="U20" s="142"/>
      <c r="V20" s="126"/>
      <c r="W20" s="126"/>
      <c r="X20" s="38"/>
      <c r="Y20" s="144"/>
      <c r="Z20" s="142"/>
      <c r="AA20" s="126"/>
      <c r="AC20" s="127"/>
      <c r="AD20" s="140"/>
      <c r="AE20" s="126"/>
      <c r="AF20" s="38"/>
      <c r="AG20" s="144"/>
      <c r="AH20" s="142"/>
      <c r="AI20" s="126"/>
      <c r="AJ20" s="126"/>
      <c r="AK20" s="38"/>
      <c r="AL20" s="143"/>
      <c r="AM20" s="142"/>
      <c r="AN20" s="126"/>
      <c r="AO20" s="126"/>
      <c r="AP20" s="38"/>
      <c r="AQ20" s="143"/>
      <c r="AR20" s="142"/>
      <c r="AS20" s="126"/>
      <c r="AT20" s="38"/>
      <c r="AU20" s="126"/>
      <c r="AV20" s="143"/>
      <c r="AW20" s="142"/>
      <c r="AX20" s="126"/>
      <c r="BU20" s="136"/>
      <c r="BV20" s="136"/>
      <c r="BW20" s="136"/>
    </row>
    <row r="21" spans="1:75" ht="37.5" customHeight="1" x14ac:dyDescent="0.2"/>
    <row r="22" spans="1:75" ht="15" customHeight="1" x14ac:dyDescent="0.2">
      <c r="A22" s="105" t="s">
        <v>9</v>
      </c>
      <c r="B22" s="141">
        <v>3</v>
      </c>
      <c r="C22" s="105" t="s">
        <v>27</v>
      </c>
      <c r="D22" s="105">
        <f>M8</f>
        <v>227</v>
      </c>
      <c r="E22" s="105" t="s">
        <v>28</v>
      </c>
      <c r="F22" s="110" t="s">
        <v>7</v>
      </c>
      <c r="G22" s="126" t="s">
        <v>56</v>
      </c>
      <c r="H22" s="126">
        <f>M8</f>
        <v>227</v>
      </c>
      <c r="I22" s="126" t="s">
        <v>8</v>
      </c>
      <c r="J22" s="142">
        <f>M3</f>
        <v>94</v>
      </c>
      <c r="K22" s="126" t="s">
        <v>28</v>
      </c>
      <c r="L22" s="126" t="s">
        <v>56</v>
      </c>
      <c r="M22" s="126">
        <f>M8</f>
        <v>227</v>
      </c>
      <c r="N22" s="126" t="s">
        <v>8</v>
      </c>
      <c r="O22" s="142">
        <f>M4</f>
        <v>205</v>
      </c>
      <c r="P22" s="126" t="s">
        <v>28</v>
      </c>
      <c r="Q22" s="126" t="s">
        <v>56</v>
      </c>
      <c r="R22" s="126">
        <f>M8</f>
        <v>227</v>
      </c>
      <c r="S22" s="126" t="s">
        <v>8</v>
      </c>
      <c r="T22" s="142">
        <f>M5</f>
        <v>327</v>
      </c>
      <c r="U22" s="126" t="s">
        <v>28</v>
      </c>
      <c r="V22" s="126" t="s">
        <v>56</v>
      </c>
      <c r="W22" s="126">
        <f>M8</f>
        <v>227</v>
      </c>
      <c r="X22" s="126" t="s">
        <v>8</v>
      </c>
      <c r="Y22" s="142">
        <f>M6</f>
        <v>371</v>
      </c>
      <c r="Z22" s="126" t="s">
        <v>28</v>
      </c>
      <c r="AA22" s="142">
        <f>P2</f>
        <v>971</v>
      </c>
      <c r="AB22" s="69"/>
      <c r="AC22" s="127" t="s">
        <v>11</v>
      </c>
      <c r="AD22" s="126" t="s">
        <v>27</v>
      </c>
      <c r="AE22" s="126">
        <f>M8</f>
        <v>227</v>
      </c>
      <c r="AF22" s="126" t="s">
        <v>8</v>
      </c>
      <c r="AG22" s="142">
        <f>M2</f>
        <v>20</v>
      </c>
      <c r="AH22" s="126" t="s">
        <v>28</v>
      </c>
      <c r="AI22" s="126" t="s">
        <v>27</v>
      </c>
      <c r="AJ22" s="126">
        <f>M8</f>
        <v>227</v>
      </c>
      <c r="AK22" s="126" t="s">
        <v>8</v>
      </c>
      <c r="AL22" s="142">
        <f>M4</f>
        <v>205</v>
      </c>
      <c r="AM22" s="126" t="s">
        <v>28</v>
      </c>
      <c r="AN22" s="126" t="s">
        <v>27</v>
      </c>
      <c r="AO22" s="126">
        <f>M8</f>
        <v>227</v>
      </c>
      <c r="AP22" s="126" t="s">
        <v>8</v>
      </c>
      <c r="AQ22" s="142">
        <f>M5</f>
        <v>327</v>
      </c>
      <c r="AR22" s="126" t="s">
        <v>28</v>
      </c>
      <c r="AS22" s="126" t="s">
        <v>27</v>
      </c>
      <c r="AT22" s="126">
        <f>M8</f>
        <v>227</v>
      </c>
      <c r="AU22" s="126" t="s">
        <v>8</v>
      </c>
      <c r="AV22" s="142">
        <f>M6</f>
        <v>371</v>
      </c>
      <c r="AW22" s="126" t="s">
        <v>28</v>
      </c>
      <c r="AX22" s="142">
        <f>P3</f>
        <v>929</v>
      </c>
      <c r="AY22" s="114" t="s">
        <v>11</v>
      </c>
      <c r="AZ22" s="126" t="s">
        <v>27</v>
      </c>
      <c r="BA22" s="126">
        <f>M8</f>
        <v>227</v>
      </c>
      <c r="BB22" s="126" t="s">
        <v>8</v>
      </c>
      <c r="BC22" s="142">
        <f>M2</f>
        <v>20</v>
      </c>
      <c r="BD22" s="126" t="s">
        <v>28</v>
      </c>
      <c r="BE22" s="126" t="s">
        <v>27</v>
      </c>
      <c r="BF22" s="126">
        <f>M8</f>
        <v>227</v>
      </c>
      <c r="BG22" s="126" t="s">
        <v>8</v>
      </c>
      <c r="BH22" s="142">
        <f>M3</f>
        <v>94</v>
      </c>
      <c r="BI22" s="126" t="s">
        <v>28</v>
      </c>
      <c r="BJ22" s="126" t="s">
        <v>27</v>
      </c>
      <c r="BK22" s="126">
        <f>M8</f>
        <v>227</v>
      </c>
      <c r="BL22" s="126" t="s">
        <v>8</v>
      </c>
      <c r="BM22" s="142">
        <f>M5</f>
        <v>327</v>
      </c>
      <c r="BN22" s="126" t="s">
        <v>28</v>
      </c>
      <c r="BO22" s="126" t="s">
        <v>27</v>
      </c>
      <c r="BP22" s="126">
        <f>M8</f>
        <v>227</v>
      </c>
      <c r="BQ22" s="126" t="s">
        <v>8</v>
      </c>
      <c r="BR22" s="142">
        <f>M6</f>
        <v>371</v>
      </c>
      <c r="BS22" s="126" t="s">
        <v>28</v>
      </c>
      <c r="BT22" s="147">
        <f>P4</f>
        <v>902</v>
      </c>
    </row>
    <row r="23" spans="1:75" ht="15" customHeight="1" x14ac:dyDescent="0.2">
      <c r="A23" s="105"/>
      <c r="B23" s="141"/>
      <c r="C23" s="105"/>
      <c r="D23" s="105"/>
      <c r="E23" s="105"/>
      <c r="F23" s="110"/>
      <c r="G23" s="146"/>
      <c r="H23" s="146"/>
      <c r="I23" s="146"/>
      <c r="J23" s="145"/>
      <c r="K23" s="146"/>
      <c r="L23" s="146"/>
      <c r="M23" s="146"/>
      <c r="N23" s="146"/>
      <c r="O23" s="145"/>
      <c r="P23" s="146"/>
      <c r="Q23" s="146"/>
      <c r="R23" s="146"/>
      <c r="S23" s="146"/>
      <c r="T23" s="145"/>
      <c r="U23" s="146"/>
      <c r="V23" s="146"/>
      <c r="W23" s="146"/>
      <c r="X23" s="146"/>
      <c r="Y23" s="145"/>
      <c r="Z23" s="146"/>
      <c r="AA23" s="142"/>
      <c r="AB23" s="38"/>
      <c r="AC23" s="127"/>
      <c r="AD23" s="146"/>
      <c r="AE23" s="146"/>
      <c r="AF23" s="146"/>
      <c r="AG23" s="145"/>
      <c r="AH23" s="146"/>
      <c r="AI23" s="146"/>
      <c r="AJ23" s="146"/>
      <c r="AK23" s="146"/>
      <c r="AL23" s="145"/>
      <c r="AM23" s="146"/>
      <c r="AN23" s="146"/>
      <c r="AO23" s="146"/>
      <c r="AP23" s="146"/>
      <c r="AQ23" s="145"/>
      <c r="AR23" s="146"/>
      <c r="AS23" s="146"/>
      <c r="AT23" s="146"/>
      <c r="AU23" s="146"/>
      <c r="AV23" s="145"/>
      <c r="AW23" s="146"/>
      <c r="AX23" s="142"/>
      <c r="AY23" s="114"/>
      <c r="AZ23" s="146"/>
      <c r="BA23" s="146"/>
      <c r="BB23" s="146"/>
      <c r="BC23" s="145"/>
      <c r="BD23" s="146"/>
      <c r="BE23" s="146"/>
      <c r="BF23" s="146"/>
      <c r="BG23" s="146"/>
      <c r="BH23" s="145"/>
      <c r="BI23" s="146"/>
      <c r="BJ23" s="146"/>
      <c r="BK23" s="146"/>
      <c r="BL23" s="146"/>
      <c r="BM23" s="145"/>
      <c r="BN23" s="146"/>
      <c r="BO23" s="146"/>
      <c r="BP23" s="146"/>
      <c r="BQ23" s="146"/>
      <c r="BR23" s="145"/>
      <c r="BS23" s="146"/>
      <c r="BT23" s="147"/>
    </row>
    <row r="24" spans="1:75" ht="15" customHeight="1" x14ac:dyDescent="0.25">
      <c r="A24" s="5"/>
      <c r="B24" s="62"/>
      <c r="C24" s="5"/>
      <c r="D24" s="5"/>
      <c r="E24" s="5"/>
      <c r="F24" s="1"/>
      <c r="G24" s="148" t="s">
        <v>56</v>
      </c>
      <c r="H24" s="149">
        <f>M2</f>
        <v>20</v>
      </c>
      <c r="I24" s="148" t="s">
        <v>8</v>
      </c>
      <c r="J24" s="150">
        <f>M3</f>
        <v>94</v>
      </c>
      <c r="K24" s="148" t="s">
        <v>28</v>
      </c>
      <c r="L24" s="148" t="s">
        <v>56</v>
      </c>
      <c r="M24" s="149">
        <f>M2</f>
        <v>20</v>
      </c>
      <c r="N24" s="148" t="s">
        <v>8</v>
      </c>
      <c r="O24" s="150">
        <f>M4</f>
        <v>205</v>
      </c>
      <c r="P24" s="148" t="s">
        <v>28</v>
      </c>
      <c r="Q24" s="148" t="s">
        <v>56</v>
      </c>
      <c r="R24" s="149">
        <f>M2</f>
        <v>20</v>
      </c>
      <c r="S24" s="148" t="s">
        <v>8</v>
      </c>
      <c r="T24" s="150">
        <f>M5</f>
        <v>327</v>
      </c>
      <c r="U24" s="148" t="s">
        <v>28</v>
      </c>
      <c r="V24" s="148" t="s">
        <v>56</v>
      </c>
      <c r="W24" s="149">
        <f>M2</f>
        <v>20</v>
      </c>
      <c r="X24" s="148" t="s">
        <v>8</v>
      </c>
      <c r="Y24" s="150">
        <f>M6</f>
        <v>371</v>
      </c>
      <c r="Z24" s="148" t="s">
        <v>28</v>
      </c>
      <c r="AA24" s="142"/>
      <c r="AB24" s="38"/>
      <c r="AC24" s="127"/>
      <c r="AD24" s="126" t="s">
        <v>27</v>
      </c>
      <c r="AE24" s="126">
        <f>M3</f>
        <v>94</v>
      </c>
      <c r="AF24" s="126" t="s">
        <v>8</v>
      </c>
      <c r="AG24" s="142">
        <f>M2</f>
        <v>20</v>
      </c>
      <c r="AH24" s="126" t="s">
        <v>28</v>
      </c>
      <c r="AI24" s="126" t="s">
        <v>27</v>
      </c>
      <c r="AJ24" s="126">
        <f>M3</f>
        <v>94</v>
      </c>
      <c r="AK24" s="126" t="s">
        <v>8</v>
      </c>
      <c r="AL24" s="142">
        <f>M4</f>
        <v>205</v>
      </c>
      <c r="AM24" s="126" t="s">
        <v>28</v>
      </c>
      <c r="AN24" s="126" t="s">
        <v>27</v>
      </c>
      <c r="AO24" s="126">
        <f>M3</f>
        <v>94</v>
      </c>
      <c r="AP24" s="126" t="s">
        <v>8</v>
      </c>
      <c r="AQ24" s="142">
        <f>M5</f>
        <v>327</v>
      </c>
      <c r="AR24" s="126" t="s">
        <v>28</v>
      </c>
      <c r="AS24" s="126" t="s">
        <v>56</v>
      </c>
      <c r="AT24" s="148">
        <f>M3</f>
        <v>94</v>
      </c>
      <c r="AU24" s="126" t="s">
        <v>8</v>
      </c>
      <c r="AV24" s="142">
        <f>M6</f>
        <v>371</v>
      </c>
      <c r="AW24" s="126" t="s">
        <v>28</v>
      </c>
      <c r="AX24" s="142"/>
      <c r="AY24" s="114"/>
      <c r="AZ24" s="126" t="s">
        <v>27</v>
      </c>
      <c r="BA24" s="126">
        <f>M4</f>
        <v>205</v>
      </c>
      <c r="BB24" s="126" t="s">
        <v>8</v>
      </c>
      <c r="BC24" s="142">
        <f>M2</f>
        <v>20</v>
      </c>
      <c r="BD24" s="126" t="s">
        <v>28</v>
      </c>
      <c r="BE24" s="126" t="s">
        <v>27</v>
      </c>
      <c r="BF24" s="126">
        <f>M4</f>
        <v>205</v>
      </c>
      <c r="BG24" s="126" t="s">
        <v>8</v>
      </c>
      <c r="BH24" s="142">
        <f>M3</f>
        <v>94</v>
      </c>
      <c r="BI24" s="126" t="s">
        <v>28</v>
      </c>
      <c r="BJ24" s="126" t="s">
        <v>27</v>
      </c>
      <c r="BK24" s="126">
        <f>M4</f>
        <v>205</v>
      </c>
      <c r="BL24" s="126" t="s">
        <v>8</v>
      </c>
      <c r="BM24" s="142">
        <f>M5</f>
        <v>327</v>
      </c>
      <c r="BN24" s="126" t="s">
        <v>28</v>
      </c>
      <c r="BO24" s="126" t="s">
        <v>27</v>
      </c>
      <c r="BP24" s="126">
        <f>M4</f>
        <v>205</v>
      </c>
      <c r="BQ24" s="126" t="s">
        <v>8</v>
      </c>
      <c r="BR24" s="142">
        <f>M6</f>
        <v>371</v>
      </c>
      <c r="BS24" s="126" t="s">
        <v>28</v>
      </c>
      <c r="BT24" s="147"/>
    </row>
    <row r="25" spans="1:75" ht="15" customHeight="1" x14ac:dyDescent="0.25">
      <c r="A25" s="5"/>
      <c r="B25" s="62"/>
      <c r="C25" s="5"/>
      <c r="D25" s="5"/>
      <c r="E25" s="5"/>
      <c r="F25" s="1"/>
      <c r="G25" s="126"/>
      <c r="H25" s="126"/>
      <c r="I25" s="126"/>
      <c r="J25" s="142"/>
      <c r="K25" s="126"/>
      <c r="L25" s="126"/>
      <c r="M25" s="126"/>
      <c r="N25" s="126"/>
      <c r="O25" s="142"/>
      <c r="P25" s="126"/>
      <c r="Q25" s="126"/>
      <c r="R25" s="126"/>
      <c r="S25" s="126"/>
      <c r="T25" s="142"/>
      <c r="U25" s="126"/>
      <c r="V25" s="126"/>
      <c r="W25" s="126"/>
      <c r="X25" s="126"/>
      <c r="Y25" s="142"/>
      <c r="Z25" s="126"/>
      <c r="AA25" s="142"/>
      <c r="AB25" s="38"/>
      <c r="AC25" s="127"/>
      <c r="AD25" s="126"/>
      <c r="AE25" s="126"/>
      <c r="AF25" s="126"/>
      <c r="AG25" s="142"/>
      <c r="AH25" s="126"/>
      <c r="AI25" s="126"/>
      <c r="AJ25" s="126"/>
      <c r="AK25" s="126"/>
      <c r="AL25" s="142"/>
      <c r="AM25" s="126"/>
      <c r="AN25" s="126"/>
      <c r="AO25" s="126"/>
      <c r="AP25" s="126"/>
      <c r="AQ25" s="142"/>
      <c r="AR25" s="126"/>
      <c r="AS25" s="126"/>
      <c r="AT25" s="126"/>
      <c r="AU25" s="126"/>
      <c r="AV25" s="142"/>
      <c r="AW25" s="126"/>
      <c r="AX25" s="142"/>
      <c r="AY25" s="114"/>
      <c r="AZ25" s="126"/>
      <c r="BA25" s="126"/>
      <c r="BB25" s="126"/>
      <c r="BC25" s="142"/>
      <c r="BD25" s="126"/>
      <c r="BE25" s="126"/>
      <c r="BF25" s="126"/>
      <c r="BG25" s="126"/>
      <c r="BH25" s="142"/>
      <c r="BI25" s="126"/>
      <c r="BJ25" s="126"/>
      <c r="BK25" s="126"/>
      <c r="BL25" s="126"/>
      <c r="BM25" s="142"/>
      <c r="BN25" s="126"/>
      <c r="BO25" s="126"/>
      <c r="BP25" s="126"/>
      <c r="BQ25" s="126"/>
      <c r="BR25" s="142"/>
      <c r="BS25" s="126"/>
      <c r="BT25" s="147"/>
    </row>
    <row r="26" spans="1:75" ht="23.25" customHeight="1" x14ac:dyDescent="0.25">
      <c r="A26" s="5"/>
      <c r="B26" s="62"/>
      <c r="C26" s="5"/>
      <c r="D26" s="5"/>
      <c r="E26" s="5"/>
      <c r="F26" s="1"/>
      <c r="G26" s="38"/>
      <c r="H26" s="38"/>
      <c r="I26" s="37"/>
      <c r="J26" s="37"/>
      <c r="K26" s="37"/>
      <c r="L26" s="38"/>
      <c r="M26" s="38"/>
      <c r="N26" s="37"/>
      <c r="O26" s="37"/>
      <c r="P26" s="38"/>
      <c r="Q26" s="37"/>
      <c r="R26" s="37"/>
      <c r="S26" s="37"/>
      <c r="T26" s="37"/>
      <c r="U26" s="44"/>
      <c r="V26" s="44"/>
      <c r="W26" s="44"/>
      <c r="X26" s="44"/>
      <c r="Y26" s="44"/>
      <c r="Z26" s="44"/>
      <c r="AA26" s="44"/>
      <c r="AB26" s="44"/>
      <c r="AC26" s="44"/>
      <c r="AD26" s="37"/>
      <c r="AE26" s="37"/>
      <c r="AF26" s="38"/>
      <c r="AG26" s="37"/>
      <c r="AH26" s="37"/>
      <c r="AI26" s="37"/>
      <c r="AJ26" s="37"/>
      <c r="AK26" s="38"/>
      <c r="AL26" s="37"/>
      <c r="AM26" s="37"/>
      <c r="AN26" s="37"/>
      <c r="AO26" s="37"/>
      <c r="AP26" s="37"/>
      <c r="AQ26" s="37"/>
      <c r="AR26" s="37"/>
      <c r="AS26" s="44"/>
      <c r="AT26" s="44"/>
      <c r="AU26" s="44"/>
      <c r="AV26" s="44"/>
      <c r="AW26" s="44"/>
      <c r="AX26" s="44"/>
    </row>
    <row r="27" spans="1:75" ht="15" customHeight="1" x14ac:dyDescent="0.25">
      <c r="A27" s="5"/>
      <c r="B27" s="62"/>
      <c r="C27" s="5"/>
      <c r="D27" s="5"/>
      <c r="E27" s="5"/>
      <c r="F27" s="1"/>
      <c r="G27" s="126" t="s">
        <v>56</v>
      </c>
      <c r="H27" s="126">
        <f>M8</f>
        <v>227</v>
      </c>
      <c r="I27" s="126" t="s">
        <v>8</v>
      </c>
      <c r="J27" s="142">
        <f>M2</f>
        <v>20</v>
      </c>
      <c r="K27" s="126" t="s">
        <v>28</v>
      </c>
      <c r="L27" s="126" t="s">
        <v>56</v>
      </c>
      <c r="M27" s="126">
        <f>M8</f>
        <v>227</v>
      </c>
      <c r="N27" s="126" t="s">
        <v>8</v>
      </c>
      <c r="O27" s="142">
        <f>M3</f>
        <v>94</v>
      </c>
      <c r="P27" s="126" t="s">
        <v>28</v>
      </c>
      <c r="Q27" s="126" t="s">
        <v>56</v>
      </c>
      <c r="R27" s="126">
        <f>M8</f>
        <v>227</v>
      </c>
      <c r="S27" s="126" t="s">
        <v>8</v>
      </c>
      <c r="T27" s="142">
        <f>M4</f>
        <v>205</v>
      </c>
      <c r="U27" s="126" t="s">
        <v>28</v>
      </c>
      <c r="V27" s="126" t="s">
        <v>56</v>
      </c>
      <c r="W27" s="126">
        <f>M8</f>
        <v>227</v>
      </c>
      <c r="X27" s="126" t="s">
        <v>8</v>
      </c>
      <c r="Y27" s="142">
        <f>M6</f>
        <v>371</v>
      </c>
      <c r="Z27" s="126" t="s">
        <v>28</v>
      </c>
      <c r="AA27" s="142">
        <f>P5</f>
        <v>874</v>
      </c>
      <c r="AB27" s="38"/>
      <c r="AC27" s="127" t="s">
        <v>11</v>
      </c>
      <c r="AD27" s="126" t="s">
        <v>27</v>
      </c>
      <c r="AE27" s="126">
        <f>M8</f>
        <v>227</v>
      </c>
      <c r="AF27" s="126" t="s">
        <v>8</v>
      </c>
      <c r="AG27" s="142">
        <f>M2</f>
        <v>20</v>
      </c>
      <c r="AH27" s="126" t="s">
        <v>28</v>
      </c>
      <c r="AI27" s="126" t="s">
        <v>27</v>
      </c>
      <c r="AJ27" s="126">
        <f>M8</f>
        <v>227</v>
      </c>
      <c r="AK27" s="126" t="s">
        <v>8</v>
      </c>
      <c r="AL27" s="142">
        <f>M3</f>
        <v>94</v>
      </c>
      <c r="AM27" s="126" t="s">
        <v>28</v>
      </c>
      <c r="AN27" s="126" t="s">
        <v>27</v>
      </c>
      <c r="AO27" s="126">
        <f>M8</f>
        <v>227</v>
      </c>
      <c r="AP27" s="126" t="s">
        <v>8</v>
      </c>
      <c r="AQ27" s="142">
        <f>M4</f>
        <v>205</v>
      </c>
      <c r="AR27" s="126" t="s">
        <v>28</v>
      </c>
      <c r="AS27" s="126" t="s">
        <v>27</v>
      </c>
      <c r="AT27" s="126">
        <f>M8</f>
        <v>227</v>
      </c>
      <c r="AU27" s="126" t="s">
        <v>8</v>
      </c>
      <c r="AV27" s="142">
        <f>M5</f>
        <v>327</v>
      </c>
      <c r="AW27" s="126" t="s">
        <v>28</v>
      </c>
      <c r="AX27" s="142">
        <f>P6</f>
        <v>860</v>
      </c>
    </row>
    <row r="28" spans="1:75" ht="15" customHeight="1" x14ac:dyDescent="0.25">
      <c r="A28" s="5"/>
      <c r="B28" s="62"/>
      <c r="C28" s="5"/>
      <c r="D28" s="5"/>
      <c r="E28" s="5"/>
      <c r="F28" s="1"/>
      <c r="G28" s="146"/>
      <c r="H28" s="146"/>
      <c r="I28" s="146"/>
      <c r="J28" s="145"/>
      <c r="K28" s="146"/>
      <c r="L28" s="146"/>
      <c r="M28" s="146"/>
      <c r="N28" s="146"/>
      <c r="O28" s="145"/>
      <c r="P28" s="146"/>
      <c r="Q28" s="146"/>
      <c r="R28" s="146"/>
      <c r="S28" s="146"/>
      <c r="T28" s="145"/>
      <c r="U28" s="146"/>
      <c r="V28" s="146"/>
      <c r="W28" s="146"/>
      <c r="X28" s="146"/>
      <c r="Y28" s="145"/>
      <c r="Z28" s="146"/>
      <c r="AA28" s="142"/>
      <c r="AB28" s="38"/>
      <c r="AC28" s="127"/>
      <c r="AD28" s="146"/>
      <c r="AE28" s="146"/>
      <c r="AF28" s="146"/>
      <c r="AG28" s="145"/>
      <c r="AH28" s="146"/>
      <c r="AI28" s="146"/>
      <c r="AJ28" s="146"/>
      <c r="AK28" s="146"/>
      <c r="AL28" s="145"/>
      <c r="AM28" s="146"/>
      <c r="AN28" s="146"/>
      <c r="AO28" s="146"/>
      <c r="AP28" s="146"/>
      <c r="AQ28" s="145"/>
      <c r="AR28" s="146"/>
      <c r="AS28" s="146"/>
      <c r="AT28" s="146"/>
      <c r="AU28" s="146"/>
      <c r="AV28" s="145"/>
      <c r="AW28" s="146"/>
      <c r="AX28" s="142"/>
    </row>
    <row r="29" spans="1:75" ht="15" customHeight="1" x14ac:dyDescent="0.2">
      <c r="G29" s="126" t="s">
        <v>56</v>
      </c>
      <c r="H29" s="126">
        <f>M5</f>
        <v>327</v>
      </c>
      <c r="I29" s="126" t="s">
        <v>8</v>
      </c>
      <c r="J29" s="142">
        <f>M2</f>
        <v>20</v>
      </c>
      <c r="K29" s="126" t="s">
        <v>28</v>
      </c>
      <c r="L29" s="126" t="s">
        <v>56</v>
      </c>
      <c r="M29" s="126">
        <f>M5</f>
        <v>327</v>
      </c>
      <c r="N29" s="126" t="s">
        <v>8</v>
      </c>
      <c r="O29" s="142">
        <f>M3</f>
        <v>94</v>
      </c>
      <c r="P29" s="126" t="s">
        <v>28</v>
      </c>
      <c r="Q29" s="126" t="s">
        <v>56</v>
      </c>
      <c r="R29" s="126">
        <f>M5</f>
        <v>327</v>
      </c>
      <c r="S29" s="126" t="s">
        <v>8</v>
      </c>
      <c r="T29" s="142">
        <f>M4</f>
        <v>205</v>
      </c>
      <c r="U29" s="126" t="s">
        <v>28</v>
      </c>
      <c r="V29" s="126" t="s">
        <v>56</v>
      </c>
      <c r="W29" s="126">
        <f>M5</f>
        <v>327</v>
      </c>
      <c r="X29" s="126" t="s">
        <v>8</v>
      </c>
      <c r="Y29" s="142">
        <f>M6</f>
        <v>371</v>
      </c>
      <c r="Z29" s="126" t="s">
        <v>28</v>
      </c>
      <c r="AA29" s="142"/>
      <c r="AC29" s="127"/>
      <c r="AD29" s="126" t="s">
        <v>27</v>
      </c>
      <c r="AE29" s="126">
        <f>M6</f>
        <v>371</v>
      </c>
      <c r="AF29" s="126" t="s">
        <v>8</v>
      </c>
      <c r="AG29" s="142">
        <f>M2</f>
        <v>20</v>
      </c>
      <c r="AH29" s="126" t="s">
        <v>28</v>
      </c>
      <c r="AI29" s="126" t="s">
        <v>27</v>
      </c>
      <c r="AJ29" s="126">
        <f>M6</f>
        <v>371</v>
      </c>
      <c r="AK29" s="126" t="s">
        <v>8</v>
      </c>
      <c r="AL29" s="142">
        <f>M3</f>
        <v>94</v>
      </c>
      <c r="AM29" s="126" t="s">
        <v>28</v>
      </c>
      <c r="AN29" s="126" t="s">
        <v>27</v>
      </c>
      <c r="AO29" s="126">
        <f>M6</f>
        <v>371</v>
      </c>
      <c r="AP29" s="126" t="s">
        <v>8</v>
      </c>
      <c r="AQ29" s="142">
        <f>M4</f>
        <v>205</v>
      </c>
      <c r="AR29" s="126" t="s">
        <v>28</v>
      </c>
      <c r="AS29" s="126" t="s">
        <v>27</v>
      </c>
      <c r="AT29" s="126">
        <f>M6</f>
        <v>371</v>
      </c>
      <c r="AU29" s="126" t="s">
        <v>8</v>
      </c>
      <c r="AV29" s="142">
        <f>M5</f>
        <v>327</v>
      </c>
      <c r="AW29" s="126" t="s">
        <v>28</v>
      </c>
      <c r="AX29" s="142"/>
    </row>
    <row r="30" spans="1:75" ht="15" customHeight="1" x14ac:dyDescent="0.2">
      <c r="G30" s="126"/>
      <c r="H30" s="126"/>
      <c r="I30" s="126"/>
      <c r="J30" s="142"/>
      <c r="K30" s="126"/>
      <c r="L30" s="126"/>
      <c r="M30" s="126"/>
      <c r="N30" s="126"/>
      <c r="O30" s="142"/>
      <c r="P30" s="126"/>
      <c r="Q30" s="126"/>
      <c r="R30" s="126"/>
      <c r="S30" s="126"/>
      <c r="T30" s="142"/>
      <c r="U30" s="126"/>
      <c r="V30" s="126"/>
      <c r="W30" s="126"/>
      <c r="X30" s="126"/>
      <c r="Y30" s="142"/>
      <c r="Z30" s="126"/>
      <c r="AA30" s="142"/>
      <c r="AC30" s="127"/>
      <c r="AD30" s="126"/>
      <c r="AE30" s="126"/>
      <c r="AF30" s="126"/>
      <c r="AG30" s="142"/>
      <c r="AH30" s="126"/>
      <c r="AI30" s="126"/>
      <c r="AJ30" s="126"/>
      <c r="AK30" s="126"/>
      <c r="AL30" s="142"/>
      <c r="AM30" s="126"/>
      <c r="AN30" s="126"/>
      <c r="AO30" s="126"/>
      <c r="AP30" s="126"/>
      <c r="AQ30" s="142"/>
      <c r="AR30" s="126"/>
      <c r="AS30" s="126"/>
      <c r="AT30" s="126"/>
      <c r="AU30" s="126"/>
      <c r="AV30" s="142"/>
      <c r="AW30" s="126"/>
      <c r="AX30" s="142"/>
    </row>
    <row r="31" spans="1:75" ht="45" customHeight="1" x14ac:dyDescent="0.2"/>
    <row r="32" spans="1:75" ht="15" customHeight="1" x14ac:dyDescent="0.2">
      <c r="A32" s="105" t="s">
        <v>9</v>
      </c>
      <c r="B32" s="141">
        <v>3</v>
      </c>
      <c r="C32" s="105" t="s">
        <v>27</v>
      </c>
      <c r="D32" s="105">
        <f>M8</f>
        <v>227</v>
      </c>
      <c r="E32" s="105" t="s">
        <v>28</v>
      </c>
      <c r="F32" s="110" t="s">
        <v>7</v>
      </c>
      <c r="G32" s="126" t="s">
        <v>56</v>
      </c>
      <c r="H32" s="142">
        <f>H22-J22</f>
        <v>133</v>
      </c>
      <c r="I32" s="126"/>
      <c r="J32" s="126"/>
      <c r="K32" s="126" t="s">
        <v>28</v>
      </c>
      <c r="L32" s="126" t="s">
        <v>56</v>
      </c>
      <c r="M32" s="142">
        <f>M22-O22</f>
        <v>22</v>
      </c>
      <c r="N32" s="126"/>
      <c r="O32" s="126"/>
      <c r="P32" s="126" t="s">
        <v>28</v>
      </c>
      <c r="Q32" s="126" t="s">
        <v>56</v>
      </c>
      <c r="R32" s="142">
        <f>R22-T22</f>
        <v>-100</v>
      </c>
      <c r="S32" s="126"/>
      <c r="T32" s="126"/>
      <c r="U32" s="126" t="s">
        <v>28</v>
      </c>
      <c r="V32" s="126" t="s">
        <v>56</v>
      </c>
      <c r="W32" s="142">
        <f>W22-Y22</f>
        <v>-144</v>
      </c>
      <c r="X32" s="126"/>
      <c r="Y32" s="126"/>
      <c r="Z32" s="126" t="s">
        <v>28</v>
      </c>
      <c r="AA32" s="142">
        <f>AA22</f>
        <v>971</v>
      </c>
      <c r="AB32" s="69"/>
      <c r="AC32" s="127" t="s">
        <v>11</v>
      </c>
      <c r="AD32" s="126" t="s">
        <v>27</v>
      </c>
      <c r="AE32" s="142">
        <f>AE22-AG22</f>
        <v>207</v>
      </c>
      <c r="AF32" s="126"/>
      <c r="AG32" s="126"/>
      <c r="AH32" s="126" t="s">
        <v>28</v>
      </c>
      <c r="AI32" s="126" t="s">
        <v>27</v>
      </c>
      <c r="AJ32" s="142">
        <f>AJ22-AL22</f>
        <v>22</v>
      </c>
      <c r="AK32" s="126"/>
      <c r="AL32" s="126"/>
      <c r="AM32" s="126" t="s">
        <v>28</v>
      </c>
      <c r="AN32" s="126" t="s">
        <v>27</v>
      </c>
      <c r="AO32" s="142">
        <f>AO22-AQ22</f>
        <v>-100</v>
      </c>
      <c r="AP32" s="126"/>
      <c r="AQ32" s="126"/>
      <c r="AR32" s="126" t="s">
        <v>28</v>
      </c>
      <c r="AS32" s="126" t="s">
        <v>27</v>
      </c>
      <c r="AT32" s="142">
        <f>AT22-AV22</f>
        <v>-144</v>
      </c>
      <c r="AU32" s="126"/>
      <c r="AV32" s="126"/>
      <c r="AW32" s="126" t="s">
        <v>28</v>
      </c>
      <c r="AX32" s="142">
        <f>AX22</f>
        <v>929</v>
      </c>
      <c r="AY32" s="114" t="s">
        <v>11</v>
      </c>
      <c r="AZ32" s="126" t="s">
        <v>27</v>
      </c>
      <c r="BA32" s="142">
        <f>BA22-BC22</f>
        <v>207</v>
      </c>
      <c r="BB32" s="126"/>
      <c r="BC32" s="126"/>
      <c r="BD32" s="126" t="s">
        <v>28</v>
      </c>
      <c r="BE32" s="126" t="s">
        <v>27</v>
      </c>
      <c r="BF32" s="142">
        <f>BF22-BH22</f>
        <v>133</v>
      </c>
      <c r="BG32" s="126"/>
      <c r="BH32" s="126"/>
      <c r="BI32" s="126" t="s">
        <v>28</v>
      </c>
      <c r="BJ32" s="126" t="s">
        <v>27</v>
      </c>
      <c r="BK32" s="142">
        <f>BK22-BM22</f>
        <v>-100</v>
      </c>
      <c r="BL32" s="126"/>
      <c r="BM32" s="126"/>
      <c r="BN32" s="126" t="s">
        <v>28</v>
      </c>
      <c r="BO32" s="126" t="s">
        <v>27</v>
      </c>
      <c r="BP32" s="142">
        <f>BP22-BR22</f>
        <v>-144</v>
      </c>
      <c r="BQ32" s="126"/>
      <c r="BR32" s="126"/>
      <c r="BS32" s="126" t="s">
        <v>28</v>
      </c>
      <c r="BT32" s="147">
        <f>BT22</f>
        <v>902</v>
      </c>
    </row>
    <row r="33" spans="1:72" ht="15" customHeight="1" x14ac:dyDescent="0.2">
      <c r="A33" s="105"/>
      <c r="B33" s="141"/>
      <c r="C33" s="105"/>
      <c r="D33" s="105"/>
      <c r="E33" s="105"/>
      <c r="F33" s="110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2"/>
      <c r="AB33" s="38"/>
      <c r="AC33" s="127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2"/>
      <c r="AY33" s="114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7"/>
    </row>
    <row r="34" spans="1:72" ht="15" customHeight="1" x14ac:dyDescent="0.25">
      <c r="A34" s="5"/>
      <c r="B34" s="62"/>
      <c r="C34" s="5"/>
      <c r="D34" s="5"/>
      <c r="E34" s="5"/>
      <c r="F34" s="1"/>
      <c r="G34" s="148" t="s">
        <v>56</v>
      </c>
      <c r="H34" s="149">
        <f>H24-J24</f>
        <v>-74</v>
      </c>
      <c r="I34" s="149"/>
      <c r="J34" s="149"/>
      <c r="K34" s="148" t="s">
        <v>28</v>
      </c>
      <c r="L34" s="148" t="s">
        <v>56</v>
      </c>
      <c r="M34" s="149">
        <f>M24-O24</f>
        <v>-185</v>
      </c>
      <c r="N34" s="149"/>
      <c r="O34" s="149"/>
      <c r="P34" s="148" t="s">
        <v>28</v>
      </c>
      <c r="Q34" s="148" t="s">
        <v>56</v>
      </c>
      <c r="R34" s="149">
        <f>R24-T24</f>
        <v>-307</v>
      </c>
      <c r="S34" s="149"/>
      <c r="T34" s="149"/>
      <c r="U34" s="148" t="s">
        <v>28</v>
      </c>
      <c r="V34" s="148" t="s">
        <v>56</v>
      </c>
      <c r="W34" s="149">
        <f>W24-Y24</f>
        <v>-351</v>
      </c>
      <c r="X34" s="149"/>
      <c r="Y34" s="149"/>
      <c r="Z34" s="148" t="s">
        <v>28</v>
      </c>
      <c r="AA34" s="142"/>
      <c r="AB34" s="38"/>
      <c r="AC34" s="127"/>
      <c r="AD34" s="126" t="s">
        <v>27</v>
      </c>
      <c r="AE34" s="150">
        <f>AE24-AG24</f>
        <v>74</v>
      </c>
      <c r="AF34" s="148"/>
      <c r="AG34" s="148"/>
      <c r="AH34" s="126" t="s">
        <v>28</v>
      </c>
      <c r="AI34" s="126" t="s">
        <v>27</v>
      </c>
      <c r="AJ34" s="150">
        <f>AJ24-AL24</f>
        <v>-111</v>
      </c>
      <c r="AK34" s="148"/>
      <c r="AL34" s="148"/>
      <c r="AM34" s="126" t="s">
        <v>28</v>
      </c>
      <c r="AN34" s="126" t="s">
        <v>27</v>
      </c>
      <c r="AO34" s="150">
        <f>AO24-AQ24</f>
        <v>-233</v>
      </c>
      <c r="AP34" s="148"/>
      <c r="AQ34" s="148"/>
      <c r="AR34" s="126" t="s">
        <v>28</v>
      </c>
      <c r="AS34" s="126" t="s">
        <v>56</v>
      </c>
      <c r="AT34" s="150">
        <f>AT24-AV24</f>
        <v>-277</v>
      </c>
      <c r="AU34" s="148"/>
      <c r="AV34" s="148"/>
      <c r="AW34" s="126" t="s">
        <v>28</v>
      </c>
      <c r="AX34" s="142"/>
      <c r="AY34" s="114"/>
      <c r="AZ34" s="126" t="s">
        <v>27</v>
      </c>
      <c r="BA34" s="150">
        <f>BA24-BC24</f>
        <v>185</v>
      </c>
      <c r="BB34" s="148"/>
      <c r="BC34" s="148"/>
      <c r="BD34" s="126" t="s">
        <v>28</v>
      </c>
      <c r="BE34" s="126" t="s">
        <v>27</v>
      </c>
      <c r="BF34" s="150">
        <f>BF24-BH24</f>
        <v>111</v>
      </c>
      <c r="BG34" s="148"/>
      <c r="BH34" s="148"/>
      <c r="BI34" s="126" t="s">
        <v>28</v>
      </c>
      <c r="BJ34" s="126" t="s">
        <v>27</v>
      </c>
      <c r="BK34" s="150">
        <f>BK24-BM24</f>
        <v>-122</v>
      </c>
      <c r="BL34" s="148"/>
      <c r="BM34" s="148"/>
      <c r="BN34" s="126" t="s">
        <v>28</v>
      </c>
      <c r="BO34" s="126" t="s">
        <v>27</v>
      </c>
      <c r="BP34" s="150">
        <f>BP24-BR24</f>
        <v>-166</v>
      </c>
      <c r="BQ34" s="148"/>
      <c r="BR34" s="148"/>
      <c r="BS34" s="126" t="s">
        <v>28</v>
      </c>
      <c r="BT34" s="147"/>
    </row>
    <row r="35" spans="1:72" ht="15" customHeight="1" x14ac:dyDescent="0.25">
      <c r="A35" s="5"/>
      <c r="B35" s="62"/>
      <c r="C35" s="5"/>
      <c r="D35" s="5"/>
      <c r="E35" s="5"/>
      <c r="F35" s="1"/>
      <c r="G35" s="126"/>
      <c r="H35" s="151"/>
      <c r="I35" s="151"/>
      <c r="J35" s="151"/>
      <c r="K35" s="126"/>
      <c r="L35" s="126"/>
      <c r="M35" s="151"/>
      <c r="N35" s="151"/>
      <c r="O35" s="151"/>
      <c r="P35" s="126"/>
      <c r="Q35" s="126"/>
      <c r="R35" s="151"/>
      <c r="S35" s="151"/>
      <c r="T35" s="151"/>
      <c r="U35" s="126"/>
      <c r="V35" s="126"/>
      <c r="W35" s="151"/>
      <c r="X35" s="151"/>
      <c r="Y35" s="151"/>
      <c r="Z35" s="126"/>
      <c r="AA35" s="142"/>
      <c r="AB35" s="38"/>
      <c r="AC35" s="127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42"/>
      <c r="AY35" s="114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47"/>
    </row>
    <row r="36" spans="1:72" ht="15" customHeight="1" x14ac:dyDescent="0.25">
      <c r="A36" s="5"/>
      <c r="B36" s="62"/>
      <c r="C36" s="5"/>
      <c r="D36" s="5"/>
      <c r="E36" s="5"/>
      <c r="F36" s="1"/>
      <c r="G36" s="38"/>
      <c r="H36" s="38"/>
      <c r="I36" s="37"/>
      <c r="J36" s="37"/>
      <c r="K36" s="37"/>
      <c r="L36" s="38"/>
      <c r="M36" s="38"/>
      <c r="N36" s="37"/>
      <c r="O36" s="37"/>
      <c r="P36" s="38"/>
      <c r="Q36" s="37"/>
      <c r="R36" s="37"/>
      <c r="S36" s="37"/>
      <c r="T36" s="37"/>
      <c r="U36" s="44"/>
      <c r="V36" s="44"/>
      <c r="W36" s="44"/>
      <c r="X36" s="44"/>
      <c r="Y36" s="44"/>
      <c r="Z36" s="44"/>
      <c r="AA36" s="44"/>
      <c r="AB36" s="44"/>
      <c r="AC36" s="44"/>
      <c r="AD36" s="37"/>
      <c r="AE36" s="37"/>
      <c r="AF36" s="38"/>
      <c r="AG36" s="37"/>
      <c r="AH36" s="37"/>
      <c r="AI36" s="37"/>
      <c r="AJ36" s="37"/>
      <c r="AK36" s="38"/>
      <c r="AL36" s="37"/>
      <c r="AM36" s="37"/>
      <c r="AN36" s="37"/>
      <c r="AO36" s="37"/>
      <c r="AP36" s="37"/>
      <c r="AQ36" s="37"/>
      <c r="AR36" s="37"/>
      <c r="AS36" s="44"/>
      <c r="AT36" s="44"/>
      <c r="AU36" s="44"/>
      <c r="AV36" s="44"/>
      <c r="AW36" s="44"/>
      <c r="AX36" s="44"/>
    </row>
    <row r="37" spans="1:72" ht="15" customHeight="1" x14ac:dyDescent="0.25">
      <c r="A37" s="5"/>
      <c r="B37" s="62"/>
      <c r="C37" s="5"/>
      <c r="D37" s="5"/>
      <c r="E37" s="5"/>
      <c r="F37" s="1"/>
      <c r="G37" s="126" t="s">
        <v>56</v>
      </c>
      <c r="H37" s="142">
        <f>H27-J27</f>
        <v>207</v>
      </c>
      <c r="I37" s="126"/>
      <c r="J37" s="126"/>
      <c r="K37" s="126" t="s">
        <v>28</v>
      </c>
      <c r="L37" s="126" t="s">
        <v>56</v>
      </c>
      <c r="M37" s="142">
        <f>M27-O27</f>
        <v>133</v>
      </c>
      <c r="N37" s="126"/>
      <c r="O37" s="126"/>
      <c r="P37" s="126" t="s">
        <v>28</v>
      </c>
      <c r="Q37" s="126" t="s">
        <v>56</v>
      </c>
      <c r="R37" s="142">
        <f>R27-T27</f>
        <v>22</v>
      </c>
      <c r="S37" s="126"/>
      <c r="T37" s="126"/>
      <c r="U37" s="126" t="s">
        <v>28</v>
      </c>
      <c r="V37" s="126" t="s">
        <v>56</v>
      </c>
      <c r="W37" s="142">
        <f>W27-Y27</f>
        <v>-144</v>
      </c>
      <c r="X37" s="126"/>
      <c r="Y37" s="126"/>
      <c r="Z37" s="126" t="s">
        <v>28</v>
      </c>
      <c r="AA37" s="142">
        <f>AA27</f>
        <v>874</v>
      </c>
      <c r="AB37" s="38"/>
      <c r="AC37" s="127" t="s">
        <v>11</v>
      </c>
      <c r="AD37" s="126" t="s">
        <v>27</v>
      </c>
      <c r="AE37" s="142">
        <f>AE27-AG27</f>
        <v>207</v>
      </c>
      <c r="AF37" s="126"/>
      <c r="AG37" s="126"/>
      <c r="AH37" s="126" t="s">
        <v>28</v>
      </c>
      <c r="AI37" s="126" t="s">
        <v>27</v>
      </c>
      <c r="AJ37" s="142">
        <f>AJ27-AL27</f>
        <v>133</v>
      </c>
      <c r="AK37" s="126"/>
      <c r="AL37" s="126"/>
      <c r="AM37" s="126" t="s">
        <v>28</v>
      </c>
      <c r="AN37" s="126" t="s">
        <v>27</v>
      </c>
      <c r="AO37" s="142">
        <f>AO27-AQ27</f>
        <v>22</v>
      </c>
      <c r="AP37" s="126"/>
      <c r="AQ37" s="126"/>
      <c r="AR37" s="126" t="s">
        <v>28</v>
      </c>
      <c r="AS37" s="126" t="s">
        <v>27</v>
      </c>
      <c r="AT37" s="142">
        <f>AT27-AV27</f>
        <v>-100</v>
      </c>
      <c r="AU37" s="126"/>
      <c r="AV37" s="126"/>
      <c r="AW37" s="126" t="s">
        <v>28</v>
      </c>
      <c r="AX37" s="142">
        <f>AX27</f>
        <v>860</v>
      </c>
    </row>
    <row r="38" spans="1:72" ht="15" customHeight="1" x14ac:dyDescent="0.25">
      <c r="A38" s="5"/>
      <c r="B38" s="62"/>
      <c r="C38" s="5"/>
      <c r="D38" s="5"/>
      <c r="E38" s="5"/>
      <c r="F38" s="1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2"/>
      <c r="AB38" s="38"/>
      <c r="AC38" s="127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2"/>
    </row>
    <row r="39" spans="1:72" ht="15" customHeight="1" x14ac:dyDescent="0.2">
      <c r="G39" s="126" t="s">
        <v>56</v>
      </c>
      <c r="H39" s="150">
        <f>H29-J29</f>
        <v>307</v>
      </c>
      <c r="I39" s="148"/>
      <c r="J39" s="148"/>
      <c r="K39" s="126" t="s">
        <v>28</v>
      </c>
      <c r="L39" s="126" t="s">
        <v>56</v>
      </c>
      <c r="M39" s="150">
        <f>M29-O29</f>
        <v>233</v>
      </c>
      <c r="N39" s="148"/>
      <c r="O39" s="148"/>
      <c r="P39" s="126" t="s">
        <v>28</v>
      </c>
      <c r="Q39" s="126" t="s">
        <v>56</v>
      </c>
      <c r="R39" s="150">
        <f>R29-T29</f>
        <v>122</v>
      </c>
      <c r="S39" s="148"/>
      <c r="T39" s="148"/>
      <c r="U39" s="126" t="s">
        <v>28</v>
      </c>
      <c r="V39" s="126" t="s">
        <v>56</v>
      </c>
      <c r="W39" s="150">
        <f>W29-Y29</f>
        <v>-44</v>
      </c>
      <c r="X39" s="148"/>
      <c r="Y39" s="148"/>
      <c r="Z39" s="126" t="s">
        <v>28</v>
      </c>
      <c r="AA39" s="142"/>
      <c r="AC39" s="127"/>
      <c r="AD39" s="126" t="s">
        <v>27</v>
      </c>
      <c r="AE39" s="150">
        <f>AE29-AG29</f>
        <v>351</v>
      </c>
      <c r="AF39" s="148"/>
      <c r="AG39" s="148"/>
      <c r="AH39" s="126" t="s">
        <v>28</v>
      </c>
      <c r="AI39" s="126" t="s">
        <v>27</v>
      </c>
      <c r="AJ39" s="150">
        <f>AJ29-AL29</f>
        <v>277</v>
      </c>
      <c r="AK39" s="148"/>
      <c r="AL39" s="148"/>
      <c r="AM39" s="126" t="s">
        <v>28</v>
      </c>
      <c r="AN39" s="126" t="s">
        <v>27</v>
      </c>
      <c r="AO39" s="150">
        <f>AO29-AQ29</f>
        <v>166</v>
      </c>
      <c r="AP39" s="148"/>
      <c r="AQ39" s="148"/>
      <c r="AR39" s="126" t="s">
        <v>28</v>
      </c>
      <c r="AS39" s="126" t="s">
        <v>27</v>
      </c>
      <c r="AT39" s="150">
        <f>AT29-AV29</f>
        <v>44</v>
      </c>
      <c r="AU39" s="148"/>
      <c r="AV39" s="148"/>
      <c r="AW39" s="126" t="s">
        <v>28</v>
      </c>
      <c r="AX39" s="142"/>
    </row>
    <row r="40" spans="1:72" ht="15" customHeight="1" x14ac:dyDescent="0.2"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42"/>
      <c r="AC40" s="127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42"/>
    </row>
    <row r="41" spans="1:72" ht="34.5" customHeight="1" x14ac:dyDescent="0.2">
      <c r="AA41" s="84"/>
    </row>
    <row r="42" spans="1:72" ht="15" customHeight="1" x14ac:dyDescent="0.2">
      <c r="A42" s="105" t="s">
        <v>9</v>
      </c>
      <c r="B42" s="141">
        <v>3</v>
      </c>
      <c r="C42" s="105" t="s">
        <v>27</v>
      </c>
      <c r="D42" s="105">
        <f>M8</f>
        <v>227</v>
      </c>
      <c r="E42" s="105" t="s">
        <v>28</v>
      </c>
      <c r="F42" s="110" t="s">
        <v>7</v>
      </c>
      <c r="G42" s="126" t="s">
        <v>56</v>
      </c>
      <c r="H42" s="151">
        <f>H32*M32*R32*W32</f>
        <v>42134400</v>
      </c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26" t="s">
        <v>28</v>
      </c>
      <c r="AA42" s="142">
        <f>AA32</f>
        <v>971</v>
      </c>
      <c r="AB42" s="69"/>
      <c r="AC42" s="127" t="s">
        <v>11</v>
      </c>
      <c r="AD42" s="126" t="s">
        <v>27</v>
      </c>
      <c r="AE42" s="151">
        <f>AE32*AJ32*AO32*AT32</f>
        <v>65577600</v>
      </c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26" t="s">
        <v>28</v>
      </c>
      <c r="AX42" s="142">
        <f>AX32</f>
        <v>929</v>
      </c>
      <c r="AY42" s="114" t="s">
        <v>11</v>
      </c>
      <c r="AZ42" s="126" t="s">
        <v>27</v>
      </c>
      <c r="BA42" s="151">
        <f>BA32*BF32*BK32*BP32</f>
        <v>396446400</v>
      </c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26" t="s">
        <v>28</v>
      </c>
      <c r="BT42" s="147">
        <f>BT32</f>
        <v>902</v>
      </c>
    </row>
    <row r="43" spans="1:72" ht="15" customHeight="1" x14ac:dyDescent="0.2">
      <c r="A43" s="105"/>
      <c r="B43" s="141"/>
      <c r="C43" s="105"/>
      <c r="D43" s="105"/>
      <c r="E43" s="105"/>
      <c r="F43" s="110"/>
      <c r="G43" s="146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46"/>
      <c r="AA43" s="142"/>
      <c r="AB43" s="38"/>
      <c r="AC43" s="127"/>
      <c r="AD43" s="146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46"/>
      <c r="AX43" s="142"/>
      <c r="AY43" s="114"/>
      <c r="AZ43" s="146"/>
      <c r="BA43" s="152"/>
      <c r="BB43" s="152"/>
      <c r="BC43" s="152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46"/>
      <c r="BT43" s="147"/>
    </row>
    <row r="44" spans="1:72" ht="15" customHeight="1" x14ac:dyDescent="0.25">
      <c r="A44" s="5"/>
      <c r="B44" s="62"/>
      <c r="C44" s="5"/>
      <c r="D44" s="5"/>
      <c r="E44" s="5"/>
      <c r="F44" s="1"/>
      <c r="G44" s="148" t="s">
        <v>56</v>
      </c>
      <c r="H44" s="149">
        <f>H34*M34*R34*W34</f>
        <v>1475193330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8" t="s">
        <v>28</v>
      </c>
      <c r="AA44" s="142"/>
      <c r="AB44" s="38"/>
      <c r="AC44" s="127"/>
      <c r="AD44" s="126" t="s">
        <v>27</v>
      </c>
      <c r="AE44" s="149">
        <f>AE34*AJ34*AO34*AT34</f>
        <v>-530139774</v>
      </c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26" t="s">
        <v>28</v>
      </c>
      <c r="AX44" s="142"/>
      <c r="AY44" s="114"/>
      <c r="AZ44" s="126" t="s">
        <v>27</v>
      </c>
      <c r="BA44" s="149">
        <f>BA34*BF34*BK34*BP34</f>
        <v>415874820</v>
      </c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26" t="s">
        <v>28</v>
      </c>
      <c r="BT44" s="147"/>
    </row>
    <row r="45" spans="1:72" ht="15" customHeight="1" x14ac:dyDescent="0.25">
      <c r="A45" s="5"/>
      <c r="B45" s="62"/>
      <c r="C45" s="5"/>
      <c r="D45" s="5"/>
      <c r="E45" s="5"/>
      <c r="F45" s="1"/>
      <c r="G45" s="126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26"/>
      <c r="AA45" s="142"/>
      <c r="AB45" s="38"/>
      <c r="AC45" s="127"/>
      <c r="AD45" s="126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26"/>
      <c r="AX45" s="142"/>
      <c r="AY45" s="114"/>
      <c r="AZ45" s="126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26"/>
      <c r="BT45" s="147"/>
    </row>
    <row r="46" spans="1:72" ht="15" customHeight="1" x14ac:dyDescent="0.25">
      <c r="A46" s="5"/>
      <c r="B46" s="62"/>
      <c r="C46" s="5"/>
      <c r="D46" s="5"/>
      <c r="E46" s="5"/>
      <c r="F46" s="1"/>
      <c r="G46" s="38"/>
      <c r="H46" s="38"/>
      <c r="I46" s="37"/>
      <c r="J46" s="37"/>
      <c r="K46" s="37"/>
      <c r="L46" s="38"/>
      <c r="M46" s="38"/>
      <c r="N46" s="37"/>
      <c r="O46" s="37"/>
      <c r="P46" s="38"/>
      <c r="Q46" s="37"/>
      <c r="R46" s="37"/>
      <c r="S46" s="37"/>
      <c r="T46" s="37"/>
      <c r="U46" s="44"/>
      <c r="V46" s="44"/>
      <c r="W46" s="44"/>
      <c r="X46" s="44"/>
      <c r="Y46" s="44"/>
      <c r="Z46" s="44"/>
      <c r="AA46" s="44"/>
      <c r="AB46" s="44"/>
      <c r="AC46" s="44"/>
      <c r="AD46" s="37"/>
      <c r="AE46" s="37"/>
      <c r="AF46" s="38"/>
      <c r="AG46" s="37"/>
      <c r="AH46" s="37"/>
      <c r="AI46" s="37"/>
      <c r="AJ46" s="37"/>
      <c r="AK46" s="38"/>
      <c r="AL46" s="37"/>
      <c r="AM46" s="37"/>
      <c r="AN46" s="37"/>
      <c r="AO46" s="37"/>
      <c r="AP46" s="37"/>
      <c r="AQ46" s="37"/>
      <c r="AR46" s="37"/>
      <c r="AS46" s="44"/>
      <c r="AT46" s="44"/>
      <c r="AU46" s="44"/>
      <c r="AV46" s="44"/>
      <c r="AW46" s="44"/>
      <c r="AX46" s="44"/>
    </row>
    <row r="47" spans="1:72" ht="15" customHeight="1" x14ac:dyDescent="0.25">
      <c r="A47" s="5"/>
      <c r="B47" s="62"/>
      <c r="C47" s="5"/>
      <c r="D47" s="5"/>
      <c r="E47" s="5"/>
      <c r="F47" s="1"/>
      <c r="G47" s="126" t="s">
        <v>56</v>
      </c>
      <c r="H47" s="151">
        <f>H37*M37*R37*W37</f>
        <v>-87218208</v>
      </c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26" t="s">
        <v>28</v>
      </c>
      <c r="AA47" s="142">
        <f>AA37</f>
        <v>874</v>
      </c>
      <c r="AB47" s="38"/>
      <c r="AC47" s="127" t="s">
        <v>11</v>
      </c>
      <c r="AD47" s="126" t="s">
        <v>27</v>
      </c>
      <c r="AE47" s="151">
        <f>AE37*AJ37*AO37*AT37</f>
        <v>-60568200</v>
      </c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26" t="s">
        <v>28</v>
      </c>
      <c r="AX47" s="142">
        <f>AX37</f>
        <v>860</v>
      </c>
    </row>
    <row r="48" spans="1:72" ht="15" customHeight="1" x14ac:dyDescent="0.25">
      <c r="A48" s="5"/>
      <c r="B48" s="62"/>
      <c r="C48" s="5"/>
      <c r="D48" s="5"/>
      <c r="E48" s="5"/>
      <c r="F48" s="1"/>
      <c r="G48" s="146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46"/>
      <c r="AA48" s="142"/>
      <c r="AB48" s="38"/>
      <c r="AC48" s="127"/>
      <c r="AD48" s="146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46"/>
      <c r="AX48" s="142"/>
    </row>
    <row r="49" spans="1:50" ht="15" customHeight="1" x14ac:dyDescent="0.2">
      <c r="G49" s="126" t="s">
        <v>56</v>
      </c>
      <c r="H49" s="149">
        <f>H39*M39*R39*W39</f>
        <v>-383978408</v>
      </c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26" t="s">
        <v>28</v>
      </c>
      <c r="AA49" s="142"/>
      <c r="AC49" s="127"/>
      <c r="AD49" s="126" t="s">
        <v>27</v>
      </c>
      <c r="AE49" s="149">
        <f>AE39*AJ39*AO39*AT39</f>
        <v>710146008</v>
      </c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26" t="s">
        <v>28</v>
      </c>
      <c r="AX49" s="142"/>
    </row>
    <row r="50" spans="1:50" ht="15" customHeight="1" x14ac:dyDescent="0.2">
      <c r="G50" s="126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26"/>
      <c r="AA50" s="142"/>
      <c r="AC50" s="127"/>
      <c r="AD50" s="126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26"/>
      <c r="AX50" s="142"/>
    </row>
    <row r="51" spans="1:50" ht="15" customHeight="1" x14ac:dyDescent="0.2"/>
    <row r="52" spans="1:50" ht="39" customHeight="1" x14ac:dyDescent="0.2"/>
    <row r="53" spans="1:50" ht="15" customHeight="1" x14ac:dyDescent="0.2">
      <c r="A53" s="105" t="s">
        <v>9</v>
      </c>
      <c r="B53" s="141">
        <v>3</v>
      </c>
      <c r="C53" s="105" t="s">
        <v>27</v>
      </c>
      <c r="D53" s="105">
        <f>M8</f>
        <v>227</v>
      </c>
      <c r="E53" s="105" t="s">
        <v>28</v>
      </c>
      <c r="F53" s="110" t="s">
        <v>7</v>
      </c>
      <c r="G53" s="153">
        <f>(H42/H44)*AA42</f>
        <v>27.733654679688662</v>
      </c>
      <c r="H53" s="153"/>
      <c r="I53" s="153"/>
      <c r="J53" s="153"/>
      <c r="K53" s="153"/>
      <c r="L53" s="153"/>
      <c r="M53" s="153"/>
      <c r="N53" s="153"/>
      <c r="O53" s="153"/>
      <c r="P53" s="154" t="s">
        <v>11</v>
      </c>
      <c r="Q53" s="153">
        <f>(AE42/AE44)*AX42</f>
        <v>-114.91609078929437</v>
      </c>
      <c r="R53" s="153"/>
      <c r="S53" s="153"/>
      <c r="T53" s="153"/>
      <c r="U53" s="153"/>
      <c r="V53" s="153"/>
      <c r="W53" s="153"/>
      <c r="X53" s="154" t="s">
        <v>11</v>
      </c>
      <c r="Y53" s="153">
        <f>(BA42/BA44)*BT42</f>
        <v>859.8612746018141</v>
      </c>
      <c r="Z53" s="153"/>
      <c r="AA53" s="153"/>
      <c r="AB53" s="153"/>
      <c r="AC53" s="153"/>
      <c r="AD53" s="153"/>
      <c r="AE53" s="154" t="s">
        <v>11</v>
      </c>
      <c r="AG53" s="153">
        <f>(H47/H49)*AA47</f>
        <v>198.52343830749984</v>
      </c>
      <c r="AH53" s="153"/>
      <c r="AI53" s="153"/>
      <c r="AJ53" s="153"/>
      <c r="AK53" s="153"/>
      <c r="AL53" s="153"/>
      <c r="AM53" s="153"/>
      <c r="AN53" s="154" t="s">
        <v>11</v>
      </c>
      <c r="AO53" s="153">
        <f>(AE47/AE49)*AX47</f>
        <v>-73.349214687129518</v>
      </c>
      <c r="AP53" s="153"/>
      <c r="AQ53" s="153"/>
      <c r="AR53" s="153"/>
      <c r="AS53" s="153"/>
      <c r="AT53" s="153"/>
      <c r="AU53" s="153"/>
      <c r="AV53" s="153"/>
    </row>
    <row r="54" spans="1:50" ht="15" customHeight="1" x14ac:dyDescent="0.2">
      <c r="A54" s="105"/>
      <c r="B54" s="141"/>
      <c r="C54" s="105"/>
      <c r="D54" s="105"/>
      <c r="E54" s="105"/>
      <c r="F54" s="110"/>
      <c r="G54" s="153"/>
      <c r="H54" s="153"/>
      <c r="I54" s="153"/>
      <c r="J54" s="153"/>
      <c r="K54" s="153"/>
      <c r="L54" s="153"/>
      <c r="M54" s="153"/>
      <c r="N54" s="153"/>
      <c r="O54" s="153"/>
      <c r="P54" s="154"/>
      <c r="Q54" s="153"/>
      <c r="R54" s="153"/>
      <c r="S54" s="153"/>
      <c r="T54" s="153"/>
      <c r="U54" s="153"/>
      <c r="V54" s="153"/>
      <c r="W54" s="153"/>
      <c r="X54" s="154"/>
      <c r="Y54" s="153"/>
      <c r="Z54" s="153"/>
      <c r="AA54" s="153"/>
      <c r="AB54" s="153"/>
      <c r="AC54" s="153"/>
      <c r="AD54" s="153"/>
      <c r="AE54" s="154"/>
      <c r="AG54" s="153"/>
      <c r="AH54" s="153"/>
      <c r="AI54" s="153"/>
      <c r="AJ54" s="153"/>
      <c r="AK54" s="153"/>
      <c r="AL54" s="153"/>
      <c r="AM54" s="153"/>
      <c r="AN54" s="154"/>
      <c r="AO54" s="153"/>
      <c r="AP54" s="153"/>
      <c r="AQ54" s="153"/>
      <c r="AR54" s="153"/>
      <c r="AS54" s="153"/>
      <c r="AT54" s="153"/>
      <c r="AU54" s="153"/>
      <c r="AV54" s="153"/>
    </row>
    <row r="55" spans="1:50" ht="15" customHeight="1" x14ac:dyDescent="0.2">
      <c r="G55" s="153"/>
      <c r="H55" s="153"/>
      <c r="I55" s="153"/>
      <c r="J55" s="153"/>
      <c r="K55" s="153"/>
      <c r="L55" s="153"/>
      <c r="M55" s="153"/>
      <c r="N55" s="153"/>
      <c r="O55" s="153"/>
      <c r="P55" s="154"/>
      <c r="Q55" s="153"/>
      <c r="R55" s="153"/>
      <c r="S55" s="153"/>
      <c r="T55" s="153"/>
      <c r="U55" s="153"/>
      <c r="V55" s="153"/>
      <c r="W55" s="153"/>
      <c r="X55" s="154"/>
      <c r="Y55" s="153"/>
      <c r="Z55" s="153"/>
      <c r="AA55" s="153"/>
      <c r="AB55" s="153"/>
      <c r="AC55" s="153"/>
      <c r="AD55" s="153"/>
      <c r="AE55" s="154"/>
      <c r="AG55" s="153"/>
      <c r="AH55" s="153"/>
      <c r="AI55" s="153"/>
      <c r="AJ55" s="153"/>
      <c r="AK55" s="153"/>
      <c r="AL55" s="153"/>
      <c r="AM55" s="153"/>
      <c r="AN55" s="154"/>
      <c r="AO55" s="153"/>
      <c r="AP55" s="153"/>
      <c r="AQ55" s="153"/>
      <c r="AR55" s="153"/>
      <c r="AS55" s="153"/>
      <c r="AT55" s="153"/>
      <c r="AU55" s="153"/>
      <c r="AV55" s="153"/>
    </row>
    <row r="56" spans="1:50" ht="33.75" customHeight="1" x14ac:dyDescent="0.2">
      <c r="G56" s="71"/>
      <c r="H56" s="71"/>
      <c r="I56" s="71"/>
      <c r="J56" s="71"/>
      <c r="K56" s="71"/>
      <c r="L56" s="71"/>
      <c r="M56" s="71"/>
      <c r="N56" s="71"/>
      <c r="O56" s="71"/>
      <c r="P56" s="70"/>
      <c r="Q56" s="71"/>
      <c r="R56" s="71"/>
      <c r="S56" s="71"/>
      <c r="T56" s="71"/>
      <c r="U56" s="71"/>
      <c r="V56" s="71"/>
      <c r="W56" s="71"/>
      <c r="X56" s="70"/>
      <c r="Y56" s="71"/>
      <c r="Z56" s="71"/>
      <c r="AA56" s="71"/>
      <c r="AB56" s="71"/>
      <c r="AC56" s="71"/>
      <c r="AD56" s="71"/>
      <c r="AE56" s="70"/>
      <c r="AG56" s="71"/>
      <c r="AH56" s="71"/>
      <c r="AI56" s="71"/>
      <c r="AJ56" s="71"/>
      <c r="AK56" s="71"/>
      <c r="AL56" s="71"/>
      <c r="AM56" s="71"/>
      <c r="AN56" s="70"/>
      <c r="AO56" s="71"/>
      <c r="AP56" s="71"/>
      <c r="AQ56" s="71"/>
      <c r="AR56" s="71"/>
      <c r="AS56" s="71"/>
      <c r="AT56" s="71"/>
      <c r="AU56" s="71"/>
      <c r="AV56" s="71"/>
    </row>
    <row r="57" spans="1:50" ht="15" customHeight="1" x14ac:dyDescent="0.2">
      <c r="G57" s="155">
        <v>897.85306211257875</v>
      </c>
      <c r="H57" s="156"/>
      <c r="I57" s="156"/>
      <c r="J57" s="156"/>
      <c r="K57" s="156"/>
      <c r="L57" s="156"/>
      <c r="M57" s="156"/>
      <c r="N57" s="156"/>
      <c r="O57" s="157"/>
    </row>
    <row r="58" spans="1:50" ht="15" customHeight="1" x14ac:dyDescent="0.2">
      <c r="A58" s="105" t="s">
        <v>9</v>
      </c>
      <c r="B58" s="141">
        <v>3</v>
      </c>
      <c r="C58" s="105" t="s">
        <v>27</v>
      </c>
      <c r="D58" s="105">
        <f>M8</f>
        <v>227</v>
      </c>
      <c r="E58" s="105" t="s">
        <v>28</v>
      </c>
      <c r="F58" s="110" t="s">
        <v>7</v>
      </c>
      <c r="G58" s="158"/>
      <c r="H58" s="159"/>
      <c r="I58" s="159"/>
      <c r="J58" s="159"/>
      <c r="K58" s="159"/>
      <c r="L58" s="159"/>
      <c r="M58" s="159"/>
      <c r="N58" s="159"/>
      <c r="O58" s="160"/>
    </row>
    <row r="59" spans="1:50" ht="15" customHeight="1" x14ac:dyDescent="0.2">
      <c r="A59" s="105"/>
      <c r="B59" s="141"/>
      <c r="C59" s="105"/>
      <c r="D59" s="105"/>
      <c r="E59" s="105"/>
      <c r="F59" s="110"/>
      <c r="G59" s="158"/>
      <c r="H59" s="159"/>
      <c r="I59" s="159"/>
      <c r="J59" s="159"/>
      <c r="K59" s="159"/>
      <c r="L59" s="159"/>
      <c r="M59" s="159"/>
      <c r="N59" s="159"/>
      <c r="O59" s="160"/>
    </row>
    <row r="60" spans="1:50" ht="15" customHeight="1" x14ac:dyDescent="0.2">
      <c r="G60" s="161"/>
      <c r="H60" s="162"/>
      <c r="I60" s="162"/>
      <c r="J60" s="162"/>
      <c r="K60" s="162"/>
      <c r="L60" s="162"/>
      <c r="M60" s="162"/>
      <c r="N60" s="162"/>
      <c r="O60" s="163"/>
    </row>
  </sheetData>
  <mergeCells count="524">
    <mergeCell ref="BU16:BW20"/>
    <mergeCell ref="AG53:AM55"/>
    <mergeCell ref="AN53:AN55"/>
    <mergeCell ref="AO53:AV55"/>
    <mergeCell ref="G57:O60"/>
    <mergeCell ref="A58:A59"/>
    <mergeCell ref="B58:B59"/>
    <mergeCell ref="C58:C59"/>
    <mergeCell ref="D58:D59"/>
    <mergeCell ref="E58:E59"/>
    <mergeCell ref="F58:F59"/>
    <mergeCell ref="G53:O55"/>
    <mergeCell ref="P53:P55"/>
    <mergeCell ref="Q53:W55"/>
    <mergeCell ref="X53:X55"/>
    <mergeCell ref="Y53:AD55"/>
    <mergeCell ref="AE53:AE55"/>
    <mergeCell ref="A53:A54"/>
    <mergeCell ref="B53:B54"/>
    <mergeCell ref="C53:C54"/>
    <mergeCell ref="D53:D54"/>
    <mergeCell ref="E53:E54"/>
    <mergeCell ref="F53:F54"/>
    <mergeCell ref="AE47:AV48"/>
    <mergeCell ref="AW47:AW48"/>
    <mergeCell ref="AX47:AX50"/>
    <mergeCell ref="G49:G50"/>
    <mergeCell ref="H49:Y50"/>
    <mergeCell ref="Z49:Z50"/>
    <mergeCell ref="AD49:AD50"/>
    <mergeCell ref="AE49:AV50"/>
    <mergeCell ref="AW49:AW50"/>
    <mergeCell ref="G47:G48"/>
    <mergeCell ref="H47:Y48"/>
    <mergeCell ref="Z47:Z48"/>
    <mergeCell ref="AA47:AA50"/>
    <mergeCell ref="AC47:AC50"/>
    <mergeCell ref="AD47:AD48"/>
    <mergeCell ref="G44:G45"/>
    <mergeCell ref="H44:Y45"/>
    <mergeCell ref="Z44:Z45"/>
    <mergeCell ref="AD44:AD45"/>
    <mergeCell ref="AE44:AV45"/>
    <mergeCell ref="AW44:AW45"/>
    <mergeCell ref="AX42:AX45"/>
    <mergeCell ref="AY42:AY45"/>
    <mergeCell ref="AZ42:AZ43"/>
    <mergeCell ref="BA42:BR43"/>
    <mergeCell ref="AW42:AW43"/>
    <mergeCell ref="BS42:BS43"/>
    <mergeCell ref="BT42:BT45"/>
    <mergeCell ref="AZ44:AZ45"/>
    <mergeCell ref="BA44:BR45"/>
    <mergeCell ref="BS44:BS45"/>
    <mergeCell ref="Z42:Z43"/>
    <mergeCell ref="AA42:AA45"/>
    <mergeCell ref="AC42:AC45"/>
    <mergeCell ref="AD42:AD43"/>
    <mergeCell ref="AE42:AV43"/>
    <mergeCell ref="AR39:AR40"/>
    <mergeCell ref="AS39:AS40"/>
    <mergeCell ref="R39:T40"/>
    <mergeCell ref="U39:U40"/>
    <mergeCell ref="V39:V40"/>
    <mergeCell ref="W39:Y40"/>
    <mergeCell ref="Z39:Z40"/>
    <mergeCell ref="AD39:AD40"/>
    <mergeCell ref="AA37:AA40"/>
    <mergeCell ref="AC37:AC40"/>
    <mergeCell ref="A42:A43"/>
    <mergeCell ref="B42:B43"/>
    <mergeCell ref="C42:C43"/>
    <mergeCell ref="D42:D43"/>
    <mergeCell ref="E42:E43"/>
    <mergeCell ref="F42:F43"/>
    <mergeCell ref="G42:G43"/>
    <mergeCell ref="H42:Y43"/>
    <mergeCell ref="AJ39:AL40"/>
    <mergeCell ref="G39:G40"/>
    <mergeCell ref="H39:J40"/>
    <mergeCell ref="K39:K40"/>
    <mergeCell ref="L39:L40"/>
    <mergeCell ref="M39:O40"/>
    <mergeCell ref="P39:P40"/>
    <mergeCell ref="Q39:Q40"/>
    <mergeCell ref="AJ37:AL38"/>
    <mergeCell ref="AM37:AM38"/>
    <mergeCell ref="AE37:AG38"/>
    <mergeCell ref="AH37:AH38"/>
    <mergeCell ref="AI37:AI38"/>
    <mergeCell ref="AE39:AG40"/>
    <mergeCell ref="AH39:AH40"/>
    <mergeCell ref="AI39:AI40"/>
    <mergeCell ref="Q37:Q38"/>
    <mergeCell ref="AM39:AM40"/>
    <mergeCell ref="R37:T38"/>
    <mergeCell ref="U37:U38"/>
    <mergeCell ref="V37:V38"/>
    <mergeCell ref="W37:Y38"/>
    <mergeCell ref="Z37:Z38"/>
    <mergeCell ref="BN34:BN35"/>
    <mergeCell ref="BO34:BO35"/>
    <mergeCell ref="BP34:BR35"/>
    <mergeCell ref="BS34:BS35"/>
    <mergeCell ref="BI34:BI35"/>
    <mergeCell ref="BJ34:BJ35"/>
    <mergeCell ref="BK34:BM35"/>
    <mergeCell ref="AD37:AD38"/>
    <mergeCell ref="AT37:AV38"/>
    <mergeCell ref="AW37:AW38"/>
    <mergeCell ref="AX37:AX40"/>
    <mergeCell ref="AN37:AN38"/>
    <mergeCell ref="AO37:AQ38"/>
    <mergeCell ref="AR37:AR38"/>
    <mergeCell ref="AS37:AS38"/>
    <mergeCell ref="AT39:AV40"/>
    <mergeCell ref="AW39:AW40"/>
    <mergeCell ref="AN39:AN40"/>
    <mergeCell ref="AO39:AQ40"/>
    <mergeCell ref="G37:G38"/>
    <mergeCell ref="H37:J38"/>
    <mergeCell ref="K37:K38"/>
    <mergeCell ref="L37:L38"/>
    <mergeCell ref="M37:O38"/>
    <mergeCell ref="P37:P38"/>
    <mergeCell ref="BD34:BD35"/>
    <mergeCell ref="BE34:BE35"/>
    <mergeCell ref="BF34:BH35"/>
    <mergeCell ref="AM34:AM35"/>
    <mergeCell ref="AN34:AN35"/>
    <mergeCell ref="AO34:AQ35"/>
    <mergeCell ref="AR34:AR35"/>
    <mergeCell ref="AS34:AS35"/>
    <mergeCell ref="AT34:AV35"/>
    <mergeCell ref="Z34:Z35"/>
    <mergeCell ref="AD34:AD35"/>
    <mergeCell ref="AE34:AG35"/>
    <mergeCell ref="AH34:AH35"/>
    <mergeCell ref="AI34:AI35"/>
    <mergeCell ref="AJ34:AL35"/>
    <mergeCell ref="AA32:AA35"/>
    <mergeCell ref="AC32:AC35"/>
    <mergeCell ref="AD32:AD33"/>
    <mergeCell ref="P34:P35"/>
    <mergeCell ref="Q34:Q35"/>
    <mergeCell ref="R34:T35"/>
    <mergeCell ref="U34:U35"/>
    <mergeCell ref="V34:V35"/>
    <mergeCell ref="W34:Y35"/>
    <mergeCell ref="BN32:BN33"/>
    <mergeCell ref="BO32:BO33"/>
    <mergeCell ref="AM32:AM33"/>
    <mergeCell ref="AN32:AN33"/>
    <mergeCell ref="AO32:AQ33"/>
    <mergeCell ref="AR32:AR33"/>
    <mergeCell ref="AS32:AS33"/>
    <mergeCell ref="AH32:AH33"/>
    <mergeCell ref="AI32:AI33"/>
    <mergeCell ref="Q32:Q33"/>
    <mergeCell ref="R32:T33"/>
    <mergeCell ref="U32:U33"/>
    <mergeCell ref="V32:V33"/>
    <mergeCell ref="W32:Y33"/>
    <mergeCell ref="Z32:Z33"/>
    <mergeCell ref="BP32:BR33"/>
    <mergeCell ref="BS32:BS33"/>
    <mergeCell ref="BT32:BT35"/>
    <mergeCell ref="G34:G35"/>
    <mergeCell ref="H34:J35"/>
    <mergeCell ref="K34:K35"/>
    <mergeCell ref="L34:L35"/>
    <mergeCell ref="M34:O35"/>
    <mergeCell ref="BD32:BD33"/>
    <mergeCell ref="BE32:BE33"/>
    <mergeCell ref="BF32:BH33"/>
    <mergeCell ref="BI32:BI33"/>
    <mergeCell ref="BJ32:BJ33"/>
    <mergeCell ref="BK32:BM33"/>
    <mergeCell ref="AT32:AV33"/>
    <mergeCell ref="AW32:AW33"/>
    <mergeCell ref="AX32:AX35"/>
    <mergeCell ref="AY32:AY35"/>
    <mergeCell ref="AZ32:AZ33"/>
    <mergeCell ref="BA32:BC33"/>
    <mergeCell ref="AW34:AW35"/>
    <mergeCell ref="AZ34:AZ35"/>
    <mergeCell ref="BA34:BC35"/>
    <mergeCell ref="AJ32:AL33"/>
    <mergeCell ref="G32:G33"/>
    <mergeCell ref="H32:J33"/>
    <mergeCell ref="K32:K33"/>
    <mergeCell ref="L32:L33"/>
    <mergeCell ref="M32:O33"/>
    <mergeCell ref="P32:P33"/>
    <mergeCell ref="AT29:AT30"/>
    <mergeCell ref="AU29:AU30"/>
    <mergeCell ref="AV29:AV30"/>
    <mergeCell ref="W29:W30"/>
    <mergeCell ref="L29:L30"/>
    <mergeCell ref="M29:M30"/>
    <mergeCell ref="N29:N30"/>
    <mergeCell ref="O29:O30"/>
    <mergeCell ref="P29:P30"/>
    <mergeCell ref="Q29:Q30"/>
    <mergeCell ref="AE32:AG33"/>
    <mergeCell ref="AW29:AW30"/>
    <mergeCell ref="A32:A33"/>
    <mergeCell ref="B32:B33"/>
    <mergeCell ref="C32:C33"/>
    <mergeCell ref="D32:D33"/>
    <mergeCell ref="E32:E33"/>
    <mergeCell ref="F32:F33"/>
    <mergeCell ref="AN29:AN30"/>
    <mergeCell ref="AO29:AO30"/>
    <mergeCell ref="AP29:AP30"/>
    <mergeCell ref="AQ29:AQ30"/>
    <mergeCell ref="AR29:AR30"/>
    <mergeCell ref="AS29:AS30"/>
    <mergeCell ref="AH29:AH30"/>
    <mergeCell ref="AI29:AI30"/>
    <mergeCell ref="AJ29:AJ30"/>
    <mergeCell ref="AK29:AK30"/>
    <mergeCell ref="AL29:AL30"/>
    <mergeCell ref="AM29:AM30"/>
    <mergeCell ref="R29:R30"/>
    <mergeCell ref="S29:S30"/>
    <mergeCell ref="T29:T30"/>
    <mergeCell ref="U29:U30"/>
    <mergeCell ref="V29:V30"/>
    <mergeCell ref="AT27:AT28"/>
    <mergeCell ref="AU27:AU28"/>
    <mergeCell ref="AV27:AV28"/>
    <mergeCell ref="AW27:AW28"/>
    <mergeCell ref="AX27:AX30"/>
    <mergeCell ref="G29:G30"/>
    <mergeCell ref="H29:H30"/>
    <mergeCell ref="I29:I30"/>
    <mergeCell ref="J29:J30"/>
    <mergeCell ref="K29:K30"/>
    <mergeCell ref="AN27:AN28"/>
    <mergeCell ref="AO27:AO28"/>
    <mergeCell ref="AP27:AP28"/>
    <mergeCell ref="AQ27:AQ28"/>
    <mergeCell ref="AR27:AR28"/>
    <mergeCell ref="AS27:AS28"/>
    <mergeCell ref="AH27:AH28"/>
    <mergeCell ref="AI27:AI28"/>
    <mergeCell ref="AJ27:AJ28"/>
    <mergeCell ref="AK27:AK28"/>
    <mergeCell ref="AL27:AL28"/>
    <mergeCell ref="AM27:AM28"/>
    <mergeCell ref="AC27:AC30"/>
    <mergeCell ref="AD27:AD28"/>
    <mergeCell ref="AE27:AE28"/>
    <mergeCell ref="AE29:AE30"/>
    <mergeCell ref="AF27:AF28"/>
    <mergeCell ref="AG27:AG28"/>
    <mergeCell ref="AD29:AD30"/>
    <mergeCell ref="AF29:AF30"/>
    <mergeCell ref="AG29:AG30"/>
    <mergeCell ref="V27:V28"/>
    <mergeCell ref="W27:W28"/>
    <mergeCell ref="X27:X28"/>
    <mergeCell ref="Y27:Y28"/>
    <mergeCell ref="Z27:Z28"/>
    <mergeCell ref="AA27:AA30"/>
    <mergeCell ref="X29:X30"/>
    <mergeCell ref="Y29:Y30"/>
    <mergeCell ref="Z29:Z30"/>
    <mergeCell ref="P27:P28"/>
    <mergeCell ref="Q27:Q28"/>
    <mergeCell ref="R27:R28"/>
    <mergeCell ref="S27:S28"/>
    <mergeCell ref="T27:T28"/>
    <mergeCell ref="U27:U28"/>
    <mergeCell ref="BS24:BS25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BM24:BM25"/>
    <mergeCell ref="BN24:BN25"/>
    <mergeCell ref="BO24:BO25"/>
    <mergeCell ref="BP24:BP25"/>
    <mergeCell ref="BQ24:BQ25"/>
    <mergeCell ref="BR24:BR25"/>
    <mergeCell ref="BG24:BG25"/>
    <mergeCell ref="BH24:BH25"/>
    <mergeCell ref="BI24:BI25"/>
    <mergeCell ref="BJ24:BJ25"/>
    <mergeCell ref="BK24:BK25"/>
    <mergeCell ref="BL24:BL25"/>
    <mergeCell ref="AT24:AT25"/>
    <mergeCell ref="AU24:AU25"/>
    <mergeCell ref="AV24:AV25"/>
    <mergeCell ref="AW24:AW25"/>
    <mergeCell ref="AZ24:AZ25"/>
    <mergeCell ref="AX22:AX25"/>
    <mergeCell ref="AY22:AY25"/>
    <mergeCell ref="AZ22:AZ23"/>
    <mergeCell ref="AU22:AU23"/>
    <mergeCell ref="AV22:AV23"/>
    <mergeCell ref="BC24:BC25"/>
    <mergeCell ref="BD22:BD23"/>
    <mergeCell ref="BE22:BE23"/>
    <mergeCell ref="BF22:BF23"/>
    <mergeCell ref="BD24:BD25"/>
    <mergeCell ref="BE24:BE25"/>
    <mergeCell ref="BF24:BF25"/>
    <mergeCell ref="AW22:AW23"/>
    <mergeCell ref="BA22:BA23"/>
    <mergeCell ref="BB22:BB23"/>
    <mergeCell ref="AQ24:AQ25"/>
    <mergeCell ref="AR24:AR25"/>
    <mergeCell ref="AS24:AS25"/>
    <mergeCell ref="AH24:AH25"/>
    <mergeCell ref="AI24:AI25"/>
    <mergeCell ref="AJ24:AJ25"/>
    <mergeCell ref="AK24:AK25"/>
    <mergeCell ref="AL24:AL25"/>
    <mergeCell ref="AM24:AM25"/>
    <mergeCell ref="O24:O25"/>
    <mergeCell ref="P24:P25"/>
    <mergeCell ref="Q24:Q25"/>
    <mergeCell ref="R24:R25"/>
    <mergeCell ref="S24:S25"/>
    <mergeCell ref="T24:T25"/>
    <mergeCell ref="AN24:AN25"/>
    <mergeCell ref="AO24:AO25"/>
    <mergeCell ref="AP24:AP25"/>
    <mergeCell ref="BS22:BS23"/>
    <mergeCell ref="BT22:BT25"/>
    <mergeCell ref="G24:G25"/>
    <mergeCell ref="H24:H25"/>
    <mergeCell ref="I24:I25"/>
    <mergeCell ref="J24:J25"/>
    <mergeCell ref="K24:K25"/>
    <mergeCell ref="L24:L25"/>
    <mergeCell ref="M24:M25"/>
    <mergeCell ref="N24:N25"/>
    <mergeCell ref="BM22:BM23"/>
    <mergeCell ref="BN22:BN23"/>
    <mergeCell ref="BO22:BO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BA24:BA25"/>
    <mergeCell ref="BB24:BB25"/>
    <mergeCell ref="BC22:BC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5"/>
    <mergeCell ref="AD22:AD23"/>
    <mergeCell ref="AE22:AE23"/>
    <mergeCell ref="AF22:AF23"/>
    <mergeCell ref="AG22:AG23"/>
    <mergeCell ref="AH22:AH23"/>
    <mergeCell ref="AD24:AD25"/>
    <mergeCell ref="AE24:AE25"/>
    <mergeCell ref="AF24:AF25"/>
    <mergeCell ref="AG24:AG25"/>
    <mergeCell ref="V22:V23"/>
    <mergeCell ref="W22:W23"/>
    <mergeCell ref="X22:X23"/>
    <mergeCell ref="Y22:Y23"/>
    <mergeCell ref="Z22:Z23"/>
    <mergeCell ref="AA22:AA25"/>
    <mergeCell ref="P22:P23"/>
    <mergeCell ref="Q22:Q23"/>
    <mergeCell ref="R22:R23"/>
    <mergeCell ref="S22:S23"/>
    <mergeCell ref="T22:T23"/>
    <mergeCell ref="U22:U23"/>
    <mergeCell ref="U24:U25"/>
    <mergeCell ref="V24:V25"/>
    <mergeCell ref="W24:W25"/>
    <mergeCell ref="X24:X25"/>
    <mergeCell ref="Y24:Y25"/>
    <mergeCell ref="Z24:Z25"/>
    <mergeCell ref="J22:J23"/>
    <mergeCell ref="K22:K23"/>
    <mergeCell ref="L22:L23"/>
    <mergeCell ref="M22:M23"/>
    <mergeCell ref="N22:N23"/>
    <mergeCell ref="O22:O23"/>
    <mergeCell ref="AX19:AX20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Q19:AQ20"/>
    <mergeCell ref="AR19:AR20"/>
    <mergeCell ref="AS19:AS20"/>
    <mergeCell ref="AU19:AU20"/>
    <mergeCell ref="AV19:AV20"/>
    <mergeCell ref="AW19:AW20"/>
    <mergeCell ref="AI19:AI20"/>
    <mergeCell ref="AJ19:AJ20"/>
    <mergeCell ref="BS16:BS17"/>
    <mergeCell ref="BT16:BT17"/>
    <mergeCell ref="H19:H20"/>
    <mergeCell ref="J19:J20"/>
    <mergeCell ref="K19:K20"/>
    <mergeCell ref="L19:L20"/>
    <mergeCell ref="M19:M20"/>
    <mergeCell ref="O19:O20"/>
    <mergeCell ref="P19:P20"/>
    <mergeCell ref="Q19:Q20"/>
    <mergeCell ref="BK16:BK17"/>
    <mergeCell ref="BM16:BM17"/>
    <mergeCell ref="BN16:BN17"/>
    <mergeCell ref="BO16:BO17"/>
    <mergeCell ref="BP16:BP17"/>
    <mergeCell ref="BR16:BR17"/>
    <mergeCell ref="BD16:BD17"/>
    <mergeCell ref="BE16:BE17"/>
    <mergeCell ref="AL19:AL20"/>
    <mergeCell ref="AM19:AM20"/>
    <mergeCell ref="AN19:AN20"/>
    <mergeCell ref="AO19:AO20"/>
    <mergeCell ref="Z19:Z20"/>
    <mergeCell ref="AA19:AA20"/>
    <mergeCell ref="AY16:AY17"/>
    <mergeCell ref="BA16:BA17"/>
    <mergeCell ref="BC16:BC17"/>
    <mergeCell ref="R19:R20"/>
    <mergeCell ref="T19:T20"/>
    <mergeCell ref="U19:U20"/>
    <mergeCell ref="V19:V20"/>
    <mergeCell ref="W19:W20"/>
    <mergeCell ref="Y19:Y20"/>
    <mergeCell ref="AC19:AC20"/>
    <mergeCell ref="AE19:AE20"/>
    <mergeCell ref="AG19:AG20"/>
    <mergeCell ref="AH19:AH20"/>
    <mergeCell ref="Q16:Q17"/>
    <mergeCell ref="R16:R17"/>
    <mergeCell ref="T16:T17"/>
    <mergeCell ref="U16:U17"/>
    <mergeCell ref="V16:V17"/>
    <mergeCell ref="AN16:AN17"/>
    <mergeCell ref="AO16:AO17"/>
    <mergeCell ref="AQ16:AQ17"/>
    <mergeCell ref="AR16:AR17"/>
    <mergeCell ref="AG16:AG17"/>
    <mergeCell ref="AH16:AH17"/>
    <mergeCell ref="AI16:AI17"/>
    <mergeCell ref="AJ16:AJ17"/>
    <mergeCell ref="AL16:AL17"/>
    <mergeCell ref="AM16:AM17"/>
    <mergeCell ref="BP10:BP11"/>
    <mergeCell ref="V13:V14"/>
    <mergeCell ref="AC13:AC14"/>
    <mergeCell ref="AU13:AU14"/>
    <mergeCell ref="AU10:AU11"/>
    <mergeCell ref="AY10:AY11"/>
    <mergeCell ref="BO10:BO11"/>
    <mergeCell ref="AD16:AD17"/>
    <mergeCell ref="AZ16:AZ17"/>
    <mergeCell ref="W16:W17"/>
    <mergeCell ref="Y16:Y17"/>
    <mergeCell ref="Z16:Z17"/>
    <mergeCell ref="AA16:AA17"/>
    <mergeCell ref="AC16:AC17"/>
    <mergeCell ref="AE16:AE17"/>
    <mergeCell ref="AS16:AS17"/>
    <mergeCell ref="AU16:AU17"/>
    <mergeCell ref="BF16:BF17"/>
    <mergeCell ref="BH16:BH17"/>
    <mergeCell ref="BI16:BI17"/>
    <mergeCell ref="BJ16:BJ17"/>
    <mergeCell ref="AV16:AV17"/>
    <mergeCell ref="AW16:AW17"/>
    <mergeCell ref="AX16:AX17"/>
    <mergeCell ref="G19:G20"/>
    <mergeCell ref="AD19:AD20"/>
    <mergeCell ref="A10:A11"/>
    <mergeCell ref="B10:B11"/>
    <mergeCell ref="C10:C11"/>
    <mergeCell ref="D10:D11"/>
    <mergeCell ref="E10:E11"/>
    <mergeCell ref="A16:A17"/>
    <mergeCell ref="B16:B17"/>
    <mergeCell ref="C16:C17"/>
    <mergeCell ref="D16:D17"/>
    <mergeCell ref="E16:E17"/>
    <mergeCell ref="F16:F17"/>
    <mergeCell ref="F10:F11"/>
    <mergeCell ref="V10:V11"/>
    <mergeCell ref="AC10:AC11"/>
    <mergeCell ref="G16:G17"/>
    <mergeCell ref="H16:H17"/>
    <mergeCell ref="J16:J17"/>
    <mergeCell ref="K16:K17"/>
    <mergeCell ref="L16:L17"/>
    <mergeCell ref="M16:M17"/>
    <mergeCell ref="O16:O17"/>
    <mergeCell ref="P16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60"/>
  <sheetViews>
    <sheetView showGridLines="0" zoomScaleNormal="100" workbookViewId="0">
      <selection activeCell="K12" sqref="K11:K12"/>
    </sheetView>
  </sheetViews>
  <sheetFormatPr baseColWidth="10" defaultColWidth="11.42578125" defaultRowHeight="14.25" x14ac:dyDescent="0.2"/>
  <cols>
    <col min="1" max="1" width="2.85546875" style="11" bestFit="1" customWidth="1"/>
    <col min="2" max="2" width="3" style="55" bestFit="1" customWidth="1"/>
    <col min="3" max="3" width="3.28515625" style="11" bestFit="1" customWidth="1"/>
    <col min="4" max="4" width="8" style="11" bestFit="1" customWidth="1"/>
    <col min="5" max="5" width="3.28515625" style="11" bestFit="1" customWidth="1"/>
    <col min="6" max="6" width="2.5703125" style="11" bestFit="1" customWidth="1"/>
    <col min="7" max="7" width="14.7109375" style="11" bestFit="1" customWidth="1"/>
    <col min="8" max="8" width="7.42578125" style="11" bestFit="1" customWidth="1"/>
    <col min="9" max="9" width="4.7109375" style="11" customWidth="1"/>
    <col min="10" max="11" width="10" style="11" bestFit="1" customWidth="1"/>
    <col min="12" max="12" width="5.140625" style="11" customWidth="1"/>
    <col min="13" max="13" width="7.42578125" style="11" bestFit="1" customWidth="1"/>
    <col min="14" max="14" width="3.42578125" style="11" bestFit="1" customWidth="1"/>
    <col min="15" max="15" width="10.42578125" style="11" bestFit="1" customWidth="1"/>
    <col min="16" max="16" width="20.7109375" style="11" customWidth="1"/>
    <col min="17" max="17" width="6.140625" style="11" customWidth="1"/>
    <col min="18" max="18" width="7.42578125" style="11" bestFit="1" customWidth="1"/>
    <col min="19" max="19" width="3.42578125" style="11" bestFit="1" customWidth="1"/>
    <col min="20" max="21" width="10.42578125" style="11" bestFit="1" customWidth="1"/>
    <col min="22" max="22" width="8.7109375" style="11" customWidth="1"/>
    <col min="23" max="23" width="7.42578125" style="11" bestFit="1" customWidth="1"/>
    <col min="24" max="24" width="5.42578125" style="11" customWidth="1"/>
    <col min="25" max="26" width="10" style="11" bestFit="1" customWidth="1"/>
    <col min="27" max="27" width="16.140625" style="11" bestFit="1" customWidth="1"/>
    <col min="28" max="28" width="2.7109375" style="11" bestFit="1" customWidth="1"/>
    <col min="29" max="29" width="11.85546875" style="11" bestFit="1" customWidth="1"/>
    <col min="30" max="30" width="14.7109375" style="11" bestFit="1" customWidth="1"/>
    <col min="31" max="31" width="6.5703125" style="1" bestFit="1" customWidth="1"/>
    <col min="32" max="32" width="3.42578125" style="1" bestFit="1" customWidth="1"/>
    <col min="33" max="33" width="9" style="11" bestFit="1" customWidth="1"/>
    <col min="34" max="34" width="9" style="1" bestFit="1" customWidth="1"/>
    <col min="35" max="35" width="3.5703125" style="1" bestFit="1" customWidth="1"/>
    <col min="36" max="36" width="6.5703125" style="1" bestFit="1" customWidth="1"/>
    <col min="37" max="37" width="3.42578125" style="1" bestFit="1" customWidth="1"/>
    <col min="38" max="39" width="10.42578125" style="1" bestFit="1" customWidth="1"/>
    <col min="40" max="40" width="5.85546875" style="1" customWidth="1"/>
    <col min="41" max="41" width="6.5703125" style="11" bestFit="1" customWidth="1"/>
    <col min="42" max="42" width="3.42578125" style="11" bestFit="1" customWidth="1"/>
    <col min="43" max="44" width="10.42578125" style="11" bestFit="1" customWidth="1"/>
    <col min="45" max="45" width="3.28515625" style="11" bestFit="1" customWidth="1"/>
    <col min="46" max="46" width="7" style="11" customWidth="1"/>
    <col min="47" max="47" width="8.42578125" style="11" bestFit="1" customWidth="1"/>
    <col min="48" max="49" width="10.42578125" style="11" bestFit="1" customWidth="1"/>
    <col min="50" max="50" width="16.5703125" style="11" bestFit="1" customWidth="1"/>
    <col min="51" max="51" width="6.28515625" style="11" customWidth="1"/>
    <col min="52" max="52" width="13.5703125" style="11" bestFit="1" customWidth="1"/>
    <col min="53" max="53" width="6.5703125" style="11" bestFit="1" customWidth="1"/>
    <col min="54" max="54" width="3.42578125" style="11" bestFit="1" customWidth="1"/>
    <col min="55" max="56" width="9" style="11" bestFit="1" customWidth="1"/>
    <col min="57" max="57" width="3.28515625" style="11" bestFit="1" customWidth="1"/>
    <col min="58" max="58" width="6.5703125" style="11" bestFit="1" customWidth="1"/>
    <col min="59" max="59" width="3.42578125" style="11" bestFit="1" customWidth="1"/>
    <col min="60" max="61" width="10" style="11" bestFit="1" customWidth="1"/>
    <col min="62" max="62" width="4.5703125" style="11" bestFit="1" customWidth="1"/>
    <col min="63" max="63" width="6.5703125" style="11" bestFit="1" customWidth="1"/>
    <col min="64" max="64" width="3.42578125" style="11" customWidth="1"/>
    <col min="65" max="66" width="10.42578125" style="11" bestFit="1" customWidth="1"/>
    <col min="67" max="67" width="8.140625" style="11" customWidth="1"/>
    <col min="68" max="68" width="6.5703125" style="11" bestFit="1" customWidth="1"/>
    <col min="69" max="69" width="3.5703125" style="11" customWidth="1"/>
    <col min="70" max="71" width="10" style="11" bestFit="1" customWidth="1"/>
    <col min="72" max="72" width="13.42578125" style="11" customWidth="1"/>
    <col min="73" max="16384" width="11.42578125" style="11"/>
  </cols>
  <sheetData>
    <row r="1" spans="1:75" ht="22.5" x14ac:dyDescent="0.2">
      <c r="M1" s="99" t="s">
        <v>37</v>
      </c>
      <c r="P1" s="104" t="s">
        <v>57</v>
      </c>
      <c r="AD1" s="1"/>
      <c r="AG1" s="1"/>
    </row>
    <row r="2" spans="1:75" ht="15" customHeight="1" x14ac:dyDescent="0.2">
      <c r="L2" s="12" t="s">
        <v>3</v>
      </c>
      <c r="M2" s="74">
        <v>94</v>
      </c>
      <c r="N2" s="75"/>
      <c r="O2" s="76"/>
      <c r="P2" s="74">
        <v>929</v>
      </c>
      <c r="Q2" s="11" t="s">
        <v>0</v>
      </c>
      <c r="T2" s="56" t="s">
        <v>38</v>
      </c>
      <c r="U2" s="1"/>
      <c r="V2" s="1"/>
      <c r="W2" s="1"/>
      <c r="X2" s="1"/>
      <c r="Y2" s="1"/>
      <c r="Z2" s="1"/>
      <c r="AA2" s="1"/>
      <c r="AB2" s="1"/>
      <c r="AC2" s="1"/>
      <c r="AD2" s="57"/>
      <c r="AE2" s="11" t="s">
        <v>42</v>
      </c>
      <c r="AF2" s="11"/>
      <c r="AG2" s="1"/>
      <c r="AJ2" s="11"/>
      <c r="AK2" s="11"/>
      <c r="AL2" s="11"/>
      <c r="AM2" s="11"/>
      <c r="AN2" s="11"/>
    </row>
    <row r="3" spans="1:75" ht="15" customHeight="1" x14ac:dyDescent="0.2">
      <c r="L3" s="12" t="s">
        <v>4</v>
      </c>
      <c r="M3" s="74">
        <v>127</v>
      </c>
      <c r="N3" s="75"/>
      <c r="O3" s="76"/>
      <c r="P3" s="74">
        <v>919</v>
      </c>
      <c r="Q3" s="11" t="s">
        <v>1</v>
      </c>
      <c r="T3" s="56" t="s">
        <v>39</v>
      </c>
      <c r="U3" s="1"/>
      <c r="V3" s="1"/>
      <c r="W3" s="1"/>
      <c r="X3" s="1"/>
      <c r="Y3" s="1"/>
      <c r="Z3" s="1"/>
      <c r="AA3" s="1"/>
      <c r="AB3" s="1"/>
      <c r="AC3" s="1"/>
      <c r="AD3" s="58"/>
      <c r="AE3" s="11" t="s">
        <v>43</v>
      </c>
      <c r="AF3" s="11"/>
      <c r="AG3" s="1"/>
      <c r="AJ3" s="11"/>
      <c r="AK3" s="11"/>
      <c r="AL3" s="11"/>
      <c r="AM3" s="11"/>
      <c r="AN3" s="11"/>
    </row>
    <row r="4" spans="1:75" ht="15" customHeight="1" x14ac:dyDescent="0.2">
      <c r="L4" s="12" t="s">
        <v>5</v>
      </c>
      <c r="M4" s="74">
        <v>205</v>
      </c>
      <c r="N4" s="75"/>
      <c r="O4" s="76"/>
      <c r="P4" s="74">
        <v>902</v>
      </c>
      <c r="Q4" s="11" t="s">
        <v>2</v>
      </c>
      <c r="T4" s="56" t="s">
        <v>40</v>
      </c>
      <c r="U4" s="1"/>
      <c r="V4" s="1"/>
      <c r="W4" s="1"/>
      <c r="X4" s="1"/>
      <c r="Y4" s="1"/>
      <c r="Z4" s="1"/>
      <c r="AA4" s="1"/>
      <c r="AB4" s="1"/>
      <c r="AC4" s="1"/>
      <c r="AD4" s="59"/>
      <c r="AE4" s="11" t="s">
        <v>44</v>
      </c>
      <c r="AF4" s="11"/>
      <c r="AG4" s="1"/>
      <c r="AJ4" s="11"/>
      <c r="AK4" s="11"/>
      <c r="AL4" s="11"/>
      <c r="AM4" s="11"/>
      <c r="AN4" s="11"/>
    </row>
    <row r="5" spans="1:75" ht="15" customHeight="1" x14ac:dyDescent="0.2">
      <c r="L5" s="12" t="s">
        <v>14</v>
      </c>
      <c r="M5" s="74">
        <v>327</v>
      </c>
      <c r="N5" s="75"/>
      <c r="O5" s="76"/>
      <c r="P5" s="74">
        <v>874</v>
      </c>
      <c r="Q5" s="11" t="s">
        <v>15</v>
      </c>
      <c r="T5" s="56" t="s">
        <v>41</v>
      </c>
      <c r="U5" s="1"/>
      <c r="V5" s="1"/>
      <c r="W5" s="1"/>
      <c r="X5" s="1"/>
      <c r="Y5" s="1"/>
      <c r="Z5" s="1"/>
      <c r="AA5" s="1"/>
      <c r="AB5" s="1"/>
      <c r="AC5" s="1"/>
      <c r="AD5" s="60"/>
      <c r="AE5" s="11" t="s">
        <v>45</v>
      </c>
      <c r="AF5" s="11"/>
      <c r="AG5" s="1"/>
      <c r="AJ5" s="11"/>
      <c r="AK5" s="11"/>
      <c r="AL5" s="11"/>
      <c r="AM5" s="11"/>
      <c r="AN5" s="11"/>
    </row>
    <row r="6" spans="1:75" ht="15" customHeight="1" x14ac:dyDescent="0.2">
      <c r="L6" s="12" t="s">
        <v>47</v>
      </c>
      <c r="M6" s="74">
        <v>371</v>
      </c>
      <c r="N6" s="75"/>
      <c r="O6" s="76"/>
      <c r="P6" s="74">
        <v>860</v>
      </c>
      <c r="Q6" s="56" t="s">
        <v>48</v>
      </c>
      <c r="T6" s="56" t="s">
        <v>49</v>
      </c>
      <c r="U6" s="1"/>
      <c r="V6" s="1"/>
      <c r="W6" s="1"/>
      <c r="X6" s="1"/>
      <c r="Y6" s="1"/>
      <c r="Z6" s="1"/>
      <c r="AA6" s="1"/>
      <c r="AB6" s="1"/>
      <c r="AC6" s="1"/>
      <c r="AD6" s="61"/>
      <c r="AE6" s="56" t="s">
        <v>50</v>
      </c>
      <c r="AF6" s="56"/>
      <c r="AG6" s="1"/>
      <c r="AJ6" s="11"/>
      <c r="AK6" s="11"/>
      <c r="AL6" s="11"/>
      <c r="AM6" s="11"/>
      <c r="AN6" s="11"/>
    </row>
    <row r="7" spans="1:75" ht="15" customHeight="1" x14ac:dyDescent="0.2">
      <c r="M7" s="72"/>
      <c r="N7" s="80"/>
      <c r="P7" s="80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G7" s="1"/>
      <c r="AJ7" s="11"/>
      <c r="AK7" s="11"/>
      <c r="AL7" s="11"/>
      <c r="AM7" s="11"/>
      <c r="AN7" s="11"/>
    </row>
    <row r="8" spans="1:75" ht="15" customHeight="1" x14ac:dyDescent="0.2">
      <c r="K8" s="13"/>
      <c r="L8" s="14" t="s">
        <v>6</v>
      </c>
      <c r="M8" s="73">
        <v>227</v>
      </c>
      <c r="N8" s="81"/>
      <c r="P8" s="82" t="s">
        <v>51</v>
      </c>
      <c r="Q8" s="13" t="s">
        <v>13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G8" s="1"/>
      <c r="AJ8" s="11"/>
      <c r="AK8" s="11"/>
      <c r="AL8" s="11"/>
      <c r="AM8" s="11"/>
      <c r="AN8" s="11"/>
    </row>
    <row r="9" spans="1:75" ht="15" customHeight="1" x14ac:dyDescent="0.2"/>
    <row r="10" spans="1:75" ht="15" customHeight="1" x14ac:dyDescent="0.2">
      <c r="A10" s="105" t="s">
        <v>9</v>
      </c>
      <c r="B10" s="141">
        <v>3</v>
      </c>
      <c r="C10" s="105" t="s">
        <v>27</v>
      </c>
      <c r="D10" s="105" t="s">
        <v>52</v>
      </c>
      <c r="E10" s="105" t="s">
        <v>28</v>
      </c>
      <c r="F10" s="110" t="s">
        <v>7</v>
      </c>
      <c r="G10" s="18" t="s">
        <v>18</v>
      </c>
      <c r="H10" s="19" t="s">
        <v>8</v>
      </c>
      <c r="I10" s="19"/>
      <c r="J10" s="18" t="s">
        <v>19</v>
      </c>
      <c r="K10" s="18" t="s">
        <v>18</v>
      </c>
      <c r="L10" s="19" t="s">
        <v>8</v>
      </c>
      <c r="M10" s="18" t="s">
        <v>21</v>
      </c>
      <c r="N10" s="18"/>
      <c r="O10" s="18" t="s">
        <v>18</v>
      </c>
      <c r="P10" s="19" t="s">
        <v>8</v>
      </c>
      <c r="Q10" s="18" t="s">
        <v>30</v>
      </c>
      <c r="R10" s="18" t="s">
        <v>18</v>
      </c>
      <c r="S10" s="18"/>
      <c r="T10" s="19" t="s">
        <v>8</v>
      </c>
      <c r="U10" s="33" t="s">
        <v>53</v>
      </c>
      <c r="V10" s="114" t="s">
        <v>16</v>
      </c>
      <c r="W10" s="4"/>
      <c r="X10" s="4"/>
      <c r="Y10" s="4"/>
      <c r="Z10" s="4"/>
      <c r="AA10" s="4"/>
      <c r="AB10" s="4"/>
      <c r="AC10" s="114" t="s">
        <v>11</v>
      </c>
      <c r="AD10" s="4"/>
      <c r="AE10" s="23" t="s">
        <v>18</v>
      </c>
      <c r="AF10" s="23"/>
      <c r="AG10" s="24" t="s">
        <v>8</v>
      </c>
      <c r="AH10" s="23" t="s">
        <v>22</v>
      </c>
      <c r="AI10" s="23" t="s">
        <v>18</v>
      </c>
      <c r="AJ10" s="24" t="s">
        <v>8</v>
      </c>
      <c r="AK10" s="24"/>
      <c r="AL10" s="23" t="s">
        <v>21</v>
      </c>
      <c r="AM10" s="23" t="s">
        <v>18</v>
      </c>
      <c r="AN10" s="24" t="s">
        <v>8</v>
      </c>
      <c r="AO10" s="23" t="s">
        <v>30</v>
      </c>
      <c r="AP10" s="23"/>
      <c r="AQ10" s="23" t="s">
        <v>18</v>
      </c>
      <c r="AR10" s="24" t="s">
        <v>8</v>
      </c>
      <c r="AS10" s="35" t="s">
        <v>53</v>
      </c>
      <c r="AT10" s="36"/>
      <c r="AU10" s="114" t="s">
        <v>17</v>
      </c>
      <c r="AV10" s="4"/>
      <c r="AW10" s="4"/>
      <c r="AX10" s="4"/>
      <c r="AY10" s="114" t="s">
        <v>11</v>
      </c>
      <c r="AZ10" s="28" t="s">
        <v>18</v>
      </c>
      <c r="BA10" s="29" t="s">
        <v>8</v>
      </c>
      <c r="BB10" s="29"/>
      <c r="BC10" s="28" t="s">
        <v>22</v>
      </c>
      <c r="BD10" s="28" t="s">
        <v>18</v>
      </c>
      <c r="BE10" s="29" t="s">
        <v>8</v>
      </c>
      <c r="BF10" s="28" t="s">
        <v>19</v>
      </c>
      <c r="BG10" s="28"/>
      <c r="BH10" s="28" t="s">
        <v>18</v>
      </c>
      <c r="BI10" s="29" t="s">
        <v>8</v>
      </c>
      <c r="BJ10" s="28" t="s">
        <v>30</v>
      </c>
      <c r="BK10" s="28" t="s">
        <v>18</v>
      </c>
      <c r="BL10" s="28"/>
      <c r="BM10" s="29" t="s">
        <v>8</v>
      </c>
      <c r="BN10" s="39" t="s">
        <v>53</v>
      </c>
      <c r="BO10" s="114" t="s">
        <v>24</v>
      </c>
      <c r="BP10" s="114" t="s">
        <v>11</v>
      </c>
      <c r="BQ10" s="4"/>
    </row>
    <row r="11" spans="1:75" ht="15" customHeight="1" x14ac:dyDescent="0.2">
      <c r="A11" s="105"/>
      <c r="B11" s="141"/>
      <c r="C11" s="105"/>
      <c r="D11" s="105"/>
      <c r="E11" s="105"/>
      <c r="F11" s="110"/>
      <c r="G11" s="20" t="s">
        <v>20</v>
      </c>
      <c r="H11" s="21" t="s">
        <v>8</v>
      </c>
      <c r="I11" s="21"/>
      <c r="J11" s="20" t="s">
        <v>19</v>
      </c>
      <c r="K11" s="20" t="s">
        <v>20</v>
      </c>
      <c r="L11" s="21" t="s">
        <v>8</v>
      </c>
      <c r="M11" s="20" t="s">
        <v>21</v>
      </c>
      <c r="N11" s="20"/>
      <c r="O11" s="20" t="s">
        <v>20</v>
      </c>
      <c r="P11" s="21" t="s">
        <v>8</v>
      </c>
      <c r="Q11" s="20" t="s">
        <v>30</v>
      </c>
      <c r="R11" s="20" t="s">
        <v>20</v>
      </c>
      <c r="S11" s="20"/>
      <c r="T11" s="21" t="s">
        <v>8</v>
      </c>
      <c r="U11" s="34" t="s">
        <v>53</v>
      </c>
      <c r="V11" s="114"/>
      <c r="W11" s="4"/>
      <c r="X11" s="4"/>
      <c r="Y11" s="4"/>
      <c r="Z11" s="4"/>
      <c r="AA11" s="4"/>
      <c r="AB11" s="4"/>
      <c r="AC11" s="114"/>
      <c r="AD11" s="4"/>
      <c r="AE11" s="25" t="s">
        <v>23</v>
      </c>
      <c r="AF11" s="25"/>
      <c r="AG11" s="26" t="s">
        <v>8</v>
      </c>
      <c r="AH11" s="25" t="s">
        <v>22</v>
      </c>
      <c r="AI11" s="25" t="s">
        <v>23</v>
      </c>
      <c r="AJ11" s="26" t="s">
        <v>8</v>
      </c>
      <c r="AK11" s="26"/>
      <c r="AL11" s="25" t="s">
        <v>21</v>
      </c>
      <c r="AM11" s="25" t="s">
        <v>23</v>
      </c>
      <c r="AN11" s="26" t="s">
        <v>8</v>
      </c>
      <c r="AO11" s="25" t="s">
        <v>30</v>
      </c>
      <c r="AP11" s="25"/>
      <c r="AQ11" s="25" t="s">
        <v>23</v>
      </c>
      <c r="AR11" s="26" t="s">
        <v>8</v>
      </c>
      <c r="AS11" s="36" t="s">
        <v>53</v>
      </c>
      <c r="AT11" s="36"/>
      <c r="AU11" s="114"/>
      <c r="AV11" s="4"/>
      <c r="AW11" s="4"/>
      <c r="AX11" s="4"/>
      <c r="AY11" s="114"/>
      <c r="AZ11" s="30" t="s">
        <v>25</v>
      </c>
      <c r="BA11" s="31" t="s">
        <v>8</v>
      </c>
      <c r="BB11" s="31"/>
      <c r="BC11" s="30" t="s">
        <v>22</v>
      </c>
      <c r="BD11" s="30" t="s">
        <v>25</v>
      </c>
      <c r="BE11" s="31" t="s">
        <v>8</v>
      </c>
      <c r="BF11" s="30" t="s">
        <v>19</v>
      </c>
      <c r="BG11" s="30"/>
      <c r="BH11" s="30" t="s">
        <v>25</v>
      </c>
      <c r="BI11" s="31" t="s">
        <v>8</v>
      </c>
      <c r="BJ11" s="30" t="s">
        <v>30</v>
      </c>
      <c r="BK11" s="30" t="s">
        <v>25</v>
      </c>
      <c r="BL11" s="30"/>
      <c r="BM11" s="31" t="s">
        <v>8</v>
      </c>
      <c r="BN11" s="40" t="s">
        <v>53</v>
      </c>
      <c r="BO11" s="114"/>
      <c r="BP11" s="114"/>
      <c r="BQ11" s="4"/>
    </row>
    <row r="12" spans="1:75" ht="15" customHeight="1" x14ac:dyDescent="0.25">
      <c r="A12" s="5"/>
      <c r="B12" s="62"/>
      <c r="C12" s="5"/>
      <c r="D12" s="5"/>
      <c r="E12" s="5"/>
      <c r="F12" s="1"/>
      <c r="G12" s="2"/>
      <c r="H12" s="7"/>
      <c r="I12" s="7"/>
      <c r="J12" s="2"/>
      <c r="K12" s="2"/>
      <c r="L12" s="7"/>
      <c r="M12" s="2"/>
      <c r="N12" s="2"/>
      <c r="O12" s="2"/>
      <c r="P12" s="7"/>
      <c r="Q12" s="2"/>
      <c r="R12" s="2"/>
      <c r="S12" s="2"/>
      <c r="T12" s="2"/>
      <c r="U12" s="2"/>
      <c r="V12" s="4"/>
      <c r="W12" s="4"/>
      <c r="X12" s="4"/>
      <c r="Y12" s="4"/>
      <c r="Z12" s="4"/>
      <c r="AA12" s="4"/>
      <c r="AB12" s="4"/>
      <c r="AC12" s="4"/>
      <c r="AD12" s="4"/>
      <c r="AE12" s="2"/>
      <c r="AF12" s="2"/>
      <c r="AG12" s="7"/>
      <c r="AH12" s="2"/>
      <c r="AI12" s="2"/>
      <c r="AJ12" s="7"/>
      <c r="AK12" s="7"/>
      <c r="AL12" s="2"/>
      <c r="AM12" s="2"/>
      <c r="AN12" s="2"/>
      <c r="AO12" s="2"/>
      <c r="AP12" s="2"/>
      <c r="AQ12" s="2"/>
      <c r="AR12" s="2"/>
      <c r="AS12" s="2"/>
      <c r="AT12" s="2"/>
      <c r="AU12" s="4"/>
      <c r="AV12" s="4"/>
      <c r="AW12" s="4"/>
      <c r="AX12" s="4"/>
      <c r="AY12" s="4"/>
    </row>
    <row r="13" spans="1:75" ht="15" customHeight="1" x14ac:dyDescent="0.25">
      <c r="A13" s="5"/>
      <c r="B13" s="62"/>
      <c r="C13" s="5"/>
      <c r="D13" s="5"/>
      <c r="E13" s="5"/>
      <c r="F13" s="1"/>
      <c r="G13" s="48" t="s">
        <v>18</v>
      </c>
      <c r="H13" s="49" t="s">
        <v>8</v>
      </c>
      <c r="I13" s="49"/>
      <c r="J13" s="48" t="s">
        <v>22</v>
      </c>
      <c r="K13" s="48" t="s">
        <v>18</v>
      </c>
      <c r="L13" s="49" t="s">
        <v>8</v>
      </c>
      <c r="M13" s="48" t="s">
        <v>19</v>
      </c>
      <c r="N13" s="48"/>
      <c r="O13" s="48" t="s">
        <v>18</v>
      </c>
      <c r="P13" s="49" t="s">
        <v>8</v>
      </c>
      <c r="Q13" s="48" t="s">
        <v>21</v>
      </c>
      <c r="R13" s="48" t="s">
        <v>18</v>
      </c>
      <c r="S13" s="48"/>
      <c r="T13" s="49" t="s">
        <v>8</v>
      </c>
      <c r="U13" s="53" t="s">
        <v>53</v>
      </c>
      <c r="V13" s="114" t="s">
        <v>31</v>
      </c>
      <c r="W13" s="4"/>
      <c r="X13" s="4"/>
      <c r="Y13" s="4"/>
      <c r="Z13" s="4"/>
      <c r="AA13" s="4"/>
      <c r="AB13" s="4"/>
      <c r="AC13" s="114" t="s">
        <v>11</v>
      </c>
      <c r="AD13" s="4"/>
      <c r="AE13" s="63" t="s">
        <v>18</v>
      </c>
      <c r="AF13" s="63"/>
      <c r="AG13" s="64" t="s">
        <v>8</v>
      </c>
      <c r="AH13" s="63" t="s">
        <v>22</v>
      </c>
      <c r="AI13" s="63" t="s">
        <v>18</v>
      </c>
      <c r="AJ13" s="64" t="s">
        <v>8</v>
      </c>
      <c r="AK13" s="64"/>
      <c r="AL13" s="63" t="s">
        <v>19</v>
      </c>
      <c r="AM13" s="63" t="s">
        <v>18</v>
      </c>
      <c r="AN13" s="64" t="s">
        <v>8</v>
      </c>
      <c r="AO13" s="63" t="s">
        <v>21</v>
      </c>
      <c r="AP13" s="63"/>
      <c r="AQ13" s="63" t="s">
        <v>18</v>
      </c>
      <c r="AR13" s="64" t="s">
        <v>8</v>
      </c>
      <c r="AS13" s="65" t="s">
        <v>30</v>
      </c>
      <c r="AT13" s="66"/>
      <c r="AU13" s="114" t="s">
        <v>54</v>
      </c>
      <c r="AV13" s="4"/>
      <c r="AW13" s="4"/>
      <c r="AX13" s="4"/>
      <c r="AY13" s="4"/>
    </row>
    <row r="14" spans="1:75" ht="15" customHeight="1" x14ac:dyDescent="0.25">
      <c r="A14" s="5"/>
      <c r="B14" s="62"/>
      <c r="C14" s="5"/>
      <c r="D14" s="5"/>
      <c r="E14" s="5"/>
      <c r="F14" s="1"/>
      <c r="G14" s="50" t="s">
        <v>32</v>
      </c>
      <c r="H14" s="51" t="s">
        <v>8</v>
      </c>
      <c r="I14" s="51"/>
      <c r="J14" s="50" t="s">
        <v>22</v>
      </c>
      <c r="K14" s="50" t="s">
        <v>32</v>
      </c>
      <c r="L14" s="51" t="s">
        <v>8</v>
      </c>
      <c r="M14" s="50" t="s">
        <v>19</v>
      </c>
      <c r="N14" s="50"/>
      <c r="O14" s="50" t="s">
        <v>32</v>
      </c>
      <c r="P14" s="51" t="s">
        <v>8</v>
      </c>
      <c r="Q14" s="50" t="s">
        <v>21</v>
      </c>
      <c r="R14" s="50" t="s">
        <v>32</v>
      </c>
      <c r="S14" s="50"/>
      <c r="T14" s="51" t="s">
        <v>8</v>
      </c>
      <c r="U14" s="54" t="s">
        <v>53</v>
      </c>
      <c r="V14" s="114"/>
      <c r="W14" s="4"/>
      <c r="X14" s="4"/>
      <c r="Y14" s="4"/>
      <c r="Z14" s="4"/>
      <c r="AA14" s="4"/>
      <c r="AB14" s="4"/>
      <c r="AC14" s="114"/>
      <c r="AD14" s="4"/>
      <c r="AE14" s="66" t="s">
        <v>55</v>
      </c>
      <c r="AF14" s="66"/>
      <c r="AG14" s="67" t="s">
        <v>8</v>
      </c>
      <c r="AH14" s="68" t="s">
        <v>22</v>
      </c>
      <c r="AI14" s="66" t="s">
        <v>55</v>
      </c>
      <c r="AJ14" s="67" t="s">
        <v>8</v>
      </c>
      <c r="AK14" s="67"/>
      <c r="AL14" s="68" t="s">
        <v>19</v>
      </c>
      <c r="AM14" s="66" t="s">
        <v>55</v>
      </c>
      <c r="AN14" s="67" t="s">
        <v>8</v>
      </c>
      <c r="AO14" s="68" t="s">
        <v>21</v>
      </c>
      <c r="AP14" s="68"/>
      <c r="AQ14" s="66" t="s">
        <v>55</v>
      </c>
      <c r="AR14" s="67" t="s">
        <v>8</v>
      </c>
      <c r="AS14" s="66" t="s">
        <v>30</v>
      </c>
      <c r="AT14" s="66"/>
      <c r="AU14" s="114"/>
      <c r="AV14" s="4"/>
      <c r="AW14" s="4"/>
      <c r="AX14" s="4"/>
      <c r="AY14" s="4"/>
    </row>
    <row r="15" spans="1:75" ht="15" customHeight="1" x14ac:dyDescent="0.25">
      <c r="A15" s="5"/>
      <c r="B15" s="62"/>
      <c r="C15" s="5"/>
      <c r="D15" s="5"/>
      <c r="E15" s="5"/>
      <c r="F15" s="1"/>
      <c r="G15" s="2"/>
      <c r="H15" s="7"/>
      <c r="I15" s="7"/>
      <c r="J15" s="2"/>
      <c r="K15" s="2"/>
      <c r="L15" s="7"/>
      <c r="M15" s="2"/>
      <c r="N15" s="2"/>
      <c r="O15" s="2"/>
      <c r="P15" s="7"/>
      <c r="Q15" s="2"/>
      <c r="R15" s="2"/>
      <c r="S15" s="2"/>
      <c r="T15" s="2"/>
      <c r="U15" s="4"/>
      <c r="V15" s="4"/>
      <c r="W15" s="4"/>
      <c r="X15" s="4"/>
      <c r="Y15" s="4"/>
      <c r="Z15" s="4"/>
      <c r="AA15" s="4"/>
      <c r="AB15" s="4"/>
      <c r="AC15" s="2"/>
      <c r="AD15" s="7"/>
      <c r="AE15" s="2"/>
      <c r="AF15" s="2"/>
      <c r="AG15" s="2"/>
      <c r="AH15" s="2"/>
      <c r="AI15" s="7"/>
      <c r="AJ15" s="2"/>
      <c r="AK15" s="2"/>
      <c r="AL15" s="2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75" ht="15" customHeight="1" x14ac:dyDescent="0.2">
      <c r="A16" s="105" t="s">
        <v>9</v>
      </c>
      <c r="B16" s="141">
        <v>3</v>
      </c>
      <c r="C16" s="105" t="s">
        <v>27</v>
      </c>
      <c r="D16" s="105" t="s">
        <v>52</v>
      </c>
      <c r="E16" s="105" t="s">
        <v>28</v>
      </c>
      <c r="F16" s="110" t="s">
        <v>7</v>
      </c>
      <c r="G16" s="140">
        <f>P2/H44</f>
        <v>3.9295525885445473E-6</v>
      </c>
      <c r="H16" s="126" t="s">
        <v>34</v>
      </c>
      <c r="I16" s="38"/>
      <c r="J16" s="143" t="s">
        <v>8</v>
      </c>
      <c r="K16" s="142">
        <f>M3</f>
        <v>127</v>
      </c>
      <c r="L16" s="126" t="s">
        <v>28</v>
      </c>
      <c r="M16" s="126" t="s">
        <v>34</v>
      </c>
      <c r="N16" s="38"/>
      <c r="O16" s="143" t="s">
        <v>8</v>
      </c>
      <c r="P16" s="142">
        <f>M4</f>
        <v>205</v>
      </c>
      <c r="Q16" s="126" t="s">
        <v>28</v>
      </c>
      <c r="R16" s="126" t="s">
        <v>34</v>
      </c>
      <c r="S16" s="38"/>
      <c r="T16" s="143" t="s">
        <v>8</v>
      </c>
      <c r="U16" s="142">
        <f>M5</f>
        <v>327</v>
      </c>
      <c r="V16" s="126" t="s">
        <v>28</v>
      </c>
      <c r="W16" s="126" t="s">
        <v>34</v>
      </c>
      <c r="X16" s="38"/>
      <c r="Y16" s="143" t="s">
        <v>8</v>
      </c>
      <c r="Z16" s="142">
        <f>M6</f>
        <v>371</v>
      </c>
      <c r="AA16" s="126" t="s">
        <v>28</v>
      </c>
      <c r="AC16" s="127" t="s">
        <v>11</v>
      </c>
      <c r="AD16" s="140">
        <f>P3/AE44</f>
        <v>-7.3162265785216605E-6</v>
      </c>
      <c r="AE16" s="126" t="s">
        <v>34</v>
      </c>
      <c r="AF16" s="38"/>
      <c r="AG16" s="143" t="s">
        <v>8</v>
      </c>
      <c r="AH16" s="142">
        <f>M2</f>
        <v>94</v>
      </c>
      <c r="AI16" s="126" t="s">
        <v>28</v>
      </c>
      <c r="AJ16" s="126" t="s">
        <v>34</v>
      </c>
      <c r="AK16" s="38"/>
      <c r="AL16" s="143" t="s">
        <v>8</v>
      </c>
      <c r="AM16" s="142">
        <f>M4</f>
        <v>205</v>
      </c>
      <c r="AN16" s="126" t="s">
        <v>28</v>
      </c>
      <c r="AO16" s="126" t="s">
        <v>34</v>
      </c>
      <c r="AP16" s="38"/>
      <c r="AQ16" s="143" t="s">
        <v>8</v>
      </c>
      <c r="AR16" s="142">
        <f>M5</f>
        <v>327</v>
      </c>
      <c r="AS16" s="126" t="s">
        <v>28</v>
      </c>
      <c r="AT16" s="38"/>
      <c r="AU16" s="126" t="s">
        <v>34</v>
      </c>
      <c r="AV16" s="143" t="s">
        <v>8</v>
      </c>
      <c r="AW16" s="142">
        <f>M6</f>
        <v>371</v>
      </c>
      <c r="AX16" s="126" t="s">
        <v>28</v>
      </c>
      <c r="AY16" s="114" t="s">
        <v>11</v>
      </c>
      <c r="AZ16" s="140">
        <f>P4/BA44</f>
        <v>5.1442378126162446E-6</v>
      </c>
      <c r="BA16" s="126" t="s">
        <v>34</v>
      </c>
      <c r="BB16" s="38"/>
      <c r="BC16" s="143" t="s">
        <v>8</v>
      </c>
      <c r="BD16" s="142">
        <f>M2</f>
        <v>94</v>
      </c>
      <c r="BE16" s="126" t="s">
        <v>28</v>
      </c>
      <c r="BF16" s="126" t="s">
        <v>34</v>
      </c>
      <c r="BG16" s="38"/>
      <c r="BH16" s="143" t="s">
        <v>8</v>
      </c>
      <c r="BI16" s="142">
        <f>M3</f>
        <v>127</v>
      </c>
      <c r="BJ16" s="126" t="s">
        <v>28</v>
      </c>
      <c r="BK16" s="126" t="s">
        <v>34</v>
      </c>
      <c r="BL16" s="38"/>
      <c r="BM16" s="143" t="s">
        <v>8</v>
      </c>
      <c r="BN16" s="142">
        <f>M5</f>
        <v>327</v>
      </c>
      <c r="BO16" s="126" t="s">
        <v>28</v>
      </c>
      <c r="BP16" s="126" t="s">
        <v>34</v>
      </c>
      <c r="BQ16" s="38"/>
      <c r="BR16" s="143" t="s">
        <v>8</v>
      </c>
      <c r="BS16" s="142">
        <f>M6</f>
        <v>371</v>
      </c>
      <c r="BT16" s="126" t="s">
        <v>28</v>
      </c>
      <c r="BU16" s="135" t="s">
        <v>59</v>
      </c>
      <c r="BV16" s="136"/>
      <c r="BW16" s="136"/>
    </row>
    <row r="17" spans="1:75" ht="15" customHeight="1" x14ac:dyDescent="0.2">
      <c r="A17" s="105"/>
      <c r="B17" s="141"/>
      <c r="C17" s="105"/>
      <c r="D17" s="105"/>
      <c r="E17" s="105"/>
      <c r="F17" s="110"/>
      <c r="G17" s="140"/>
      <c r="H17" s="126"/>
      <c r="I17" s="38"/>
      <c r="J17" s="143"/>
      <c r="K17" s="142"/>
      <c r="L17" s="126"/>
      <c r="M17" s="126"/>
      <c r="N17" s="38"/>
      <c r="O17" s="143"/>
      <c r="P17" s="142"/>
      <c r="Q17" s="126"/>
      <c r="R17" s="126"/>
      <c r="S17" s="38"/>
      <c r="T17" s="143"/>
      <c r="U17" s="142"/>
      <c r="V17" s="126"/>
      <c r="W17" s="126"/>
      <c r="X17" s="38"/>
      <c r="Y17" s="143"/>
      <c r="Z17" s="142"/>
      <c r="AA17" s="126"/>
      <c r="AC17" s="127"/>
      <c r="AD17" s="140"/>
      <c r="AE17" s="126"/>
      <c r="AF17" s="38"/>
      <c r="AG17" s="143"/>
      <c r="AH17" s="142"/>
      <c r="AI17" s="126"/>
      <c r="AJ17" s="126"/>
      <c r="AK17" s="38"/>
      <c r="AL17" s="143"/>
      <c r="AM17" s="142"/>
      <c r="AN17" s="126"/>
      <c r="AO17" s="126"/>
      <c r="AP17" s="38"/>
      <c r="AQ17" s="143"/>
      <c r="AR17" s="142"/>
      <c r="AS17" s="126"/>
      <c r="AT17" s="38"/>
      <c r="AU17" s="126"/>
      <c r="AV17" s="143"/>
      <c r="AW17" s="142"/>
      <c r="AX17" s="126"/>
      <c r="AY17" s="114"/>
      <c r="AZ17" s="140"/>
      <c r="BA17" s="126"/>
      <c r="BB17" s="38"/>
      <c r="BC17" s="143"/>
      <c r="BD17" s="142"/>
      <c r="BE17" s="126"/>
      <c r="BF17" s="126"/>
      <c r="BG17" s="38"/>
      <c r="BH17" s="143"/>
      <c r="BI17" s="142"/>
      <c r="BJ17" s="126"/>
      <c r="BK17" s="126"/>
      <c r="BL17" s="38"/>
      <c r="BM17" s="143"/>
      <c r="BN17" s="142"/>
      <c r="BO17" s="126"/>
      <c r="BP17" s="126"/>
      <c r="BQ17" s="38"/>
      <c r="BR17" s="143"/>
      <c r="BS17" s="142"/>
      <c r="BT17" s="126"/>
      <c r="BU17" s="136"/>
      <c r="BV17" s="136"/>
      <c r="BW17" s="136"/>
    </row>
    <row r="18" spans="1:75" ht="15" customHeight="1" x14ac:dyDescent="0.25">
      <c r="A18" s="5"/>
      <c r="B18" s="62"/>
      <c r="C18" s="5"/>
      <c r="D18" s="5"/>
      <c r="E18" s="5"/>
      <c r="F18" s="1"/>
      <c r="G18" s="37"/>
      <c r="H18" s="38"/>
      <c r="I18" s="38"/>
      <c r="J18" s="37"/>
      <c r="K18" s="37"/>
      <c r="L18" s="37"/>
      <c r="M18" s="38"/>
      <c r="N18" s="38"/>
      <c r="O18" s="37"/>
      <c r="P18" s="37"/>
      <c r="Q18" s="38"/>
      <c r="R18" s="37"/>
      <c r="S18" s="37"/>
      <c r="T18" s="37"/>
      <c r="U18" s="37"/>
      <c r="V18" s="44"/>
      <c r="W18" s="44"/>
      <c r="X18" s="44"/>
      <c r="Y18" s="44"/>
      <c r="Z18" s="44"/>
      <c r="AA18" s="44"/>
      <c r="AC18" s="44"/>
      <c r="AD18" s="44"/>
      <c r="AE18" s="37"/>
      <c r="AF18" s="37"/>
      <c r="AG18" s="38"/>
      <c r="AH18" s="37"/>
      <c r="AI18" s="37"/>
      <c r="AJ18" s="37"/>
      <c r="AK18" s="37"/>
      <c r="AL18" s="38"/>
      <c r="AM18" s="37"/>
      <c r="AN18" s="37"/>
      <c r="AO18" s="37"/>
      <c r="AP18" s="37"/>
      <c r="AQ18" s="37"/>
      <c r="AR18" s="37"/>
      <c r="AS18" s="37"/>
      <c r="AT18" s="37"/>
      <c r="AU18" s="44"/>
      <c r="AV18" s="44"/>
      <c r="AW18" s="44"/>
      <c r="AX18" s="44"/>
      <c r="BU18" s="136"/>
      <c r="BV18" s="136"/>
      <c r="BW18" s="136"/>
    </row>
    <row r="19" spans="1:75" ht="15" customHeight="1" x14ac:dyDescent="0.25">
      <c r="A19" s="5"/>
      <c r="B19" s="62"/>
      <c r="C19" s="5"/>
      <c r="D19" s="5"/>
      <c r="E19" s="5"/>
      <c r="F19" s="1"/>
      <c r="G19" s="140">
        <f>P5/H49</f>
        <v>-3.493920418566869E-6</v>
      </c>
      <c r="H19" s="126" t="s">
        <v>34</v>
      </c>
      <c r="I19" s="38"/>
      <c r="J19" s="143" t="s">
        <v>8</v>
      </c>
      <c r="K19" s="142">
        <f>M2</f>
        <v>94</v>
      </c>
      <c r="L19" s="126" t="s">
        <v>28</v>
      </c>
      <c r="M19" s="126" t="s">
        <v>34</v>
      </c>
      <c r="N19" s="38"/>
      <c r="O19" s="143" t="s">
        <v>8</v>
      </c>
      <c r="P19" s="142">
        <f>M3</f>
        <v>127</v>
      </c>
      <c r="Q19" s="126" t="s">
        <v>28</v>
      </c>
      <c r="R19" s="126" t="s">
        <v>34</v>
      </c>
      <c r="S19" s="38"/>
      <c r="T19" s="143" t="s">
        <v>8</v>
      </c>
      <c r="U19" s="142">
        <f>M4</f>
        <v>205</v>
      </c>
      <c r="V19" s="126" t="s">
        <v>28</v>
      </c>
      <c r="W19" s="126" t="s">
        <v>34</v>
      </c>
      <c r="X19" s="38"/>
      <c r="Y19" s="143" t="s">
        <v>8</v>
      </c>
      <c r="Z19" s="142">
        <f>M6</f>
        <v>371</v>
      </c>
      <c r="AA19" s="126" t="s">
        <v>28</v>
      </c>
      <c r="AC19" s="127" t="s">
        <v>11</v>
      </c>
      <c r="AD19" s="140">
        <f>P6/AE49</f>
        <v>1.7420799858118524E-6</v>
      </c>
      <c r="AE19" s="126" t="s">
        <v>34</v>
      </c>
      <c r="AF19" s="38"/>
      <c r="AG19" s="143" t="s">
        <v>8</v>
      </c>
      <c r="AH19" s="142">
        <f>M2</f>
        <v>94</v>
      </c>
      <c r="AI19" s="126" t="s">
        <v>28</v>
      </c>
      <c r="AJ19" s="126" t="s">
        <v>34</v>
      </c>
      <c r="AK19" s="38"/>
      <c r="AL19" s="143" t="s">
        <v>8</v>
      </c>
      <c r="AM19" s="142">
        <f>M3</f>
        <v>127</v>
      </c>
      <c r="AN19" s="126" t="s">
        <v>28</v>
      </c>
      <c r="AO19" s="126" t="s">
        <v>34</v>
      </c>
      <c r="AP19" s="38"/>
      <c r="AQ19" s="143" t="s">
        <v>8</v>
      </c>
      <c r="AR19" s="142">
        <f>M4</f>
        <v>205</v>
      </c>
      <c r="AS19" s="126" t="s">
        <v>28</v>
      </c>
      <c r="AT19" s="38"/>
      <c r="AU19" s="126" t="s">
        <v>34</v>
      </c>
      <c r="AV19" s="143" t="s">
        <v>8</v>
      </c>
      <c r="AW19" s="142">
        <f>M5</f>
        <v>327</v>
      </c>
      <c r="AX19" s="126" t="s">
        <v>28</v>
      </c>
      <c r="BU19" s="136"/>
      <c r="BV19" s="136"/>
      <c r="BW19" s="136"/>
    </row>
    <row r="20" spans="1:75" ht="15" customHeight="1" x14ac:dyDescent="0.25">
      <c r="A20" s="5"/>
      <c r="B20" s="62"/>
      <c r="C20" s="5"/>
      <c r="D20" s="5"/>
      <c r="E20" s="5"/>
      <c r="F20" s="1"/>
      <c r="G20" s="140"/>
      <c r="H20" s="126"/>
      <c r="I20" s="38"/>
      <c r="J20" s="143"/>
      <c r="K20" s="142"/>
      <c r="L20" s="126"/>
      <c r="M20" s="126"/>
      <c r="N20" s="38"/>
      <c r="O20" s="143"/>
      <c r="P20" s="142"/>
      <c r="Q20" s="126"/>
      <c r="R20" s="126"/>
      <c r="S20" s="38"/>
      <c r="T20" s="143"/>
      <c r="U20" s="142"/>
      <c r="V20" s="126"/>
      <c r="W20" s="126"/>
      <c r="X20" s="38"/>
      <c r="Y20" s="143"/>
      <c r="Z20" s="142"/>
      <c r="AA20" s="126"/>
      <c r="AC20" s="127"/>
      <c r="AD20" s="140"/>
      <c r="AE20" s="126"/>
      <c r="AF20" s="38"/>
      <c r="AG20" s="143"/>
      <c r="AH20" s="142"/>
      <c r="AI20" s="126"/>
      <c r="AJ20" s="126"/>
      <c r="AK20" s="38"/>
      <c r="AL20" s="143"/>
      <c r="AM20" s="142"/>
      <c r="AN20" s="126"/>
      <c r="AO20" s="126"/>
      <c r="AP20" s="38"/>
      <c r="AQ20" s="143"/>
      <c r="AR20" s="142"/>
      <c r="AS20" s="126"/>
      <c r="AT20" s="38"/>
      <c r="AU20" s="126"/>
      <c r="AV20" s="143"/>
      <c r="AW20" s="142"/>
      <c r="AX20" s="126"/>
      <c r="BU20" s="136"/>
      <c r="BV20" s="136"/>
      <c r="BW20" s="136"/>
    </row>
    <row r="21" spans="1:75" ht="37.5" customHeight="1" x14ac:dyDescent="0.2"/>
    <row r="22" spans="1:75" ht="15" customHeight="1" x14ac:dyDescent="0.2">
      <c r="A22" s="105" t="s">
        <v>9</v>
      </c>
      <c r="B22" s="141">
        <v>3</v>
      </c>
      <c r="C22" s="105" t="s">
        <v>27</v>
      </c>
      <c r="D22" s="105">
        <f>M8</f>
        <v>227</v>
      </c>
      <c r="E22" s="105" t="s">
        <v>28</v>
      </c>
      <c r="F22" s="110" t="s">
        <v>7</v>
      </c>
      <c r="G22" s="126" t="s">
        <v>56</v>
      </c>
      <c r="H22" s="126">
        <f>M8</f>
        <v>227</v>
      </c>
      <c r="I22" s="126" t="s">
        <v>8</v>
      </c>
      <c r="J22" s="142">
        <f>M3</f>
        <v>127</v>
      </c>
      <c r="K22" s="126" t="s">
        <v>28</v>
      </c>
      <c r="L22" s="126" t="s">
        <v>56</v>
      </c>
      <c r="M22" s="126">
        <f>M8</f>
        <v>227</v>
      </c>
      <c r="N22" s="126" t="s">
        <v>8</v>
      </c>
      <c r="O22" s="142">
        <f>M4</f>
        <v>205</v>
      </c>
      <c r="P22" s="126" t="s">
        <v>28</v>
      </c>
      <c r="Q22" s="126" t="s">
        <v>56</v>
      </c>
      <c r="R22" s="126">
        <f>M8</f>
        <v>227</v>
      </c>
      <c r="S22" s="126" t="s">
        <v>8</v>
      </c>
      <c r="T22" s="142">
        <f>M5</f>
        <v>327</v>
      </c>
      <c r="U22" s="126" t="s">
        <v>28</v>
      </c>
      <c r="V22" s="126" t="s">
        <v>56</v>
      </c>
      <c r="W22" s="126">
        <f>M8</f>
        <v>227</v>
      </c>
      <c r="X22" s="126" t="s">
        <v>8</v>
      </c>
      <c r="Y22" s="142">
        <f>M6</f>
        <v>371</v>
      </c>
      <c r="Z22" s="126" t="s">
        <v>28</v>
      </c>
      <c r="AA22" s="142">
        <f>P2</f>
        <v>929</v>
      </c>
      <c r="AB22" s="69"/>
      <c r="AC22" s="127" t="s">
        <v>11</v>
      </c>
      <c r="AD22" s="126" t="s">
        <v>27</v>
      </c>
      <c r="AE22" s="126">
        <f>M8</f>
        <v>227</v>
      </c>
      <c r="AF22" s="126" t="s">
        <v>8</v>
      </c>
      <c r="AG22" s="142">
        <f>M2</f>
        <v>94</v>
      </c>
      <c r="AH22" s="126" t="s">
        <v>28</v>
      </c>
      <c r="AI22" s="126" t="s">
        <v>27</v>
      </c>
      <c r="AJ22" s="126">
        <f>M8</f>
        <v>227</v>
      </c>
      <c r="AK22" s="126" t="s">
        <v>8</v>
      </c>
      <c r="AL22" s="142">
        <f>M4</f>
        <v>205</v>
      </c>
      <c r="AM22" s="126" t="s">
        <v>28</v>
      </c>
      <c r="AN22" s="126" t="s">
        <v>27</v>
      </c>
      <c r="AO22" s="126">
        <f>M8</f>
        <v>227</v>
      </c>
      <c r="AP22" s="126" t="s">
        <v>8</v>
      </c>
      <c r="AQ22" s="142">
        <f>M5</f>
        <v>327</v>
      </c>
      <c r="AR22" s="126" t="s">
        <v>28</v>
      </c>
      <c r="AS22" s="126" t="s">
        <v>27</v>
      </c>
      <c r="AT22" s="126">
        <f>M8</f>
        <v>227</v>
      </c>
      <c r="AU22" s="126" t="s">
        <v>8</v>
      </c>
      <c r="AV22" s="142">
        <f>M6</f>
        <v>371</v>
      </c>
      <c r="AW22" s="126" t="s">
        <v>28</v>
      </c>
      <c r="AX22" s="142">
        <f>P3</f>
        <v>919</v>
      </c>
      <c r="AY22" s="114" t="s">
        <v>11</v>
      </c>
      <c r="AZ22" s="126" t="s">
        <v>27</v>
      </c>
      <c r="BA22" s="126">
        <f>M8</f>
        <v>227</v>
      </c>
      <c r="BB22" s="126" t="s">
        <v>8</v>
      </c>
      <c r="BC22" s="142">
        <f>M2</f>
        <v>94</v>
      </c>
      <c r="BD22" s="126" t="s">
        <v>28</v>
      </c>
      <c r="BE22" s="126" t="s">
        <v>27</v>
      </c>
      <c r="BF22" s="126">
        <f>M8</f>
        <v>227</v>
      </c>
      <c r="BG22" s="126" t="s">
        <v>8</v>
      </c>
      <c r="BH22" s="142">
        <f>M3</f>
        <v>127</v>
      </c>
      <c r="BI22" s="126" t="s">
        <v>28</v>
      </c>
      <c r="BJ22" s="126" t="s">
        <v>27</v>
      </c>
      <c r="BK22" s="126">
        <f>M8</f>
        <v>227</v>
      </c>
      <c r="BL22" s="126" t="s">
        <v>8</v>
      </c>
      <c r="BM22" s="142">
        <f>M5</f>
        <v>327</v>
      </c>
      <c r="BN22" s="126" t="s">
        <v>28</v>
      </c>
      <c r="BO22" s="126" t="s">
        <v>27</v>
      </c>
      <c r="BP22" s="126">
        <f>M8</f>
        <v>227</v>
      </c>
      <c r="BQ22" s="126" t="s">
        <v>8</v>
      </c>
      <c r="BR22" s="142">
        <f>M6</f>
        <v>371</v>
      </c>
      <c r="BS22" s="126" t="s">
        <v>28</v>
      </c>
      <c r="BT22" s="147">
        <f>P4</f>
        <v>902</v>
      </c>
    </row>
    <row r="23" spans="1:75" ht="15" customHeight="1" x14ac:dyDescent="0.2">
      <c r="A23" s="105"/>
      <c r="B23" s="141"/>
      <c r="C23" s="105"/>
      <c r="D23" s="105"/>
      <c r="E23" s="105"/>
      <c r="F23" s="110"/>
      <c r="G23" s="146"/>
      <c r="H23" s="146"/>
      <c r="I23" s="146"/>
      <c r="J23" s="145"/>
      <c r="K23" s="146"/>
      <c r="L23" s="146"/>
      <c r="M23" s="146"/>
      <c r="N23" s="146"/>
      <c r="O23" s="145"/>
      <c r="P23" s="146"/>
      <c r="Q23" s="146"/>
      <c r="R23" s="146"/>
      <c r="S23" s="146"/>
      <c r="T23" s="145"/>
      <c r="U23" s="146"/>
      <c r="V23" s="146"/>
      <c r="W23" s="146"/>
      <c r="X23" s="146"/>
      <c r="Y23" s="145"/>
      <c r="Z23" s="146"/>
      <c r="AA23" s="142"/>
      <c r="AB23" s="38"/>
      <c r="AC23" s="127"/>
      <c r="AD23" s="146"/>
      <c r="AE23" s="146"/>
      <c r="AF23" s="146"/>
      <c r="AG23" s="145"/>
      <c r="AH23" s="146"/>
      <c r="AI23" s="146"/>
      <c r="AJ23" s="146"/>
      <c r="AK23" s="146"/>
      <c r="AL23" s="145"/>
      <c r="AM23" s="146"/>
      <c r="AN23" s="146"/>
      <c r="AO23" s="146"/>
      <c r="AP23" s="146"/>
      <c r="AQ23" s="145"/>
      <c r="AR23" s="146"/>
      <c r="AS23" s="146"/>
      <c r="AT23" s="146"/>
      <c r="AU23" s="146"/>
      <c r="AV23" s="145"/>
      <c r="AW23" s="146"/>
      <c r="AX23" s="142"/>
      <c r="AY23" s="114"/>
      <c r="AZ23" s="146"/>
      <c r="BA23" s="146"/>
      <c r="BB23" s="146"/>
      <c r="BC23" s="145"/>
      <c r="BD23" s="146"/>
      <c r="BE23" s="146"/>
      <c r="BF23" s="146"/>
      <c r="BG23" s="146"/>
      <c r="BH23" s="145"/>
      <c r="BI23" s="146"/>
      <c r="BJ23" s="146"/>
      <c r="BK23" s="146"/>
      <c r="BL23" s="146"/>
      <c r="BM23" s="145"/>
      <c r="BN23" s="146"/>
      <c r="BO23" s="146"/>
      <c r="BP23" s="146"/>
      <c r="BQ23" s="146"/>
      <c r="BR23" s="145"/>
      <c r="BS23" s="146"/>
      <c r="BT23" s="147"/>
    </row>
    <row r="24" spans="1:75" ht="15" customHeight="1" x14ac:dyDescent="0.25">
      <c r="A24" s="5"/>
      <c r="B24" s="62"/>
      <c r="C24" s="5"/>
      <c r="D24" s="5"/>
      <c r="E24" s="5"/>
      <c r="F24" s="1"/>
      <c r="G24" s="148" t="s">
        <v>56</v>
      </c>
      <c r="H24" s="149">
        <f>M2</f>
        <v>94</v>
      </c>
      <c r="I24" s="148" t="s">
        <v>8</v>
      </c>
      <c r="J24" s="150">
        <f>M3</f>
        <v>127</v>
      </c>
      <c r="K24" s="148" t="s">
        <v>28</v>
      </c>
      <c r="L24" s="148" t="s">
        <v>56</v>
      </c>
      <c r="M24" s="149">
        <f>M2</f>
        <v>94</v>
      </c>
      <c r="N24" s="148" t="s">
        <v>8</v>
      </c>
      <c r="O24" s="150">
        <f>M4</f>
        <v>205</v>
      </c>
      <c r="P24" s="148" t="s">
        <v>28</v>
      </c>
      <c r="Q24" s="148" t="s">
        <v>56</v>
      </c>
      <c r="R24" s="149">
        <f>M2</f>
        <v>94</v>
      </c>
      <c r="S24" s="148" t="s">
        <v>8</v>
      </c>
      <c r="T24" s="150">
        <f>M5</f>
        <v>327</v>
      </c>
      <c r="U24" s="148" t="s">
        <v>28</v>
      </c>
      <c r="V24" s="148" t="s">
        <v>56</v>
      </c>
      <c r="W24" s="149">
        <f>M2</f>
        <v>94</v>
      </c>
      <c r="X24" s="148" t="s">
        <v>8</v>
      </c>
      <c r="Y24" s="150">
        <f>M6</f>
        <v>371</v>
      </c>
      <c r="Z24" s="148" t="s">
        <v>28</v>
      </c>
      <c r="AA24" s="142"/>
      <c r="AB24" s="38"/>
      <c r="AC24" s="127"/>
      <c r="AD24" s="126" t="s">
        <v>27</v>
      </c>
      <c r="AE24" s="126">
        <f>M3</f>
        <v>127</v>
      </c>
      <c r="AF24" s="126" t="s">
        <v>8</v>
      </c>
      <c r="AG24" s="142">
        <f>M2</f>
        <v>94</v>
      </c>
      <c r="AH24" s="126" t="s">
        <v>28</v>
      </c>
      <c r="AI24" s="126" t="s">
        <v>27</v>
      </c>
      <c r="AJ24" s="126">
        <f>M3</f>
        <v>127</v>
      </c>
      <c r="AK24" s="126" t="s">
        <v>8</v>
      </c>
      <c r="AL24" s="142">
        <f>M4</f>
        <v>205</v>
      </c>
      <c r="AM24" s="126" t="s">
        <v>28</v>
      </c>
      <c r="AN24" s="126" t="s">
        <v>27</v>
      </c>
      <c r="AO24" s="126">
        <f>M3</f>
        <v>127</v>
      </c>
      <c r="AP24" s="126" t="s">
        <v>8</v>
      </c>
      <c r="AQ24" s="142">
        <f>M5</f>
        <v>327</v>
      </c>
      <c r="AR24" s="126" t="s">
        <v>28</v>
      </c>
      <c r="AS24" s="126" t="s">
        <v>56</v>
      </c>
      <c r="AT24" s="148">
        <f>M3</f>
        <v>127</v>
      </c>
      <c r="AU24" s="126" t="s">
        <v>8</v>
      </c>
      <c r="AV24" s="142">
        <f>M6</f>
        <v>371</v>
      </c>
      <c r="AW24" s="126" t="s">
        <v>28</v>
      </c>
      <c r="AX24" s="142"/>
      <c r="AY24" s="114"/>
      <c r="AZ24" s="126" t="s">
        <v>27</v>
      </c>
      <c r="BA24" s="126">
        <f>M4</f>
        <v>205</v>
      </c>
      <c r="BB24" s="126" t="s">
        <v>8</v>
      </c>
      <c r="BC24" s="142">
        <f>M2</f>
        <v>94</v>
      </c>
      <c r="BD24" s="126" t="s">
        <v>28</v>
      </c>
      <c r="BE24" s="126" t="s">
        <v>27</v>
      </c>
      <c r="BF24" s="126">
        <f>M4</f>
        <v>205</v>
      </c>
      <c r="BG24" s="126" t="s">
        <v>8</v>
      </c>
      <c r="BH24" s="142">
        <f>M3</f>
        <v>127</v>
      </c>
      <c r="BI24" s="126" t="s">
        <v>28</v>
      </c>
      <c r="BJ24" s="126" t="s">
        <v>27</v>
      </c>
      <c r="BK24" s="126">
        <f>M4</f>
        <v>205</v>
      </c>
      <c r="BL24" s="126" t="s">
        <v>8</v>
      </c>
      <c r="BM24" s="142">
        <f>M5</f>
        <v>327</v>
      </c>
      <c r="BN24" s="126" t="s">
        <v>28</v>
      </c>
      <c r="BO24" s="126" t="s">
        <v>27</v>
      </c>
      <c r="BP24" s="126">
        <f>M4</f>
        <v>205</v>
      </c>
      <c r="BQ24" s="126" t="s">
        <v>8</v>
      </c>
      <c r="BR24" s="142">
        <f>M6</f>
        <v>371</v>
      </c>
      <c r="BS24" s="126" t="s">
        <v>28</v>
      </c>
      <c r="BT24" s="147"/>
    </row>
    <row r="25" spans="1:75" ht="15" customHeight="1" x14ac:dyDescent="0.25">
      <c r="A25" s="5"/>
      <c r="B25" s="62"/>
      <c r="C25" s="5"/>
      <c r="D25" s="5"/>
      <c r="E25" s="5"/>
      <c r="F25" s="1"/>
      <c r="G25" s="126"/>
      <c r="H25" s="126"/>
      <c r="I25" s="126"/>
      <c r="J25" s="142"/>
      <c r="K25" s="126"/>
      <c r="L25" s="126"/>
      <c r="M25" s="126"/>
      <c r="N25" s="126"/>
      <c r="O25" s="142"/>
      <c r="P25" s="126"/>
      <c r="Q25" s="126"/>
      <c r="R25" s="126"/>
      <c r="S25" s="126"/>
      <c r="T25" s="142"/>
      <c r="U25" s="126"/>
      <c r="V25" s="126"/>
      <c r="W25" s="126"/>
      <c r="X25" s="126"/>
      <c r="Y25" s="142"/>
      <c r="Z25" s="126"/>
      <c r="AA25" s="142"/>
      <c r="AB25" s="38"/>
      <c r="AC25" s="127"/>
      <c r="AD25" s="126"/>
      <c r="AE25" s="126"/>
      <c r="AF25" s="126"/>
      <c r="AG25" s="142"/>
      <c r="AH25" s="126"/>
      <c r="AI25" s="126"/>
      <c r="AJ25" s="126"/>
      <c r="AK25" s="126"/>
      <c r="AL25" s="142"/>
      <c r="AM25" s="126"/>
      <c r="AN25" s="126"/>
      <c r="AO25" s="126"/>
      <c r="AP25" s="126"/>
      <c r="AQ25" s="142"/>
      <c r="AR25" s="126"/>
      <c r="AS25" s="126"/>
      <c r="AT25" s="126"/>
      <c r="AU25" s="126"/>
      <c r="AV25" s="142"/>
      <c r="AW25" s="126"/>
      <c r="AX25" s="142"/>
      <c r="AY25" s="114"/>
      <c r="AZ25" s="126"/>
      <c r="BA25" s="126"/>
      <c r="BB25" s="126"/>
      <c r="BC25" s="142"/>
      <c r="BD25" s="126"/>
      <c r="BE25" s="126"/>
      <c r="BF25" s="126"/>
      <c r="BG25" s="126"/>
      <c r="BH25" s="142"/>
      <c r="BI25" s="126"/>
      <c r="BJ25" s="126"/>
      <c r="BK25" s="126"/>
      <c r="BL25" s="126"/>
      <c r="BM25" s="142"/>
      <c r="BN25" s="126"/>
      <c r="BO25" s="126"/>
      <c r="BP25" s="126"/>
      <c r="BQ25" s="126"/>
      <c r="BR25" s="142"/>
      <c r="BS25" s="126"/>
      <c r="BT25" s="147"/>
    </row>
    <row r="26" spans="1:75" ht="23.25" customHeight="1" x14ac:dyDescent="0.25">
      <c r="A26" s="5"/>
      <c r="B26" s="62"/>
      <c r="C26" s="5"/>
      <c r="D26" s="5"/>
      <c r="E26" s="5"/>
      <c r="F26" s="1"/>
      <c r="G26" s="38"/>
      <c r="H26" s="38"/>
      <c r="I26" s="37"/>
      <c r="J26" s="37"/>
      <c r="K26" s="37"/>
      <c r="L26" s="38"/>
      <c r="M26" s="38"/>
      <c r="N26" s="37"/>
      <c r="O26" s="37"/>
      <c r="P26" s="38"/>
      <c r="Q26" s="37"/>
      <c r="R26" s="37"/>
      <c r="S26" s="37"/>
      <c r="T26" s="37"/>
      <c r="U26" s="44"/>
      <c r="V26" s="44"/>
      <c r="W26" s="44"/>
      <c r="X26" s="44"/>
      <c r="Y26" s="44"/>
      <c r="Z26" s="44"/>
      <c r="AA26" s="44"/>
      <c r="AB26" s="44"/>
      <c r="AC26" s="44"/>
      <c r="AD26" s="37"/>
      <c r="AE26" s="37"/>
      <c r="AF26" s="38"/>
      <c r="AG26" s="37"/>
      <c r="AH26" s="37"/>
      <c r="AI26" s="37"/>
      <c r="AJ26" s="37"/>
      <c r="AK26" s="38"/>
      <c r="AL26" s="37"/>
      <c r="AM26" s="37"/>
      <c r="AN26" s="37"/>
      <c r="AO26" s="37"/>
      <c r="AP26" s="37"/>
      <c r="AQ26" s="37"/>
      <c r="AR26" s="37"/>
      <c r="AS26" s="44"/>
      <c r="AT26" s="44"/>
      <c r="AU26" s="44"/>
      <c r="AV26" s="44"/>
      <c r="AW26" s="44"/>
      <c r="AX26" s="44"/>
    </row>
    <row r="27" spans="1:75" ht="15" customHeight="1" x14ac:dyDescent="0.25">
      <c r="A27" s="5"/>
      <c r="B27" s="62"/>
      <c r="C27" s="5"/>
      <c r="D27" s="5"/>
      <c r="E27" s="5"/>
      <c r="F27" s="1"/>
      <c r="G27" s="126" t="s">
        <v>56</v>
      </c>
      <c r="H27" s="126">
        <f>M8</f>
        <v>227</v>
      </c>
      <c r="I27" s="126" t="s">
        <v>8</v>
      </c>
      <c r="J27" s="142">
        <f>M2</f>
        <v>94</v>
      </c>
      <c r="K27" s="126" t="s">
        <v>28</v>
      </c>
      <c r="L27" s="126" t="s">
        <v>56</v>
      </c>
      <c r="M27" s="126">
        <f>M8</f>
        <v>227</v>
      </c>
      <c r="N27" s="126" t="s">
        <v>8</v>
      </c>
      <c r="O27" s="142">
        <f>M3</f>
        <v>127</v>
      </c>
      <c r="P27" s="126" t="s">
        <v>28</v>
      </c>
      <c r="Q27" s="126" t="s">
        <v>56</v>
      </c>
      <c r="R27" s="126">
        <f>M8</f>
        <v>227</v>
      </c>
      <c r="S27" s="126" t="s">
        <v>8</v>
      </c>
      <c r="T27" s="142">
        <f>M4</f>
        <v>205</v>
      </c>
      <c r="U27" s="126" t="s">
        <v>28</v>
      </c>
      <c r="V27" s="126" t="s">
        <v>56</v>
      </c>
      <c r="W27" s="126">
        <f>M8</f>
        <v>227</v>
      </c>
      <c r="X27" s="126" t="s">
        <v>8</v>
      </c>
      <c r="Y27" s="142">
        <f>M6</f>
        <v>371</v>
      </c>
      <c r="Z27" s="126" t="s">
        <v>28</v>
      </c>
      <c r="AA27" s="142">
        <f>P5</f>
        <v>874</v>
      </c>
      <c r="AB27" s="38"/>
      <c r="AC27" s="127" t="s">
        <v>11</v>
      </c>
      <c r="AD27" s="126" t="s">
        <v>27</v>
      </c>
      <c r="AE27" s="126">
        <f>M8</f>
        <v>227</v>
      </c>
      <c r="AF27" s="126" t="s">
        <v>8</v>
      </c>
      <c r="AG27" s="142">
        <f>M2</f>
        <v>94</v>
      </c>
      <c r="AH27" s="126" t="s">
        <v>28</v>
      </c>
      <c r="AI27" s="126" t="s">
        <v>27</v>
      </c>
      <c r="AJ27" s="126">
        <f>M8</f>
        <v>227</v>
      </c>
      <c r="AK27" s="126" t="s">
        <v>8</v>
      </c>
      <c r="AL27" s="142">
        <f>M3</f>
        <v>127</v>
      </c>
      <c r="AM27" s="126" t="s">
        <v>28</v>
      </c>
      <c r="AN27" s="126" t="s">
        <v>27</v>
      </c>
      <c r="AO27" s="126">
        <f>M8</f>
        <v>227</v>
      </c>
      <c r="AP27" s="126" t="s">
        <v>8</v>
      </c>
      <c r="AQ27" s="142">
        <f>M4</f>
        <v>205</v>
      </c>
      <c r="AR27" s="126" t="s">
        <v>28</v>
      </c>
      <c r="AS27" s="126" t="s">
        <v>27</v>
      </c>
      <c r="AT27" s="126">
        <f>M8</f>
        <v>227</v>
      </c>
      <c r="AU27" s="126" t="s">
        <v>8</v>
      </c>
      <c r="AV27" s="142">
        <f>M5</f>
        <v>327</v>
      </c>
      <c r="AW27" s="126" t="s">
        <v>28</v>
      </c>
      <c r="AX27" s="142">
        <f>P6</f>
        <v>860</v>
      </c>
    </row>
    <row r="28" spans="1:75" ht="15" customHeight="1" x14ac:dyDescent="0.25">
      <c r="A28" s="5"/>
      <c r="B28" s="62"/>
      <c r="C28" s="5"/>
      <c r="D28" s="5"/>
      <c r="E28" s="5"/>
      <c r="F28" s="1"/>
      <c r="G28" s="146"/>
      <c r="H28" s="146"/>
      <c r="I28" s="146"/>
      <c r="J28" s="145"/>
      <c r="K28" s="146"/>
      <c r="L28" s="146"/>
      <c r="M28" s="146"/>
      <c r="N28" s="146"/>
      <c r="O28" s="145"/>
      <c r="P28" s="146"/>
      <c r="Q28" s="146"/>
      <c r="R28" s="146"/>
      <c r="S28" s="146"/>
      <c r="T28" s="145"/>
      <c r="U28" s="146"/>
      <c r="V28" s="146"/>
      <c r="W28" s="146"/>
      <c r="X28" s="146"/>
      <c r="Y28" s="145"/>
      <c r="Z28" s="146"/>
      <c r="AA28" s="142"/>
      <c r="AB28" s="38"/>
      <c r="AC28" s="127"/>
      <c r="AD28" s="146"/>
      <c r="AE28" s="146"/>
      <c r="AF28" s="146"/>
      <c r="AG28" s="145"/>
      <c r="AH28" s="146"/>
      <c r="AI28" s="146"/>
      <c r="AJ28" s="146"/>
      <c r="AK28" s="146"/>
      <c r="AL28" s="145"/>
      <c r="AM28" s="146"/>
      <c r="AN28" s="146"/>
      <c r="AO28" s="146"/>
      <c r="AP28" s="146"/>
      <c r="AQ28" s="145"/>
      <c r="AR28" s="146"/>
      <c r="AS28" s="146"/>
      <c r="AT28" s="146"/>
      <c r="AU28" s="146"/>
      <c r="AV28" s="145"/>
      <c r="AW28" s="146"/>
      <c r="AX28" s="142"/>
    </row>
    <row r="29" spans="1:75" ht="15" customHeight="1" x14ac:dyDescent="0.2">
      <c r="G29" s="126" t="s">
        <v>56</v>
      </c>
      <c r="H29" s="126">
        <f>M5</f>
        <v>327</v>
      </c>
      <c r="I29" s="126" t="s">
        <v>8</v>
      </c>
      <c r="J29" s="142">
        <f>M2</f>
        <v>94</v>
      </c>
      <c r="K29" s="126" t="s">
        <v>28</v>
      </c>
      <c r="L29" s="126" t="s">
        <v>56</v>
      </c>
      <c r="M29" s="126">
        <f>M5</f>
        <v>327</v>
      </c>
      <c r="N29" s="126" t="s">
        <v>8</v>
      </c>
      <c r="O29" s="142">
        <f>M3</f>
        <v>127</v>
      </c>
      <c r="P29" s="126" t="s">
        <v>28</v>
      </c>
      <c r="Q29" s="126" t="s">
        <v>56</v>
      </c>
      <c r="R29" s="126">
        <f>M5</f>
        <v>327</v>
      </c>
      <c r="S29" s="126" t="s">
        <v>8</v>
      </c>
      <c r="T29" s="142">
        <f>M4</f>
        <v>205</v>
      </c>
      <c r="U29" s="126" t="s">
        <v>28</v>
      </c>
      <c r="V29" s="126" t="s">
        <v>56</v>
      </c>
      <c r="W29" s="126">
        <f>M5</f>
        <v>327</v>
      </c>
      <c r="X29" s="126" t="s">
        <v>8</v>
      </c>
      <c r="Y29" s="142">
        <f>M6</f>
        <v>371</v>
      </c>
      <c r="Z29" s="126" t="s">
        <v>28</v>
      </c>
      <c r="AA29" s="142"/>
      <c r="AC29" s="127"/>
      <c r="AD29" s="126" t="s">
        <v>27</v>
      </c>
      <c r="AE29" s="126">
        <f>M6</f>
        <v>371</v>
      </c>
      <c r="AF29" s="126" t="s">
        <v>8</v>
      </c>
      <c r="AG29" s="142">
        <f>M2</f>
        <v>94</v>
      </c>
      <c r="AH29" s="126" t="s">
        <v>28</v>
      </c>
      <c r="AI29" s="126" t="s">
        <v>27</v>
      </c>
      <c r="AJ29" s="126">
        <f>M6</f>
        <v>371</v>
      </c>
      <c r="AK29" s="126" t="s">
        <v>8</v>
      </c>
      <c r="AL29" s="142">
        <f>M3</f>
        <v>127</v>
      </c>
      <c r="AM29" s="126" t="s">
        <v>28</v>
      </c>
      <c r="AN29" s="126" t="s">
        <v>27</v>
      </c>
      <c r="AO29" s="126">
        <f>M6</f>
        <v>371</v>
      </c>
      <c r="AP29" s="126" t="s">
        <v>8</v>
      </c>
      <c r="AQ29" s="142">
        <f>M4</f>
        <v>205</v>
      </c>
      <c r="AR29" s="126" t="s">
        <v>28</v>
      </c>
      <c r="AS29" s="126" t="s">
        <v>27</v>
      </c>
      <c r="AT29" s="126">
        <f>M6</f>
        <v>371</v>
      </c>
      <c r="AU29" s="126" t="s">
        <v>8</v>
      </c>
      <c r="AV29" s="142">
        <f>M5</f>
        <v>327</v>
      </c>
      <c r="AW29" s="126" t="s">
        <v>28</v>
      </c>
      <c r="AX29" s="142"/>
    </row>
    <row r="30" spans="1:75" ht="15" customHeight="1" x14ac:dyDescent="0.2">
      <c r="G30" s="126"/>
      <c r="H30" s="126"/>
      <c r="I30" s="126"/>
      <c r="J30" s="142"/>
      <c r="K30" s="126"/>
      <c r="L30" s="126"/>
      <c r="M30" s="126"/>
      <c r="N30" s="126"/>
      <c r="O30" s="142"/>
      <c r="P30" s="126"/>
      <c r="Q30" s="126"/>
      <c r="R30" s="126"/>
      <c r="S30" s="126"/>
      <c r="T30" s="142"/>
      <c r="U30" s="126"/>
      <c r="V30" s="126"/>
      <c r="W30" s="126"/>
      <c r="X30" s="126"/>
      <c r="Y30" s="142"/>
      <c r="Z30" s="126"/>
      <c r="AA30" s="142"/>
      <c r="AC30" s="127"/>
      <c r="AD30" s="126"/>
      <c r="AE30" s="126"/>
      <c r="AF30" s="126"/>
      <c r="AG30" s="142"/>
      <c r="AH30" s="126"/>
      <c r="AI30" s="126"/>
      <c r="AJ30" s="126"/>
      <c r="AK30" s="126"/>
      <c r="AL30" s="142"/>
      <c r="AM30" s="126"/>
      <c r="AN30" s="126"/>
      <c r="AO30" s="126"/>
      <c r="AP30" s="126"/>
      <c r="AQ30" s="142"/>
      <c r="AR30" s="126"/>
      <c r="AS30" s="126"/>
      <c r="AT30" s="126"/>
      <c r="AU30" s="126"/>
      <c r="AV30" s="142"/>
      <c r="AW30" s="126"/>
      <c r="AX30" s="142"/>
    </row>
    <row r="31" spans="1:75" ht="45" customHeight="1" x14ac:dyDescent="0.2"/>
    <row r="32" spans="1:75" ht="15" customHeight="1" x14ac:dyDescent="0.2">
      <c r="A32" s="105" t="s">
        <v>9</v>
      </c>
      <c r="B32" s="141">
        <v>3</v>
      </c>
      <c r="C32" s="105" t="s">
        <v>27</v>
      </c>
      <c r="D32" s="105">
        <f>M8</f>
        <v>227</v>
      </c>
      <c r="E32" s="105" t="s">
        <v>28</v>
      </c>
      <c r="F32" s="110" t="s">
        <v>7</v>
      </c>
      <c r="G32" s="126" t="s">
        <v>56</v>
      </c>
      <c r="H32" s="142">
        <f>H22-J22</f>
        <v>100</v>
      </c>
      <c r="I32" s="126"/>
      <c r="J32" s="126"/>
      <c r="K32" s="126" t="s">
        <v>28</v>
      </c>
      <c r="L32" s="126" t="s">
        <v>56</v>
      </c>
      <c r="M32" s="142">
        <f>M22-O22</f>
        <v>22</v>
      </c>
      <c r="N32" s="126"/>
      <c r="O32" s="126"/>
      <c r="P32" s="126" t="s">
        <v>28</v>
      </c>
      <c r="Q32" s="126" t="s">
        <v>56</v>
      </c>
      <c r="R32" s="142">
        <f>R22-T22</f>
        <v>-100</v>
      </c>
      <c r="S32" s="126"/>
      <c r="T32" s="126"/>
      <c r="U32" s="126" t="s">
        <v>28</v>
      </c>
      <c r="V32" s="126" t="s">
        <v>56</v>
      </c>
      <c r="W32" s="142">
        <f>W22-Y22</f>
        <v>-144</v>
      </c>
      <c r="X32" s="126"/>
      <c r="Y32" s="126"/>
      <c r="Z32" s="126" t="s">
        <v>28</v>
      </c>
      <c r="AA32" s="142">
        <f>AA22</f>
        <v>929</v>
      </c>
      <c r="AB32" s="69"/>
      <c r="AC32" s="127" t="s">
        <v>11</v>
      </c>
      <c r="AD32" s="126" t="s">
        <v>27</v>
      </c>
      <c r="AE32" s="142">
        <f>AE22-AG22</f>
        <v>133</v>
      </c>
      <c r="AF32" s="126"/>
      <c r="AG32" s="126"/>
      <c r="AH32" s="126" t="s">
        <v>28</v>
      </c>
      <c r="AI32" s="126" t="s">
        <v>27</v>
      </c>
      <c r="AJ32" s="142">
        <f>AJ22-AL22</f>
        <v>22</v>
      </c>
      <c r="AK32" s="126"/>
      <c r="AL32" s="126"/>
      <c r="AM32" s="126" t="s">
        <v>28</v>
      </c>
      <c r="AN32" s="126" t="s">
        <v>27</v>
      </c>
      <c r="AO32" s="142">
        <f>AO22-AQ22</f>
        <v>-100</v>
      </c>
      <c r="AP32" s="126"/>
      <c r="AQ32" s="126"/>
      <c r="AR32" s="126" t="s">
        <v>28</v>
      </c>
      <c r="AS32" s="126" t="s">
        <v>27</v>
      </c>
      <c r="AT32" s="142">
        <f>AT22-AV22</f>
        <v>-144</v>
      </c>
      <c r="AU32" s="126"/>
      <c r="AV32" s="126"/>
      <c r="AW32" s="126" t="s">
        <v>28</v>
      </c>
      <c r="AX32" s="142">
        <f>AX22</f>
        <v>919</v>
      </c>
      <c r="AY32" s="114" t="s">
        <v>11</v>
      </c>
      <c r="AZ32" s="126" t="s">
        <v>27</v>
      </c>
      <c r="BA32" s="142">
        <f>BA22-BC22</f>
        <v>133</v>
      </c>
      <c r="BB32" s="126"/>
      <c r="BC32" s="126"/>
      <c r="BD32" s="126" t="s">
        <v>28</v>
      </c>
      <c r="BE32" s="126" t="s">
        <v>27</v>
      </c>
      <c r="BF32" s="142">
        <f>BF22-BH22</f>
        <v>100</v>
      </c>
      <c r="BG32" s="126"/>
      <c r="BH32" s="126"/>
      <c r="BI32" s="126" t="s">
        <v>28</v>
      </c>
      <c r="BJ32" s="126" t="s">
        <v>27</v>
      </c>
      <c r="BK32" s="142">
        <f>BK22-BM22</f>
        <v>-100</v>
      </c>
      <c r="BL32" s="126"/>
      <c r="BM32" s="126"/>
      <c r="BN32" s="126" t="s">
        <v>28</v>
      </c>
      <c r="BO32" s="126" t="s">
        <v>27</v>
      </c>
      <c r="BP32" s="142">
        <f>BP22-BR22</f>
        <v>-144</v>
      </c>
      <c r="BQ32" s="126"/>
      <c r="BR32" s="126"/>
      <c r="BS32" s="126" t="s">
        <v>28</v>
      </c>
      <c r="BT32" s="147">
        <f>BT22</f>
        <v>902</v>
      </c>
    </row>
    <row r="33" spans="1:72" ht="15" customHeight="1" x14ac:dyDescent="0.2">
      <c r="A33" s="105"/>
      <c r="B33" s="141"/>
      <c r="C33" s="105"/>
      <c r="D33" s="105"/>
      <c r="E33" s="105"/>
      <c r="F33" s="110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2"/>
      <c r="AB33" s="38"/>
      <c r="AC33" s="127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2"/>
      <c r="AY33" s="114"/>
      <c r="AZ33" s="146"/>
      <c r="BA33" s="146"/>
      <c r="BB33" s="146"/>
      <c r="BC33" s="146"/>
      <c r="BD33" s="146"/>
      <c r="BE33" s="146"/>
      <c r="BF33" s="146"/>
      <c r="BG33" s="146"/>
      <c r="BH33" s="146"/>
      <c r="BI33" s="146"/>
      <c r="BJ33" s="146"/>
      <c r="BK33" s="146"/>
      <c r="BL33" s="146"/>
      <c r="BM33" s="146"/>
      <c r="BN33" s="146"/>
      <c r="BO33" s="146"/>
      <c r="BP33" s="146"/>
      <c r="BQ33" s="146"/>
      <c r="BR33" s="146"/>
      <c r="BS33" s="146"/>
      <c r="BT33" s="147"/>
    </row>
    <row r="34" spans="1:72" ht="15" customHeight="1" x14ac:dyDescent="0.25">
      <c r="A34" s="5"/>
      <c r="B34" s="62"/>
      <c r="C34" s="5"/>
      <c r="D34" s="5"/>
      <c r="E34" s="5"/>
      <c r="F34" s="1"/>
      <c r="G34" s="148" t="s">
        <v>56</v>
      </c>
      <c r="H34" s="149">
        <f>H24-J24</f>
        <v>-33</v>
      </c>
      <c r="I34" s="149"/>
      <c r="J34" s="149"/>
      <c r="K34" s="148" t="s">
        <v>28</v>
      </c>
      <c r="L34" s="148" t="s">
        <v>56</v>
      </c>
      <c r="M34" s="149">
        <f>M24-O24</f>
        <v>-111</v>
      </c>
      <c r="N34" s="149"/>
      <c r="O34" s="149"/>
      <c r="P34" s="148" t="s">
        <v>28</v>
      </c>
      <c r="Q34" s="148" t="s">
        <v>56</v>
      </c>
      <c r="R34" s="149">
        <f>R24-T24</f>
        <v>-233</v>
      </c>
      <c r="S34" s="149"/>
      <c r="T34" s="149"/>
      <c r="U34" s="148" t="s">
        <v>28</v>
      </c>
      <c r="V34" s="148" t="s">
        <v>56</v>
      </c>
      <c r="W34" s="149">
        <f>W24-Y24</f>
        <v>-277</v>
      </c>
      <c r="X34" s="149"/>
      <c r="Y34" s="149"/>
      <c r="Z34" s="148" t="s">
        <v>28</v>
      </c>
      <c r="AA34" s="142"/>
      <c r="AB34" s="38"/>
      <c r="AC34" s="127"/>
      <c r="AD34" s="126" t="s">
        <v>27</v>
      </c>
      <c r="AE34" s="150">
        <f>AE24-AG24</f>
        <v>33</v>
      </c>
      <c r="AF34" s="148"/>
      <c r="AG34" s="148"/>
      <c r="AH34" s="126" t="s">
        <v>28</v>
      </c>
      <c r="AI34" s="126" t="s">
        <v>27</v>
      </c>
      <c r="AJ34" s="150">
        <f>AJ24-AL24</f>
        <v>-78</v>
      </c>
      <c r="AK34" s="148"/>
      <c r="AL34" s="148"/>
      <c r="AM34" s="126" t="s">
        <v>28</v>
      </c>
      <c r="AN34" s="126" t="s">
        <v>27</v>
      </c>
      <c r="AO34" s="150">
        <f>AO24-AQ24</f>
        <v>-200</v>
      </c>
      <c r="AP34" s="148"/>
      <c r="AQ34" s="148"/>
      <c r="AR34" s="126" t="s">
        <v>28</v>
      </c>
      <c r="AS34" s="126" t="s">
        <v>56</v>
      </c>
      <c r="AT34" s="150">
        <f>AT24-AV24</f>
        <v>-244</v>
      </c>
      <c r="AU34" s="148"/>
      <c r="AV34" s="148"/>
      <c r="AW34" s="126" t="s">
        <v>28</v>
      </c>
      <c r="AX34" s="142"/>
      <c r="AY34" s="114"/>
      <c r="AZ34" s="126" t="s">
        <v>27</v>
      </c>
      <c r="BA34" s="150">
        <f>BA24-BC24</f>
        <v>111</v>
      </c>
      <c r="BB34" s="148"/>
      <c r="BC34" s="148"/>
      <c r="BD34" s="126" t="s">
        <v>28</v>
      </c>
      <c r="BE34" s="126" t="s">
        <v>27</v>
      </c>
      <c r="BF34" s="150">
        <f>BF24-BH24</f>
        <v>78</v>
      </c>
      <c r="BG34" s="148"/>
      <c r="BH34" s="148"/>
      <c r="BI34" s="126" t="s">
        <v>28</v>
      </c>
      <c r="BJ34" s="126" t="s">
        <v>27</v>
      </c>
      <c r="BK34" s="150">
        <f>BK24-BM24</f>
        <v>-122</v>
      </c>
      <c r="BL34" s="148"/>
      <c r="BM34" s="148"/>
      <c r="BN34" s="126" t="s">
        <v>28</v>
      </c>
      <c r="BO34" s="126" t="s">
        <v>27</v>
      </c>
      <c r="BP34" s="150">
        <f>BP24-BR24</f>
        <v>-166</v>
      </c>
      <c r="BQ34" s="148"/>
      <c r="BR34" s="148"/>
      <c r="BS34" s="126" t="s">
        <v>28</v>
      </c>
      <c r="BT34" s="147"/>
    </row>
    <row r="35" spans="1:72" ht="15" customHeight="1" x14ac:dyDescent="0.25">
      <c r="A35" s="5"/>
      <c r="B35" s="62"/>
      <c r="C35" s="5"/>
      <c r="D35" s="5"/>
      <c r="E35" s="5"/>
      <c r="F35" s="1"/>
      <c r="G35" s="126"/>
      <c r="H35" s="151"/>
      <c r="I35" s="151"/>
      <c r="J35" s="151"/>
      <c r="K35" s="126"/>
      <c r="L35" s="126"/>
      <c r="M35" s="151"/>
      <c r="N35" s="151"/>
      <c r="O35" s="151"/>
      <c r="P35" s="126"/>
      <c r="Q35" s="126"/>
      <c r="R35" s="151"/>
      <c r="S35" s="151"/>
      <c r="T35" s="151"/>
      <c r="U35" s="126"/>
      <c r="V35" s="126"/>
      <c r="W35" s="151"/>
      <c r="X35" s="151"/>
      <c r="Y35" s="151"/>
      <c r="Z35" s="126"/>
      <c r="AA35" s="142"/>
      <c r="AB35" s="38"/>
      <c r="AC35" s="127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42"/>
      <c r="AY35" s="114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47"/>
    </row>
    <row r="36" spans="1:72" ht="15" customHeight="1" x14ac:dyDescent="0.25">
      <c r="A36" s="5"/>
      <c r="B36" s="62"/>
      <c r="C36" s="5"/>
      <c r="D36" s="5"/>
      <c r="E36" s="5"/>
      <c r="F36" s="1"/>
      <c r="G36" s="38"/>
      <c r="H36" s="38"/>
      <c r="I36" s="37"/>
      <c r="J36" s="37"/>
      <c r="K36" s="37"/>
      <c r="L36" s="38"/>
      <c r="M36" s="38"/>
      <c r="N36" s="37"/>
      <c r="O36" s="37"/>
      <c r="P36" s="38"/>
      <c r="Q36" s="37"/>
      <c r="R36" s="37"/>
      <c r="S36" s="37"/>
      <c r="T36" s="37"/>
      <c r="U36" s="44"/>
      <c r="V36" s="44"/>
      <c r="W36" s="44"/>
      <c r="X36" s="44"/>
      <c r="Y36" s="44"/>
      <c r="Z36" s="44"/>
      <c r="AA36" s="44"/>
      <c r="AB36" s="44"/>
      <c r="AC36" s="44"/>
      <c r="AD36" s="37"/>
      <c r="AE36" s="37"/>
      <c r="AF36" s="38"/>
      <c r="AG36" s="37"/>
      <c r="AH36" s="37"/>
      <c r="AI36" s="37"/>
      <c r="AJ36" s="37"/>
      <c r="AK36" s="38"/>
      <c r="AL36" s="37"/>
      <c r="AM36" s="37"/>
      <c r="AN36" s="37"/>
      <c r="AO36" s="37"/>
      <c r="AP36" s="37"/>
      <c r="AQ36" s="37"/>
      <c r="AR36" s="37"/>
      <c r="AS36" s="44"/>
      <c r="AT36" s="44"/>
      <c r="AU36" s="44"/>
      <c r="AV36" s="44"/>
      <c r="AW36" s="44"/>
      <c r="AX36" s="44"/>
    </row>
    <row r="37" spans="1:72" ht="15" customHeight="1" x14ac:dyDescent="0.25">
      <c r="A37" s="5"/>
      <c r="B37" s="62"/>
      <c r="C37" s="5"/>
      <c r="D37" s="5"/>
      <c r="E37" s="5"/>
      <c r="F37" s="1"/>
      <c r="G37" s="126" t="s">
        <v>56</v>
      </c>
      <c r="H37" s="142">
        <f>H27-J27</f>
        <v>133</v>
      </c>
      <c r="I37" s="126"/>
      <c r="J37" s="126"/>
      <c r="K37" s="126" t="s">
        <v>28</v>
      </c>
      <c r="L37" s="126" t="s">
        <v>56</v>
      </c>
      <c r="M37" s="142">
        <f>M27-O27</f>
        <v>100</v>
      </c>
      <c r="N37" s="126"/>
      <c r="O37" s="126"/>
      <c r="P37" s="126" t="s">
        <v>28</v>
      </c>
      <c r="Q37" s="126" t="s">
        <v>56</v>
      </c>
      <c r="R37" s="142">
        <f>R27-T27</f>
        <v>22</v>
      </c>
      <c r="S37" s="126"/>
      <c r="T37" s="126"/>
      <c r="U37" s="126" t="s">
        <v>28</v>
      </c>
      <c r="V37" s="126" t="s">
        <v>56</v>
      </c>
      <c r="W37" s="142">
        <f>W27-Y27</f>
        <v>-144</v>
      </c>
      <c r="X37" s="126"/>
      <c r="Y37" s="126"/>
      <c r="Z37" s="126" t="s">
        <v>28</v>
      </c>
      <c r="AA37" s="142">
        <f>AA27</f>
        <v>874</v>
      </c>
      <c r="AB37" s="38"/>
      <c r="AC37" s="127" t="s">
        <v>11</v>
      </c>
      <c r="AD37" s="126" t="s">
        <v>27</v>
      </c>
      <c r="AE37" s="142">
        <f>AE27-AG27</f>
        <v>133</v>
      </c>
      <c r="AF37" s="126"/>
      <c r="AG37" s="126"/>
      <c r="AH37" s="126" t="s">
        <v>28</v>
      </c>
      <c r="AI37" s="126" t="s">
        <v>27</v>
      </c>
      <c r="AJ37" s="142">
        <f>AJ27-AL27</f>
        <v>100</v>
      </c>
      <c r="AK37" s="126"/>
      <c r="AL37" s="126"/>
      <c r="AM37" s="126" t="s">
        <v>28</v>
      </c>
      <c r="AN37" s="126" t="s">
        <v>27</v>
      </c>
      <c r="AO37" s="142">
        <f>AO27-AQ27</f>
        <v>22</v>
      </c>
      <c r="AP37" s="126"/>
      <c r="AQ37" s="126"/>
      <c r="AR37" s="126" t="s">
        <v>28</v>
      </c>
      <c r="AS37" s="126" t="s">
        <v>27</v>
      </c>
      <c r="AT37" s="142">
        <f>AT27-AV27</f>
        <v>-100</v>
      </c>
      <c r="AU37" s="126"/>
      <c r="AV37" s="126"/>
      <c r="AW37" s="126" t="s">
        <v>28</v>
      </c>
      <c r="AX37" s="142">
        <f>AX27</f>
        <v>860</v>
      </c>
    </row>
    <row r="38" spans="1:72" ht="15" customHeight="1" x14ac:dyDescent="0.25">
      <c r="A38" s="5"/>
      <c r="B38" s="62"/>
      <c r="C38" s="5"/>
      <c r="D38" s="5"/>
      <c r="E38" s="5"/>
      <c r="F38" s="1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2"/>
      <c r="AB38" s="38"/>
      <c r="AC38" s="127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2"/>
    </row>
    <row r="39" spans="1:72" ht="15" customHeight="1" x14ac:dyDescent="0.2">
      <c r="G39" s="126" t="s">
        <v>56</v>
      </c>
      <c r="H39" s="150">
        <f>H29-J29</f>
        <v>233</v>
      </c>
      <c r="I39" s="148"/>
      <c r="J39" s="148"/>
      <c r="K39" s="126" t="s">
        <v>28</v>
      </c>
      <c r="L39" s="126" t="s">
        <v>56</v>
      </c>
      <c r="M39" s="150">
        <f>M29-O29</f>
        <v>200</v>
      </c>
      <c r="N39" s="148"/>
      <c r="O39" s="148"/>
      <c r="P39" s="126" t="s">
        <v>28</v>
      </c>
      <c r="Q39" s="126" t="s">
        <v>56</v>
      </c>
      <c r="R39" s="150">
        <f>R29-T29</f>
        <v>122</v>
      </c>
      <c r="S39" s="148"/>
      <c r="T39" s="148"/>
      <c r="U39" s="126" t="s">
        <v>28</v>
      </c>
      <c r="V39" s="126" t="s">
        <v>56</v>
      </c>
      <c r="W39" s="150">
        <f>W29-Y29</f>
        <v>-44</v>
      </c>
      <c r="X39" s="148"/>
      <c r="Y39" s="148"/>
      <c r="Z39" s="126" t="s">
        <v>28</v>
      </c>
      <c r="AA39" s="142"/>
      <c r="AC39" s="127"/>
      <c r="AD39" s="126" t="s">
        <v>27</v>
      </c>
      <c r="AE39" s="150">
        <f>AE29-AG29</f>
        <v>277</v>
      </c>
      <c r="AF39" s="148"/>
      <c r="AG39" s="148"/>
      <c r="AH39" s="126" t="s">
        <v>28</v>
      </c>
      <c r="AI39" s="126" t="s">
        <v>27</v>
      </c>
      <c r="AJ39" s="150">
        <f>AJ29-AL29</f>
        <v>244</v>
      </c>
      <c r="AK39" s="148"/>
      <c r="AL39" s="148"/>
      <c r="AM39" s="126" t="s">
        <v>28</v>
      </c>
      <c r="AN39" s="126" t="s">
        <v>27</v>
      </c>
      <c r="AO39" s="150">
        <f>AO29-AQ29</f>
        <v>166</v>
      </c>
      <c r="AP39" s="148"/>
      <c r="AQ39" s="148"/>
      <c r="AR39" s="126" t="s">
        <v>28</v>
      </c>
      <c r="AS39" s="126" t="s">
        <v>27</v>
      </c>
      <c r="AT39" s="150">
        <f>AT29-AV29</f>
        <v>44</v>
      </c>
      <c r="AU39" s="148"/>
      <c r="AV39" s="148"/>
      <c r="AW39" s="126" t="s">
        <v>28</v>
      </c>
      <c r="AX39" s="142"/>
    </row>
    <row r="40" spans="1:72" ht="15" customHeight="1" x14ac:dyDescent="0.2"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42"/>
      <c r="AC40" s="127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42"/>
    </row>
    <row r="41" spans="1:72" ht="34.5" customHeight="1" x14ac:dyDescent="0.2">
      <c r="AA41" s="84"/>
    </row>
    <row r="42" spans="1:72" ht="15" customHeight="1" x14ac:dyDescent="0.2">
      <c r="A42" s="105" t="s">
        <v>9</v>
      </c>
      <c r="B42" s="141">
        <v>3</v>
      </c>
      <c r="C42" s="105" t="s">
        <v>27</v>
      </c>
      <c r="D42" s="105">
        <f>M8</f>
        <v>227</v>
      </c>
      <c r="E42" s="105" t="s">
        <v>28</v>
      </c>
      <c r="F42" s="110" t="s">
        <v>7</v>
      </c>
      <c r="G42" s="126" t="s">
        <v>56</v>
      </c>
      <c r="H42" s="151">
        <f>H32*M32*R32*W32</f>
        <v>31680000</v>
      </c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26" t="s">
        <v>28</v>
      </c>
      <c r="AA42" s="142">
        <f>AA32</f>
        <v>929</v>
      </c>
      <c r="AB42" s="69"/>
      <c r="AC42" s="127" t="s">
        <v>11</v>
      </c>
      <c r="AD42" s="126" t="s">
        <v>27</v>
      </c>
      <c r="AE42" s="151">
        <f>AE32*AJ32*AO32*AT32</f>
        <v>42134400</v>
      </c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26" t="s">
        <v>28</v>
      </c>
      <c r="AX42" s="142">
        <f>AX32</f>
        <v>919</v>
      </c>
      <c r="AY42" s="114" t="s">
        <v>11</v>
      </c>
      <c r="AZ42" s="126" t="s">
        <v>27</v>
      </c>
      <c r="BA42" s="151">
        <f>BA32*BF32*BK32*BP32</f>
        <v>191520000</v>
      </c>
      <c r="BB42" s="151"/>
      <c r="BC42" s="151"/>
      <c r="BD42" s="151"/>
      <c r="BE42" s="151"/>
      <c r="BF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26" t="s">
        <v>28</v>
      </c>
      <c r="BT42" s="147">
        <f>BT32</f>
        <v>902</v>
      </c>
    </row>
    <row r="43" spans="1:72" ht="15" customHeight="1" x14ac:dyDescent="0.2">
      <c r="A43" s="105"/>
      <c r="B43" s="141"/>
      <c r="C43" s="105"/>
      <c r="D43" s="105"/>
      <c r="E43" s="105"/>
      <c r="F43" s="110"/>
      <c r="G43" s="146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46"/>
      <c r="AA43" s="142"/>
      <c r="AB43" s="38"/>
      <c r="AC43" s="127"/>
      <c r="AD43" s="146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46"/>
      <c r="AX43" s="142"/>
      <c r="AY43" s="114"/>
      <c r="AZ43" s="146"/>
      <c r="BA43" s="152"/>
      <c r="BB43" s="152"/>
      <c r="BC43" s="152"/>
      <c r="BD43" s="152"/>
      <c r="BE43" s="152"/>
      <c r="BF43" s="152"/>
      <c r="BG43" s="152"/>
      <c r="BH43" s="152"/>
      <c r="BI43" s="152"/>
      <c r="BJ43" s="152"/>
      <c r="BK43" s="152"/>
      <c r="BL43" s="152"/>
      <c r="BM43" s="152"/>
      <c r="BN43" s="152"/>
      <c r="BO43" s="152"/>
      <c r="BP43" s="152"/>
      <c r="BQ43" s="152"/>
      <c r="BR43" s="152"/>
      <c r="BS43" s="146"/>
      <c r="BT43" s="147"/>
    </row>
    <row r="44" spans="1:72" ht="15" customHeight="1" x14ac:dyDescent="0.25">
      <c r="A44" s="5"/>
      <c r="B44" s="62"/>
      <c r="C44" s="5"/>
      <c r="D44" s="5"/>
      <c r="E44" s="5"/>
      <c r="F44" s="1"/>
      <c r="G44" s="148" t="s">
        <v>56</v>
      </c>
      <c r="H44" s="149">
        <f>H34*M34*R34*W34</f>
        <v>236413683</v>
      </c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8" t="s">
        <v>28</v>
      </c>
      <c r="AA44" s="142"/>
      <c r="AB44" s="38"/>
      <c r="AC44" s="127"/>
      <c r="AD44" s="126" t="s">
        <v>27</v>
      </c>
      <c r="AE44" s="149">
        <f>AE34*AJ34*AO34*AT34</f>
        <v>-125611200</v>
      </c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26" t="s">
        <v>28</v>
      </c>
      <c r="AX44" s="142"/>
      <c r="AY44" s="114"/>
      <c r="AZ44" s="126" t="s">
        <v>27</v>
      </c>
      <c r="BA44" s="149">
        <f>BA34*BF34*BK34*BP34</f>
        <v>175341816</v>
      </c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26" t="s">
        <v>28</v>
      </c>
      <c r="BT44" s="147"/>
    </row>
    <row r="45" spans="1:72" ht="15" customHeight="1" x14ac:dyDescent="0.25">
      <c r="A45" s="5"/>
      <c r="B45" s="62"/>
      <c r="C45" s="5"/>
      <c r="D45" s="5"/>
      <c r="E45" s="5"/>
      <c r="F45" s="1"/>
      <c r="G45" s="126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26"/>
      <c r="AA45" s="142"/>
      <c r="AB45" s="38"/>
      <c r="AC45" s="127"/>
      <c r="AD45" s="126"/>
      <c r="AE45" s="151"/>
      <c r="AF45" s="151"/>
      <c r="AG45" s="151"/>
      <c r="AH45" s="151"/>
      <c r="AI45" s="151"/>
      <c r="AJ45" s="151"/>
      <c r="AK45" s="151"/>
      <c r="AL45" s="151"/>
      <c r="AM45" s="151"/>
      <c r="AN45" s="151"/>
      <c r="AO45" s="151"/>
      <c r="AP45" s="151"/>
      <c r="AQ45" s="151"/>
      <c r="AR45" s="151"/>
      <c r="AS45" s="151"/>
      <c r="AT45" s="151"/>
      <c r="AU45" s="151"/>
      <c r="AV45" s="151"/>
      <c r="AW45" s="126"/>
      <c r="AX45" s="142"/>
      <c r="AY45" s="114"/>
      <c r="AZ45" s="126"/>
      <c r="BA45" s="151"/>
      <c r="BB45" s="151"/>
      <c r="BC45" s="151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26"/>
      <c r="BT45" s="147"/>
    </row>
    <row r="46" spans="1:72" ht="15" customHeight="1" x14ac:dyDescent="0.25">
      <c r="A46" s="5"/>
      <c r="B46" s="62"/>
      <c r="C46" s="5"/>
      <c r="D46" s="5"/>
      <c r="E46" s="5"/>
      <c r="F46" s="1"/>
      <c r="G46" s="38"/>
      <c r="H46" s="38"/>
      <c r="I46" s="37"/>
      <c r="J46" s="37"/>
      <c r="K46" s="37"/>
      <c r="L46" s="38"/>
      <c r="M46" s="38"/>
      <c r="N46" s="37"/>
      <c r="O46" s="37"/>
      <c r="P46" s="38"/>
      <c r="Q46" s="37"/>
      <c r="R46" s="37"/>
      <c r="S46" s="37"/>
      <c r="T46" s="37"/>
      <c r="U46" s="44"/>
      <c r="V46" s="44"/>
      <c r="W46" s="44"/>
      <c r="X46" s="44"/>
      <c r="Y46" s="44"/>
      <c r="Z46" s="44"/>
      <c r="AA46" s="44"/>
      <c r="AB46" s="44"/>
      <c r="AC46" s="44"/>
      <c r="AD46" s="37"/>
      <c r="AE46" s="37"/>
      <c r="AF46" s="38"/>
      <c r="AG46" s="37"/>
      <c r="AH46" s="37"/>
      <c r="AI46" s="37"/>
      <c r="AJ46" s="37"/>
      <c r="AK46" s="38"/>
      <c r="AL46" s="37"/>
      <c r="AM46" s="37"/>
      <c r="AN46" s="37"/>
      <c r="AO46" s="37"/>
      <c r="AP46" s="37"/>
      <c r="AQ46" s="37"/>
      <c r="AR46" s="37"/>
      <c r="AS46" s="44"/>
      <c r="AT46" s="44"/>
      <c r="AU46" s="44"/>
      <c r="AV46" s="44"/>
      <c r="AW46" s="44"/>
      <c r="AX46" s="44"/>
    </row>
    <row r="47" spans="1:72" ht="15" customHeight="1" x14ac:dyDescent="0.25">
      <c r="A47" s="5"/>
      <c r="B47" s="62"/>
      <c r="C47" s="5"/>
      <c r="D47" s="5"/>
      <c r="E47" s="5"/>
      <c r="F47" s="1"/>
      <c r="G47" s="126" t="s">
        <v>56</v>
      </c>
      <c r="H47" s="151">
        <f>H37*M37*R37*W37</f>
        <v>-42134400</v>
      </c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26" t="s">
        <v>28</v>
      </c>
      <c r="AA47" s="142">
        <f>AA37</f>
        <v>874</v>
      </c>
      <c r="AB47" s="38"/>
      <c r="AC47" s="127" t="s">
        <v>11</v>
      </c>
      <c r="AD47" s="126" t="s">
        <v>27</v>
      </c>
      <c r="AE47" s="151">
        <f>AE37*AJ37*AO37*AT37</f>
        <v>-29260000</v>
      </c>
      <c r="AF47" s="151"/>
      <c r="AG47" s="151"/>
      <c r="AH47" s="151"/>
      <c r="AI47" s="151"/>
      <c r="AJ47" s="151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26" t="s">
        <v>28</v>
      </c>
      <c r="AX47" s="142">
        <f>AX37</f>
        <v>860</v>
      </c>
    </row>
    <row r="48" spans="1:72" ht="15" customHeight="1" x14ac:dyDescent="0.25">
      <c r="A48" s="5"/>
      <c r="B48" s="62"/>
      <c r="C48" s="5"/>
      <c r="D48" s="5"/>
      <c r="E48" s="5"/>
      <c r="F48" s="1"/>
      <c r="G48" s="146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46"/>
      <c r="AA48" s="142"/>
      <c r="AB48" s="38"/>
      <c r="AC48" s="127"/>
      <c r="AD48" s="146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46"/>
      <c r="AX48" s="142"/>
    </row>
    <row r="49" spans="1:50" ht="15" customHeight="1" x14ac:dyDescent="0.2">
      <c r="G49" s="126" t="s">
        <v>56</v>
      </c>
      <c r="H49" s="149">
        <f>H39*M39*R39*W39</f>
        <v>-250148800</v>
      </c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26" t="s">
        <v>28</v>
      </c>
      <c r="AA49" s="142"/>
      <c r="AC49" s="127"/>
      <c r="AD49" s="126" t="s">
        <v>27</v>
      </c>
      <c r="AE49" s="149">
        <f>AE39*AJ39*AO39*AT39</f>
        <v>493662752</v>
      </c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26" t="s">
        <v>28</v>
      </c>
      <c r="AX49" s="142"/>
    </row>
    <row r="50" spans="1:50" ht="15" customHeight="1" x14ac:dyDescent="0.2">
      <c r="G50" s="126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26"/>
      <c r="AA50" s="142"/>
      <c r="AC50" s="127"/>
      <c r="AD50" s="126"/>
      <c r="AE50" s="151"/>
      <c r="AF50" s="151"/>
      <c r="AG50" s="151"/>
      <c r="AH50" s="151"/>
      <c r="AI50" s="151"/>
      <c r="AJ50" s="151"/>
      <c r="AK50" s="151"/>
      <c r="AL50" s="151"/>
      <c r="AM50" s="151"/>
      <c r="AN50" s="151"/>
      <c r="AO50" s="151"/>
      <c r="AP50" s="151"/>
      <c r="AQ50" s="151"/>
      <c r="AR50" s="151"/>
      <c r="AS50" s="151"/>
      <c r="AT50" s="151"/>
      <c r="AU50" s="151"/>
      <c r="AV50" s="151"/>
      <c r="AW50" s="126"/>
      <c r="AX50" s="142"/>
    </row>
    <row r="51" spans="1:50" ht="15" customHeight="1" x14ac:dyDescent="0.2"/>
    <row r="52" spans="1:50" ht="39" customHeight="1" x14ac:dyDescent="0.2"/>
    <row r="53" spans="1:50" ht="15" customHeight="1" x14ac:dyDescent="0.2">
      <c r="A53" s="105" t="s">
        <v>9</v>
      </c>
      <c r="B53" s="141">
        <v>3</v>
      </c>
      <c r="C53" s="105" t="s">
        <v>27</v>
      </c>
      <c r="D53" s="105">
        <f>M8</f>
        <v>227</v>
      </c>
      <c r="E53" s="105" t="s">
        <v>28</v>
      </c>
      <c r="F53" s="110" t="s">
        <v>7</v>
      </c>
      <c r="G53" s="153">
        <f>(H42/H44)*AA42</f>
        <v>124.48822600509126</v>
      </c>
      <c r="H53" s="153"/>
      <c r="I53" s="153"/>
      <c r="J53" s="153"/>
      <c r="K53" s="153"/>
      <c r="L53" s="153"/>
      <c r="M53" s="153"/>
      <c r="N53" s="153"/>
      <c r="O53" s="153"/>
      <c r="P53" s="154" t="s">
        <v>11</v>
      </c>
      <c r="Q53" s="153">
        <f>(AE42/AE44)*AX42</f>
        <v>-308.2648171500631</v>
      </c>
      <c r="R53" s="153"/>
      <c r="S53" s="153"/>
      <c r="T53" s="153"/>
      <c r="U53" s="153"/>
      <c r="V53" s="153"/>
      <c r="W53" s="153"/>
      <c r="X53" s="154" t="s">
        <v>11</v>
      </c>
      <c r="Y53" s="153">
        <f>(BA42/BA44)*BT42</f>
        <v>985.22442587226305</v>
      </c>
      <c r="Z53" s="153"/>
      <c r="AA53" s="153"/>
      <c r="AB53" s="153"/>
      <c r="AC53" s="153"/>
      <c r="AD53" s="153"/>
      <c r="AE53" s="154" t="s">
        <v>11</v>
      </c>
      <c r="AG53" s="153">
        <f>(H47/H49)*AA47</f>
        <v>147.21424048406388</v>
      </c>
      <c r="AH53" s="153"/>
      <c r="AI53" s="153"/>
      <c r="AJ53" s="153"/>
      <c r="AK53" s="153"/>
      <c r="AL53" s="153"/>
      <c r="AM53" s="153"/>
      <c r="AN53" s="154" t="s">
        <v>11</v>
      </c>
      <c r="AO53" s="153">
        <f>(AE47/AE49)*AX47</f>
        <v>-50.973260384854797</v>
      </c>
      <c r="AP53" s="153"/>
      <c r="AQ53" s="153"/>
      <c r="AR53" s="153"/>
      <c r="AS53" s="153"/>
      <c r="AT53" s="153"/>
      <c r="AU53" s="153"/>
      <c r="AV53" s="153"/>
    </row>
    <row r="54" spans="1:50" ht="15" customHeight="1" x14ac:dyDescent="0.2">
      <c r="A54" s="105"/>
      <c r="B54" s="141"/>
      <c r="C54" s="105"/>
      <c r="D54" s="105"/>
      <c r="E54" s="105"/>
      <c r="F54" s="110"/>
      <c r="G54" s="153"/>
      <c r="H54" s="153"/>
      <c r="I54" s="153"/>
      <c r="J54" s="153"/>
      <c r="K54" s="153"/>
      <c r="L54" s="153"/>
      <c r="M54" s="153"/>
      <c r="N54" s="153"/>
      <c r="O54" s="153"/>
      <c r="P54" s="154"/>
      <c r="Q54" s="153"/>
      <c r="R54" s="153"/>
      <c r="S54" s="153"/>
      <c r="T54" s="153"/>
      <c r="U54" s="153"/>
      <c r="V54" s="153"/>
      <c r="W54" s="153"/>
      <c r="X54" s="154"/>
      <c r="Y54" s="153"/>
      <c r="Z54" s="153"/>
      <c r="AA54" s="153"/>
      <c r="AB54" s="153"/>
      <c r="AC54" s="153"/>
      <c r="AD54" s="153"/>
      <c r="AE54" s="154"/>
      <c r="AG54" s="153"/>
      <c r="AH54" s="153"/>
      <c r="AI54" s="153"/>
      <c r="AJ54" s="153"/>
      <c r="AK54" s="153"/>
      <c r="AL54" s="153"/>
      <c r="AM54" s="153"/>
      <c r="AN54" s="154"/>
      <c r="AO54" s="153"/>
      <c r="AP54" s="153"/>
      <c r="AQ54" s="153"/>
      <c r="AR54" s="153"/>
      <c r="AS54" s="153"/>
      <c r="AT54" s="153"/>
      <c r="AU54" s="153"/>
      <c r="AV54" s="153"/>
    </row>
    <row r="55" spans="1:50" ht="15" customHeight="1" x14ac:dyDescent="0.2">
      <c r="G55" s="153"/>
      <c r="H55" s="153"/>
      <c r="I55" s="153"/>
      <c r="J55" s="153"/>
      <c r="K55" s="153"/>
      <c r="L55" s="153"/>
      <c r="M55" s="153"/>
      <c r="N55" s="153"/>
      <c r="O55" s="153"/>
      <c r="P55" s="154"/>
      <c r="Q55" s="153"/>
      <c r="R55" s="153"/>
      <c r="S55" s="153"/>
      <c r="T55" s="153"/>
      <c r="U55" s="153"/>
      <c r="V55" s="153"/>
      <c r="W55" s="153"/>
      <c r="X55" s="154"/>
      <c r="Y55" s="153"/>
      <c r="Z55" s="153"/>
      <c r="AA55" s="153"/>
      <c r="AB55" s="153"/>
      <c r="AC55" s="153"/>
      <c r="AD55" s="153"/>
      <c r="AE55" s="154"/>
      <c r="AG55" s="153"/>
      <c r="AH55" s="153"/>
      <c r="AI55" s="153"/>
      <c r="AJ55" s="153"/>
      <c r="AK55" s="153"/>
      <c r="AL55" s="153"/>
      <c r="AM55" s="153"/>
      <c r="AN55" s="154"/>
      <c r="AO55" s="153"/>
      <c r="AP55" s="153"/>
      <c r="AQ55" s="153"/>
      <c r="AR55" s="153"/>
      <c r="AS55" s="153"/>
      <c r="AT55" s="153"/>
      <c r="AU55" s="153"/>
      <c r="AV55" s="153"/>
    </row>
    <row r="56" spans="1:50" ht="33.75" customHeight="1" x14ac:dyDescent="0.2">
      <c r="G56" s="71"/>
      <c r="H56" s="71"/>
      <c r="I56" s="71"/>
      <c r="J56" s="71"/>
      <c r="K56" s="71"/>
      <c r="L56" s="71"/>
      <c r="M56" s="71"/>
      <c r="N56" s="71"/>
      <c r="O56" s="71"/>
      <c r="P56" s="70"/>
      <c r="Q56" s="71"/>
      <c r="R56" s="71"/>
      <c r="S56" s="71"/>
      <c r="T56" s="71"/>
      <c r="U56" s="71"/>
      <c r="V56" s="71"/>
      <c r="W56" s="71"/>
      <c r="X56" s="70"/>
      <c r="Y56" s="71"/>
      <c r="Z56" s="71"/>
      <c r="AA56" s="71"/>
      <c r="AB56" s="71"/>
      <c r="AC56" s="71"/>
      <c r="AD56" s="71"/>
      <c r="AE56" s="70"/>
      <c r="AG56" s="71"/>
      <c r="AH56" s="71"/>
      <c r="AI56" s="71"/>
      <c r="AJ56" s="71"/>
      <c r="AK56" s="71"/>
      <c r="AL56" s="71"/>
      <c r="AM56" s="71"/>
      <c r="AN56" s="70"/>
      <c r="AO56" s="71"/>
      <c r="AP56" s="71"/>
      <c r="AQ56" s="71"/>
      <c r="AR56" s="71"/>
      <c r="AS56" s="71"/>
      <c r="AT56" s="71"/>
      <c r="AU56" s="71"/>
      <c r="AV56" s="71"/>
    </row>
    <row r="57" spans="1:50" ht="15" customHeight="1" x14ac:dyDescent="0.2">
      <c r="G57" s="155">
        <v>897.68881482650033</v>
      </c>
      <c r="H57" s="156"/>
      <c r="I57" s="156"/>
      <c r="J57" s="156"/>
      <c r="K57" s="156"/>
      <c r="L57" s="156"/>
      <c r="M57" s="156"/>
      <c r="N57" s="156"/>
      <c r="O57" s="157"/>
    </row>
    <row r="58" spans="1:50" ht="15" customHeight="1" x14ac:dyDescent="0.2">
      <c r="A58" s="105" t="s">
        <v>9</v>
      </c>
      <c r="B58" s="141">
        <v>3</v>
      </c>
      <c r="C58" s="105" t="s">
        <v>27</v>
      </c>
      <c r="D58" s="105">
        <f>M8</f>
        <v>227</v>
      </c>
      <c r="E58" s="105" t="s">
        <v>28</v>
      </c>
      <c r="F58" s="110" t="s">
        <v>7</v>
      </c>
      <c r="G58" s="158"/>
      <c r="H58" s="159"/>
      <c r="I58" s="159"/>
      <c r="J58" s="159"/>
      <c r="K58" s="159"/>
      <c r="L58" s="159"/>
      <c r="M58" s="159"/>
      <c r="N58" s="159"/>
      <c r="O58" s="160"/>
    </row>
    <row r="59" spans="1:50" ht="15" customHeight="1" x14ac:dyDescent="0.2">
      <c r="A59" s="105"/>
      <c r="B59" s="141"/>
      <c r="C59" s="105"/>
      <c r="D59" s="105"/>
      <c r="E59" s="105"/>
      <c r="F59" s="110"/>
      <c r="G59" s="158"/>
      <c r="H59" s="159"/>
      <c r="I59" s="159"/>
      <c r="J59" s="159"/>
      <c r="K59" s="159"/>
      <c r="L59" s="159"/>
      <c r="M59" s="159"/>
      <c r="N59" s="159"/>
      <c r="O59" s="160"/>
    </row>
    <row r="60" spans="1:50" ht="15" customHeight="1" x14ac:dyDescent="0.2">
      <c r="G60" s="161"/>
      <c r="H60" s="162"/>
      <c r="I60" s="162"/>
      <c r="J60" s="162"/>
      <c r="K60" s="162"/>
      <c r="L60" s="162"/>
      <c r="M60" s="162"/>
      <c r="N60" s="162"/>
      <c r="O60" s="163"/>
    </row>
  </sheetData>
  <mergeCells count="524">
    <mergeCell ref="BU16:BW20"/>
    <mergeCell ref="A10:A11"/>
    <mergeCell ref="B10:B11"/>
    <mergeCell ref="C10:C11"/>
    <mergeCell ref="D10:D11"/>
    <mergeCell ref="E10:E11"/>
    <mergeCell ref="F10:F11"/>
    <mergeCell ref="V10:V11"/>
    <mergeCell ref="AC10:AC11"/>
    <mergeCell ref="AU10:AU11"/>
    <mergeCell ref="AY10:AY11"/>
    <mergeCell ref="BO10:BO11"/>
    <mergeCell ref="BP10:BP11"/>
    <mergeCell ref="V13:V14"/>
    <mergeCell ref="AC13:AC14"/>
    <mergeCell ref="AU13:AU14"/>
    <mergeCell ref="A16:A17"/>
    <mergeCell ref="B16:B17"/>
    <mergeCell ref="C16:C17"/>
    <mergeCell ref="D16:D17"/>
    <mergeCell ref="E16:E17"/>
    <mergeCell ref="F16:F17"/>
    <mergeCell ref="G16:G17"/>
    <mergeCell ref="H16:H17"/>
    <mergeCell ref="J16:J17"/>
    <mergeCell ref="K16:K17"/>
    <mergeCell ref="L16:L17"/>
    <mergeCell ref="M16:M17"/>
    <mergeCell ref="O16:O17"/>
    <mergeCell ref="P16:P17"/>
    <mergeCell ref="Q16:Q17"/>
    <mergeCell ref="R16:R17"/>
    <mergeCell ref="T16:T17"/>
    <mergeCell ref="U16:U17"/>
    <mergeCell ref="V16:V17"/>
    <mergeCell ref="W16:W17"/>
    <mergeCell ref="Y16:Y17"/>
    <mergeCell ref="Z16:Z17"/>
    <mergeCell ref="AA16:AA17"/>
    <mergeCell ref="AC16:AC17"/>
    <mergeCell ref="AD16:AD17"/>
    <mergeCell ref="AE16:AE17"/>
    <mergeCell ref="AG16:AG17"/>
    <mergeCell ref="AH16:AH17"/>
    <mergeCell ref="AI16:AI17"/>
    <mergeCell ref="AJ16:AJ17"/>
    <mergeCell ref="AL16:AL17"/>
    <mergeCell ref="AM16:AM17"/>
    <mergeCell ref="AN16:AN17"/>
    <mergeCell ref="AO16:AO17"/>
    <mergeCell ref="AQ16:AQ17"/>
    <mergeCell ref="AR16:AR17"/>
    <mergeCell ref="AS16:AS17"/>
    <mergeCell ref="AU16:AU17"/>
    <mergeCell ref="AV16:AV17"/>
    <mergeCell ref="AW16:AW17"/>
    <mergeCell ref="AX16:AX17"/>
    <mergeCell ref="AY16:AY17"/>
    <mergeCell ref="AZ16:AZ17"/>
    <mergeCell ref="BA16:BA17"/>
    <mergeCell ref="BC16:BC17"/>
    <mergeCell ref="BD16:BD17"/>
    <mergeCell ref="BE16:BE17"/>
    <mergeCell ref="BF16:BF17"/>
    <mergeCell ref="BH16:BH17"/>
    <mergeCell ref="BI16:BI17"/>
    <mergeCell ref="BJ16:BJ17"/>
    <mergeCell ref="BK16:BK17"/>
    <mergeCell ref="BM16:BM17"/>
    <mergeCell ref="BN16:BN17"/>
    <mergeCell ref="BO16:BO17"/>
    <mergeCell ref="BP16:BP17"/>
    <mergeCell ref="BR16:BR17"/>
    <mergeCell ref="BS16:BS17"/>
    <mergeCell ref="BT16:BT17"/>
    <mergeCell ref="G19:G20"/>
    <mergeCell ref="H19:H20"/>
    <mergeCell ref="J19:J20"/>
    <mergeCell ref="K19:K20"/>
    <mergeCell ref="L19:L20"/>
    <mergeCell ref="M19:M20"/>
    <mergeCell ref="O19:O20"/>
    <mergeCell ref="P19:P20"/>
    <mergeCell ref="Q19:Q20"/>
    <mergeCell ref="R19:R20"/>
    <mergeCell ref="T19:T20"/>
    <mergeCell ref="U19:U20"/>
    <mergeCell ref="V19:V20"/>
    <mergeCell ref="W19:W20"/>
    <mergeCell ref="Y19:Y20"/>
    <mergeCell ref="Z19:Z20"/>
    <mergeCell ref="AA19:AA20"/>
    <mergeCell ref="AC19:AC20"/>
    <mergeCell ref="AD19:AD20"/>
    <mergeCell ref="AE19:AE20"/>
    <mergeCell ref="AG19:AG20"/>
    <mergeCell ref="AH19:AH20"/>
    <mergeCell ref="AI19:AI20"/>
    <mergeCell ref="AJ19:AJ20"/>
    <mergeCell ref="AL19:AL20"/>
    <mergeCell ref="AM19:AM20"/>
    <mergeCell ref="AN19:AN20"/>
    <mergeCell ref="AO19:AO20"/>
    <mergeCell ref="AQ19:AQ20"/>
    <mergeCell ref="AR19:AR20"/>
    <mergeCell ref="AS19:AS20"/>
    <mergeCell ref="AU19:AU20"/>
    <mergeCell ref="AV19:AV20"/>
    <mergeCell ref="AW19:AW20"/>
    <mergeCell ref="AX19:AX20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U22:U23"/>
    <mergeCell ref="V22:V23"/>
    <mergeCell ref="W22:W23"/>
    <mergeCell ref="X22:X23"/>
    <mergeCell ref="Y22:Y23"/>
    <mergeCell ref="Z22:Z23"/>
    <mergeCell ref="AA22:AA25"/>
    <mergeCell ref="AC22:AC25"/>
    <mergeCell ref="AD22:AD23"/>
    <mergeCell ref="Y24:Y25"/>
    <mergeCell ref="Z24:Z25"/>
    <mergeCell ref="AD24:AD25"/>
    <mergeCell ref="AE22:AE23"/>
    <mergeCell ref="AF22:AF23"/>
    <mergeCell ref="AE24:AE25"/>
    <mergeCell ref="AF24:AF25"/>
    <mergeCell ref="AG22:AG23"/>
    <mergeCell ref="AH22:AH23"/>
    <mergeCell ref="AI22:AI23"/>
    <mergeCell ref="AJ22:AJ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T22:AT23"/>
    <mergeCell ref="AU22:AU23"/>
    <mergeCell ref="AV22:AV23"/>
    <mergeCell ref="AW22:AW23"/>
    <mergeCell ref="AX22:AX25"/>
    <mergeCell ref="AP24:AP25"/>
    <mergeCell ref="AQ24:AQ25"/>
    <mergeCell ref="AR24:AR25"/>
    <mergeCell ref="AS24:AS25"/>
    <mergeCell ref="AT24:AT25"/>
    <mergeCell ref="AU24:AU25"/>
    <mergeCell ref="AV24:AV25"/>
    <mergeCell ref="AY22:AY25"/>
    <mergeCell ref="AZ22:AZ23"/>
    <mergeCell ref="BA22:BA23"/>
    <mergeCell ref="BB22:BB23"/>
    <mergeCell ref="AW24:AW25"/>
    <mergeCell ref="AZ24:AZ25"/>
    <mergeCell ref="BA24:BA25"/>
    <mergeCell ref="BB24:BB25"/>
    <mergeCell ref="BC22:BC23"/>
    <mergeCell ref="BC24:BC25"/>
    <mergeCell ref="BD22:BD23"/>
    <mergeCell ref="BE22:BE23"/>
    <mergeCell ref="BF22:BF23"/>
    <mergeCell ref="BG22:BG23"/>
    <mergeCell ref="BH22:BH23"/>
    <mergeCell ref="BI22:BI23"/>
    <mergeCell ref="BJ22:BJ23"/>
    <mergeCell ref="BK22:BK23"/>
    <mergeCell ref="BL22:BL23"/>
    <mergeCell ref="BM22:BM23"/>
    <mergeCell ref="BN22:BN23"/>
    <mergeCell ref="BO22:BO23"/>
    <mergeCell ref="BP22:BP23"/>
    <mergeCell ref="BQ22:BQ23"/>
    <mergeCell ref="BR22:BR23"/>
    <mergeCell ref="BS22:BS23"/>
    <mergeCell ref="BT22:BT25"/>
    <mergeCell ref="BO24:BO25"/>
    <mergeCell ref="BP24:BP25"/>
    <mergeCell ref="BQ24:BQ25"/>
    <mergeCell ref="BR24:BR25"/>
    <mergeCell ref="BM24:BM25"/>
    <mergeCell ref="BN24:BN25"/>
    <mergeCell ref="BS24:BS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R24:R25"/>
    <mergeCell ref="S24:S25"/>
    <mergeCell ref="T24:T25"/>
    <mergeCell ref="U24:U25"/>
    <mergeCell ref="V24:V25"/>
    <mergeCell ref="W24:W25"/>
    <mergeCell ref="X24:X25"/>
    <mergeCell ref="AG24:AG25"/>
    <mergeCell ref="AH24:AH25"/>
    <mergeCell ref="AI24:AI25"/>
    <mergeCell ref="AJ24:AJ25"/>
    <mergeCell ref="AK24:AK25"/>
    <mergeCell ref="AL24:AL25"/>
    <mergeCell ref="AM24:AM25"/>
    <mergeCell ref="AN24:AN25"/>
    <mergeCell ref="AO24:AO25"/>
    <mergeCell ref="BD24:BD25"/>
    <mergeCell ref="BE24:BE25"/>
    <mergeCell ref="BF24:BF25"/>
    <mergeCell ref="BG24:BG25"/>
    <mergeCell ref="BH24:BH25"/>
    <mergeCell ref="BI24:BI25"/>
    <mergeCell ref="BJ24:BJ25"/>
    <mergeCell ref="BK24:BK25"/>
    <mergeCell ref="BL24:BL25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30"/>
    <mergeCell ref="Y29:Y30"/>
    <mergeCell ref="Z29:Z30"/>
    <mergeCell ref="AC27:AC30"/>
    <mergeCell ref="AD27:AD28"/>
    <mergeCell ref="AE27:AE28"/>
    <mergeCell ref="AF27:AF28"/>
    <mergeCell ref="AG27:AG28"/>
    <mergeCell ref="AH27:AH28"/>
    <mergeCell ref="AD29:AD30"/>
    <mergeCell ref="AE29:AE30"/>
    <mergeCell ref="AF29:AF30"/>
    <mergeCell ref="AG29:AG30"/>
    <mergeCell ref="AI27:AI28"/>
    <mergeCell ref="AJ27:AJ28"/>
    <mergeCell ref="AK27:AK28"/>
    <mergeCell ref="AJ29:AJ30"/>
    <mergeCell ref="AK29:AK30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U28"/>
    <mergeCell ref="AV27:AV28"/>
    <mergeCell ref="AW27:AW28"/>
    <mergeCell ref="AX27:AX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AH29:AH30"/>
    <mergeCell ref="AI29:AI30"/>
    <mergeCell ref="AJ32:AL33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L32:L33"/>
    <mergeCell ref="M32:O33"/>
    <mergeCell ref="P32:P33"/>
    <mergeCell ref="AH32:AH33"/>
    <mergeCell ref="AI32:AI33"/>
    <mergeCell ref="Q32:Q33"/>
    <mergeCell ref="R32:T33"/>
    <mergeCell ref="U32:U33"/>
    <mergeCell ref="V32:V33"/>
    <mergeCell ref="W32:Y33"/>
    <mergeCell ref="Z32:Z33"/>
    <mergeCell ref="A32:A33"/>
    <mergeCell ref="B32:B33"/>
    <mergeCell ref="C32:C33"/>
    <mergeCell ref="D32:D33"/>
    <mergeCell ref="E32:E33"/>
    <mergeCell ref="F32:F33"/>
    <mergeCell ref="G32:G33"/>
    <mergeCell ref="H32:J33"/>
    <mergeCell ref="K32:K33"/>
    <mergeCell ref="AR32:AR33"/>
    <mergeCell ref="AS32:AS33"/>
    <mergeCell ref="AT32:AV33"/>
    <mergeCell ref="AW32:AW33"/>
    <mergeCell ref="AX32:AX35"/>
    <mergeCell ref="AY32:AY35"/>
    <mergeCell ref="AT34:AV35"/>
    <mergeCell ref="AU29:AU30"/>
    <mergeCell ref="AV29:AV30"/>
    <mergeCell ref="AW29:AW30"/>
    <mergeCell ref="AT29:AT30"/>
    <mergeCell ref="BK32:BM33"/>
    <mergeCell ref="BN32:BN33"/>
    <mergeCell ref="BO32:BO33"/>
    <mergeCell ref="BP32:BR33"/>
    <mergeCell ref="BS32:BS33"/>
    <mergeCell ref="BT32:BT35"/>
    <mergeCell ref="G34:G35"/>
    <mergeCell ref="H34:J35"/>
    <mergeCell ref="K34:K35"/>
    <mergeCell ref="L34:L35"/>
    <mergeCell ref="M34:O35"/>
    <mergeCell ref="P34:P35"/>
    <mergeCell ref="Q34:Q35"/>
    <mergeCell ref="R34:T35"/>
    <mergeCell ref="U34:U35"/>
    <mergeCell ref="V34:V35"/>
    <mergeCell ref="W34:Y35"/>
    <mergeCell ref="Z34:Z35"/>
    <mergeCell ref="AD34:AD35"/>
    <mergeCell ref="AE34:AG35"/>
    <mergeCell ref="AH34:AH35"/>
    <mergeCell ref="AI34:AI35"/>
    <mergeCell ref="AJ34:AL35"/>
    <mergeCell ref="AZ32:AZ33"/>
    <mergeCell ref="AC32:AC35"/>
    <mergeCell ref="AD32:AD33"/>
    <mergeCell ref="AE32:AG33"/>
    <mergeCell ref="AM34:AM35"/>
    <mergeCell ref="AN34:AN35"/>
    <mergeCell ref="AO34:AQ35"/>
    <mergeCell ref="AR34:AR35"/>
    <mergeCell ref="AS34:AS35"/>
    <mergeCell ref="BJ32:BJ33"/>
    <mergeCell ref="BA32:BC33"/>
    <mergeCell ref="AW34:AW35"/>
    <mergeCell ref="AZ34:AZ35"/>
    <mergeCell ref="BA34:BC35"/>
    <mergeCell ref="BD32:BD33"/>
    <mergeCell ref="BE32:BE33"/>
    <mergeCell ref="BF32:BH33"/>
    <mergeCell ref="BI32:BI33"/>
    <mergeCell ref="BD34:BD35"/>
    <mergeCell ref="BE34:BE35"/>
    <mergeCell ref="BF34:BH35"/>
    <mergeCell ref="BI34:BI35"/>
    <mergeCell ref="AM32:AM33"/>
    <mergeCell ref="AN32:AN33"/>
    <mergeCell ref="AO32:AQ33"/>
    <mergeCell ref="BK34:BM35"/>
    <mergeCell ref="BN34:BN35"/>
    <mergeCell ref="BO34:BO35"/>
    <mergeCell ref="BP34:BR35"/>
    <mergeCell ref="BS34:BS35"/>
    <mergeCell ref="G37:G38"/>
    <mergeCell ref="H37:J38"/>
    <mergeCell ref="K37:K38"/>
    <mergeCell ref="L37:L38"/>
    <mergeCell ref="M37:O38"/>
    <mergeCell ref="P37:P38"/>
    <mergeCell ref="Q37:Q38"/>
    <mergeCell ref="R37:T38"/>
    <mergeCell ref="U37:U38"/>
    <mergeCell ref="V37:V38"/>
    <mergeCell ref="W37:Y38"/>
    <mergeCell ref="Z37:Z38"/>
    <mergeCell ref="AE37:AG38"/>
    <mergeCell ref="AH37:AH38"/>
    <mergeCell ref="AI37:AI38"/>
    <mergeCell ref="AT37:AV38"/>
    <mergeCell ref="AW37:AW38"/>
    <mergeCell ref="AX37:AX40"/>
    <mergeCell ref="AA32:AA35"/>
    <mergeCell ref="AN37:AN38"/>
    <mergeCell ref="AO37:AQ38"/>
    <mergeCell ref="AR37:AR38"/>
    <mergeCell ref="AS37:AS38"/>
    <mergeCell ref="AN39:AN40"/>
    <mergeCell ref="AO39:AQ40"/>
    <mergeCell ref="AR39:AR40"/>
    <mergeCell ref="AS39:AS40"/>
    <mergeCell ref="BJ34:BJ35"/>
    <mergeCell ref="P39:P40"/>
    <mergeCell ref="Q39:Q40"/>
    <mergeCell ref="R39:T40"/>
    <mergeCell ref="U39:U40"/>
    <mergeCell ref="AE39:AG40"/>
    <mergeCell ref="AH39:AH40"/>
    <mergeCell ref="AI39:AI40"/>
    <mergeCell ref="AJ37:AL38"/>
    <mergeCell ref="AM37:AM38"/>
    <mergeCell ref="AT39:AV40"/>
    <mergeCell ref="AW39:AW40"/>
    <mergeCell ref="A42:A43"/>
    <mergeCell ref="B42:B43"/>
    <mergeCell ref="C42:C43"/>
    <mergeCell ref="D42:D43"/>
    <mergeCell ref="E42:E43"/>
    <mergeCell ref="F42:F43"/>
    <mergeCell ref="G42:G43"/>
    <mergeCell ref="H42:Y43"/>
    <mergeCell ref="V39:V40"/>
    <mergeCell ref="W39:Y40"/>
    <mergeCell ref="Z39:Z40"/>
    <mergeCell ref="AD39:AD40"/>
    <mergeCell ref="AA37:AA40"/>
    <mergeCell ref="AC37:AC40"/>
    <mergeCell ref="AD37:AD38"/>
    <mergeCell ref="AJ39:AL40"/>
    <mergeCell ref="AM39:AM40"/>
    <mergeCell ref="G39:G40"/>
    <mergeCell ref="H39:J40"/>
    <mergeCell ref="K39:K40"/>
    <mergeCell ref="L39:L40"/>
    <mergeCell ref="M39:O40"/>
    <mergeCell ref="G44:G45"/>
    <mergeCell ref="H44:Y45"/>
    <mergeCell ref="Z44:Z45"/>
    <mergeCell ref="AD44:AD45"/>
    <mergeCell ref="BS42:BS43"/>
    <mergeCell ref="BT42:BT45"/>
    <mergeCell ref="AZ44:AZ45"/>
    <mergeCell ref="BA44:BR45"/>
    <mergeCell ref="BS44:BS45"/>
    <mergeCell ref="Z42:Z43"/>
    <mergeCell ref="AA42:AA45"/>
    <mergeCell ref="AC42:AC45"/>
    <mergeCell ref="AD42:AD43"/>
    <mergeCell ref="AE42:AV43"/>
    <mergeCell ref="AE44:AV45"/>
    <mergeCell ref="AW44:AW45"/>
    <mergeCell ref="AX42:AX45"/>
    <mergeCell ref="AY42:AY45"/>
    <mergeCell ref="AZ42:AZ43"/>
    <mergeCell ref="BA42:BR43"/>
    <mergeCell ref="AW42:AW43"/>
    <mergeCell ref="AE47:AV48"/>
    <mergeCell ref="AW47:AW48"/>
    <mergeCell ref="AX47:AX50"/>
    <mergeCell ref="G49:G50"/>
    <mergeCell ref="H49:Y50"/>
    <mergeCell ref="Z49:Z50"/>
    <mergeCell ref="AD49:AD50"/>
    <mergeCell ref="AE49:AV50"/>
    <mergeCell ref="AW49:AW50"/>
    <mergeCell ref="G47:G48"/>
    <mergeCell ref="H47:Y48"/>
    <mergeCell ref="Z47:Z48"/>
    <mergeCell ref="AA47:AA50"/>
    <mergeCell ref="AC47:AC50"/>
    <mergeCell ref="AD47:AD48"/>
    <mergeCell ref="X53:X55"/>
    <mergeCell ref="Y53:AD55"/>
    <mergeCell ref="AE53:AE55"/>
    <mergeCell ref="AG53:AM55"/>
    <mergeCell ref="AN53:AN55"/>
    <mergeCell ref="AO53:AV55"/>
    <mergeCell ref="G57:O60"/>
    <mergeCell ref="A58:A59"/>
    <mergeCell ref="B58:B59"/>
    <mergeCell ref="C58:C59"/>
    <mergeCell ref="D58:D59"/>
    <mergeCell ref="E58:E59"/>
    <mergeCell ref="F58:F59"/>
    <mergeCell ref="A53:A54"/>
    <mergeCell ref="B53:B54"/>
    <mergeCell ref="C53:C54"/>
    <mergeCell ref="D53:D54"/>
    <mergeCell ref="E53:E54"/>
    <mergeCell ref="F53:F54"/>
    <mergeCell ref="G53:O55"/>
    <mergeCell ref="P53:P55"/>
    <mergeCell ref="Q53:W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LINEAL</vt:lpstr>
      <vt:lpstr>CUADRATICO</vt:lpstr>
      <vt:lpstr>CUBICO</vt:lpstr>
      <vt:lpstr>GRADO_4A</vt:lpstr>
      <vt:lpstr>GRADO_4B</vt:lpstr>
    </vt:vector>
  </TitlesOfParts>
  <Company>Unicauca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karlos</dc:creator>
  <cp:lastModifiedBy>BIenvenido</cp:lastModifiedBy>
  <dcterms:created xsi:type="dcterms:W3CDTF">2008-06-24T20:30:11Z</dcterms:created>
  <dcterms:modified xsi:type="dcterms:W3CDTF">2022-07-07T02:35:40Z</dcterms:modified>
</cp:coreProperties>
</file>