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01__Kardila__Actual\Asignaturas__y__Bitacoras\00___Asignaturas_Actuales\Numerico__2020.0\Bloque_1\"/>
    </mc:Choice>
  </mc:AlternateContent>
  <bookViews>
    <workbookView xWindow="0" yWindow="0" windowWidth="20490" windowHeight="7800" activeTab="4"/>
  </bookViews>
  <sheets>
    <sheet name="PRIMERA" sheetId="1" r:id="rId1"/>
    <sheet name="SEGUNDA" sheetId="7" r:id="rId2"/>
    <sheet name="TERCERA" sheetId="8" r:id="rId3"/>
    <sheet name="CUARTA" sheetId="6" r:id="rId4"/>
    <sheet name="Chapra_8.37" sheetId="9" r:id="rId5"/>
  </sheets>
  <calcPr calcId="162913"/>
</workbook>
</file>

<file path=xl/calcChain.xml><?xml version="1.0" encoding="utf-8"?>
<calcChain xmlns="http://schemas.openxmlformats.org/spreadsheetml/2006/main">
  <c r="F5" i="9" l="1"/>
  <c r="B3" i="9"/>
  <c r="C3" i="9" s="1"/>
  <c r="D3" i="9" s="1"/>
  <c r="F3" i="9" s="1"/>
  <c r="E3" i="9"/>
  <c r="B4" i="9"/>
  <c r="C4" i="9" s="1"/>
  <c r="D4" i="9" s="1"/>
  <c r="F4" i="9" s="1"/>
  <c r="E4" i="9"/>
  <c r="B5" i="9"/>
  <c r="C5" i="9" s="1"/>
  <c r="D5" i="9" s="1"/>
  <c r="E5" i="9"/>
  <c r="B6" i="9"/>
  <c r="C6" i="9" s="1"/>
  <c r="D6" i="9" s="1"/>
  <c r="E6" i="9"/>
  <c r="F6" i="9" s="1"/>
  <c r="B7" i="9"/>
  <c r="C7" i="9" s="1"/>
  <c r="D7" i="9" s="1"/>
  <c r="F7" i="9" s="1"/>
  <c r="E7" i="9"/>
  <c r="B8" i="9"/>
  <c r="C8" i="9" s="1"/>
  <c r="D8" i="9" s="1"/>
  <c r="F8" i="9" s="1"/>
  <c r="E8" i="9"/>
  <c r="B9" i="9"/>
  <c r="C9" i="9" s="1"/>
  <c r="D9" i="9" s="1"/>
  <c r="F9" i="9" s="1"/>
  <c r="E9" i="9"/>
  <c r="B10" i="9"/>
  <c r="C10" i="9" s="1"/>
  <c r="D10" i="9" s="1"/>
  <c r="E10" i="9"/>
  <c r="F10" i="9" s="1"/>
  <c r="B11" i="9"/>
  <c r="C11" i="9" s="1"/>
  <c r="D11" i="9" s="1"/>
  <c r="F11" i="9" s="1"/>
  <c r="E11" i="9"/>
  <c r="B12" i="9"/>
  <c r="C12" i="9" s="1"/>
  <c r="D12" i="9" s="1"/>
  <c r="F12" i="9" s="1"/>
  <c r="E12" i="9"/>
  <c r="B13" i="9"/>
  <c r="C13" i="9" s="1"/>
  <c r="D13" i="9" s="1"/>
  <c r="F13" i="9" s="1"/>
  <c r="E13" i="9"/>
  <c r="B14" i="9"/>
  <c r="C14" i="9" s="1"/>
  <c r="D14" i="9" s="1"/>
  <c r="E14" i="9"/>
  <c r="F14" i="9" s="1"/>
  <c r="B15" i="9"/>
  <c r="C15" i="9" s="1"/>
  <c r="D15" i="9" s="1"/>
  <c r="F15" i="9" s="1"/>
  <c r="E15" i="9"/>
  <c r="B16" i="9"/>
  <c r="C16" i="9" s="1"/>
  <c r="D16" i="9" s="1"/>
  <c r="F16" i="9" s="1"/>
  <c r="E16" i="9"/>
  <c r="B17" i="9"/>
  <c r="C17" i="9" s="1"/>
  <c r="D17" i="9" s="1"/>
  <c r="F17" i="9" s="1"/>
  <c r="E17" i="9"/>
  <c r="B18" i="9"/>
  <c r="C18" i="9" s="1"/>
  <c r="D18" i="9" s="1"/>
  <c r="E18" i="9"/>
  <c r="F18" i="9" s="1"/>
  <c r="B19" i="9"/>
  <c r="C19" i="9" s="1"/>
  <c r="D19" i="9" s="1"/>
  <c r="F19" i="9" s="1"/>
  <c r="E19" i="9"/>
  <c r="B20" i="9"/>
  <c r="C20" i="9" s="1"/>
  <c r="D20" i="9" s="1"/>
  <c r="F20" i="9" s="1"/>
  <c r="E20" i="9"/>
  <c r="B21" i="9"/>
  <c r="C21" i="9" s="1"/>
  <c r="D21" i="9" s="1"/>
  <c r="F21" i="9" s="1"/>
  <c r="E21" i="9"/>
  <c r="B22" i="9"/>
  <c r="C22" i="9" s="1"/>
  <c r="D22" i="9" s="1"/>
  <c r="E22" i="9"/>
  <c r="F22" i="9" s="1"/>
  <c r="B23" i="9"/>
  <c r="C23" i="9" s="1"/>
  <c r="D23" i="9" s="1"/>
  <c r="F23" i="9" s="1"/>
  <c r="E23" i="9"/>
  <c r="B24" i="9"/>
  <c r="C24" i="9" s="1"/>
  <c r="D24" i="9" s="1"/>
  <c r="F24" i="9" s="1"/>
  <c r="E24" i="9"/>
  <c r="B25" i="9"/>
  <c r="C25" i="9" s="1"/>
  <c r="D25" i="9" s="1"/>
  <c r="F25" i="9" s="1"/>
  <c r="E25" i="9"/>
  <c r="B26" i="9"/>
  <c r="C26" i="9" s="1"/>
  <c r="D26" i="9" s="1"/>
  <c r="E26" i="9"/>
  <c r="F26" i="9" s="1"/>
  <c r="B27" i="9"/>
  <c r="C27" i="9" s="1"/>
  <c r="D27" i="9" s="1"/>
  <c r="F27" i="9" s="1"/>
  <c r="E27" i="9"/>
  <c r="B28" i="9"/>
  <c r="C28" i="9" s="1"/>
  <c r="D28" i="9" s="1"/>
  <c r="F28" i="9" s="1"/>
  <c r="E28" i="9"/>
  <c r="B29" i="9"/>
  <c r="C29" i="9" s="1"/>
  <c r="D29" i="9" s="1"/>
  <c r="F29" i="9" s="1"/>
  <c r="E29" i="9"/>
  <c r="B30" i="9"/>
  <c r="C30" i="9" s="1"/>
  <c r="D30" i="9" s="1"/>
  <c r="E30" i="9"/>
  <c r="F30" i="9" s="1"/>
  <c r="B31" i="9"/>
  <c r="C31" i="9" s="1"/>
  <c r="D31" i="9" s="1"/>
  <c r="F31" i="9" s="1"/>
  <c r="E31" i="9"/>
  <c r="B32" i="9"/>
  <c r="C32" i="9" s="1"/>
  <c r="D32" i="9" s="1"/>
  <c r="F32" i="9" s="1"/>
  <c r="E32" i="9"/>
  <c r="B33" i="9"/>
  <c r="C33" i="9" s="1"/>
  <c r="D33" i="9" s="1"/>
  <c r="F33" i="9" s="1"/>
  <c r="E33" i="9"/>
  <c r="B34" i="9"/>
  <c r="C34" i="9" s="1"/>
  <c r="D34" i="9" s="1"/>
  <c r="E34" i="9"/>
  <c r="F34" i="9" s="1"/>
  <c r="E2" i="9"/>
  <c r="C2" i="9"/>
  <c r="D2" i="9" s="1"/>
  <c r="F2" i="9" s="1"/>
  <c r="B2" i="9"/>
  <c r="B83" i="6" l="1"/>
  <c r="C83" i="6"/>
  <c r="D83" i="6"/>
  <c r="E83" i="6"/>
  <c r="G83" i="6" s="1"/>
  <c r="F83" i="6"/>
  <c r="B84" i="6"/>
  <c r="C84" i="6"/>
  <c r="D84" i="6"/>
  <c r="E84" i="6"/>
  <c r="F84" i="6"/>
  <c r="G84" i="6"/>
  <c r="B85" i="6"/>
  <c r="C85" i="6"/>
  <c r="D85" i="6"/>
  <c r="E85" i="6"/>
  <c r="G85" i="6" s="1"/>
  <c r="F85" i="6"/>
  <c r="B86" i="6"/>
  <c r="C86" i="6"/>
  <c r="D86" i="6"/>
  <c r="E86" i="6"/>
  <c r="F86" i="6"/>
  <c r="G86" i="6"/>
  <c r="B87" i="6"/>
  <c r="C87" i="6"/>
  <c r="D87" i="6"/>
  <c r="E87" i="6"/>
  <c r="G87" i="6" s="1"/>
  <c r="F87" i="6"/>
  <c r="B88" i="6"/>
  <c r="C88" i="6"/>
  <c r="D88" i="6"/>
  <c r="E88" i="6"/>
  <c r="F88" i="6"/>
  <c r="G88" i="6"/>
  <c r="B89" i="6"/>
  <c r="C89" i="6"/>
  <c r="D89" i="6"/>
  <c r="E89" i="6"/>
  <c r="G89" i="6" s="1"/>
  <c r="F89" i="6"/>
  <c r="B90" i="6"/>
  <c r="C90" i="6"/>
  <c r="G90" i="6" s="1"/>
  <c r="D90" i="6"/>
  <c r="E90" i="6"/>
  <c r="F90" i="6"/>
  <c r="B91" i="6"/>
  <c r="C91" i="6"/>
  <c r="D91" i="6"/>
  <c r="E91" i="6"/>
  <c r="G91" i="6" s="1"/>
  <c r="F91" i="6"/>
  <c r="B92" i="6"/>
  <c r="C92" i="6"/>
  <c r="G92" i="6" s="1"/>
  <c r="D92" i="6"/>
  <c r="E92" i="6"/>
  <c r="F92" i="6"/>
  <c r="B93" i="6"/>
  <c r="C93" i="6"/>
  <c r="D93" i="6"/>
  <c r="E93" i="6"/>
  <c r="G93" i="6" s="1"/>
  <c r="F93" i="6"/>
  <c r="B94" i="6"/>
  <c r="C94" i="6"/>
  <c r="D94" i="6"/>
  <c r="E94" i="6"/>
  <c r="F94" i="6"/>
  <c r="G94" i="6"/>
  <c r="B95" i="6"/>
  <c r="C95" i="6"/>
  <c r="D95" i="6"/>
  <c r="E95" i="6"/>
  <c r="G95" i="6" s="1"/>
  <c r="F95" i="6"/>
  <c r="B96" i="6"/>
  <c r="C96" i="6"/>
  <c r="D96" i="6"/>
  <c r="E96" i="6"/>
  <c r="F96" i="6"/>
  <c r="G96" i="6"/>
  <c r="B97" i="6"/>
  <c r="C97" i="6"/>
  <c r="D97" i="6"/>
  <c r="E97" i="6"/>
  <c r="G97" i="6" s="1"/>
  <c r="F97" i="6"/>
  <c r="B98" i="6"/>
  <c r="C98" i="6"/>
  <c r="G98" i="6" s="1"/>
  <c r="D98" i="6"/>
  <c r="E98" i="6"/>
  <c r="F98" i="6"/>
  <c r="B99" i="6"/>
  <c r="C99" i="6"/>
  <c r="D99" i="6"/>
  <c r="E99" i="6"/>
  <c r="G99" i="6" s="1"/>
  <c r="F99" i="6"/>
  <c r="B100" i="6"/>
  <c r="C100" i="6"/>
  <c r="G100" i="6" s="1"/>
  <c r="D100" i="6"/>
  <c r="E100" i="6"/>
  <c r="F100" i="6"/>
  <c r="B101" i="6"/>
  <c r="C101" i="6"/>
  <c r="D101" i="6"/>
  <c r="E101" i="6"/>
  <c r="G101" i="6" s="1"/>
  <c r="F101" i="6"/>
  <c r="B102" i="6"/>
  <c r="C102" i="6"/>
  <c r="G102" i="6" s="1"/>
  <c r="D102" i="6"/>
  <c r="E102" i="6"/>
  <c r="F102" i="6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" i="8"/>
  <c r="B3" i="7"/>
  <c r="D3" i="7" s="1"/>
  <c r="C3" i="7"/>
  <c r="B4" i="7"/>
  <c r="C4" i="7"/>
  <c r="D4" i="7"/>
  <c r="B5" i="7"/>
  <c r="C5" i="7"/>
  <c r="B6" i="7"/>
  <c r="C6" i="7"/>
  <c r="B7" i="7"/>
  <c r="C7" i="7"/>
  <c r="D7" i="7"/>
  <c r="B8" i="7"/>
  <c r="D8" i="7" s="1"/>
  <c r="C8" i="7"/>
  <c r="B9" i="7"/>
  <c r="C9" i="7"/>
  <c r="B10" i="7"/>
  <c r="C10" i="7"/>
  <c r="B11" i="7"/>
  <c r="D11" i="7" s="1"/>
  <c r="C11" i="7"/>
  <c r="B12" i="7"/>
  <c r="C12" i="7"/>
  <c r="D12" i="7"/>
  <c r="B13" i="7"/>
  <c r="C13" i="7"/>
  <c r="B14" i="7"/>
  <c r="C14" i="7"/>
  <c r="B15" i="7"/>
  <c r="C15" i="7"/>
  <c r="D15" i="7"/>
  <c r="B16" i="7"/>
  <c r="D16" i="7" s="1"/>
  <c r="C16" i="7"/>
  <c r="B17" i="7"/>
  <c r="C17" i="7"/>
  <c r="B18" i="7"/>
  <c r="D18" i="7" s="1"/>
  <c r="C18" i="7"/>
  <c r="B19" i="7"/>
  <c r="D19" i="7" s="1"/>
  <c r="C19" i="7"/>
  <c r="B20" i="7"/>
  <c r="C20" i="7"/>
  <c r="D20" i="7"/>
  <c r="B21" i="7"/>
  <c r="D21" i="7" s="1"/>
  <c r="C21" i="7"/>
  <c r="B22" i="7"/>
  <c r="C22" i="7"/>
  <c r="B23" i="7"/>
  <c r="C23" i="7"/>
  <c r="D23" i="7"/>
  <c r="B24" i="7"/>
  <c r="D24" i="7" s="1"/>
  <c r="C24" i="7"/>
  <c r="B25" i="7"/>
  <c r="C25" i="7"/>
  <c r="B26" i="7"/>
  <c r="D26" i="7" s="1"/>
  <c r="C26" i="7"/>
  <c r="B27" i="7"/>
  <c r="D27" i="7" s="1"/>
  <c r="C27" i="7"/>
  <c r="B28" i="7"/>
  <c r="C28" i="7"/>
  <c r="D28" i="7"/>
  <c r="B29" i="7"/>
  <c r="D29" i="7" s="1"/>
  <c r="C29" i="7"/>
  <c r="B30" i="7"/>
  <c r="C30" i="7"/>
  <c r="B31" i="7"/>
  <c r="C31" i="7"/>
  <c r="D31" i="7"/>
  <c r="B32" i="7"/>
  <c r="D32" i="7" s="1"/>
  <c r="C32" i="7"/>
  <c r="B33" i="7"/>
  <c r="C33" i="7"/>
  <c r="B34" i="7"/>
  <c r="D34" i="7" s="1"/>
  <c r="C34" i="7"/>
  <c r="B35" i="7"/>
  <c r="D35" i="7" s="1"/>
  <c r="C35" i="7"/>
  <c r="B36" i="7"/>
  <c r="C36" i="7"/>
  <c r="D36" i="7"/>
  <c r="B37" i="7"/>
  <c r="D37" i="7" s="1"/>
  <c r="C37" i="7"/>
  <c r="B38" i="7"/>
  <c r="C38" i="7"/>
  <c r="B39" i="7"/>
  <c r="C39" i="7"/>
  <c r="D39" i="7"/>
  <c r="B40" i="7"/>
  <c r="D40" i="7" s="1"/>
  <c r="C40" i="7"/>
  <c r="B41" i="7"/>
  <c r="C41" i="7"/>
  <c r="B42" i="7"/>
  <c r="D42" i="7" s="1"/>
  <c r="C42" i="7"/>
  <c r="C2" i="7"/>
  <c r="D2" i="7" s="1"/>
  <c r="B2" i="7"/>
  <c r="B32" i="1"/>
  <c r="C32" i="1"/>
  <c r="D32" i="1"/>
  <c r="B33" i="1"/>
  <c r="C33" i="1" s="1"/>
  <c r="E33" i="1" s="1"/>
  <c r="D33" i="1"/>
  <c r="B34" i="1"/>
  <c r="C34" i="1" s="1"/>
  <c r="E34" i="1" s="1"/>
  <c r="D34" i="1"/>
  <c r="B35" i="1"/>
  <c r="C35" i="1"/>
  <c r="E35" i="1" s="1"/>
  <c r="D35" i="1"/>
  <c r="B36" i="1"/>
  <c r="C36" i="1"/>
  <c r="D36" i="1"/>
  <c r="B37" i="1"/>
  <c r="C37" i="1" s="1"/>
  <c r="E37" i="1" s="1"/>
  <c r="D37" i="1"/>
  <c r="B38" i="1"/>
  <c r="C38" i="1" s="1"/>
  <c r="E38" i="1" s="1"/>
  <c r="D38" i="1"/>
  <c r="B39" i="1"/>
  <c r="C39" i="1"/>
  <c r="E39" i="1" s="1"/>
  <c r="D39" i="1"/>
  <c r="B40" i="1"/>
  <c r="C40" i="1"/>
  <c r="D40" i="1"/>
  <c r="B41" i="1"/>
  <c r="C41" i="1" s="1"/>
  <c r="E41" i="1" s="1"/>
  <c r="D41" i="1"/>
  <c r="E3" i="1"/>
  <c r="E6" i="1"/>
  <c r="E11" i="1"/>
  <c r="E14" i="1"/>
  <c r="E19" i="1"/>
  <c r="E22" i="1"/>
  <c r="E27" i="1"/>
  <c r="E30" i="1"/>
  <c r="B3" i="1"/>
  <c r="C3" i="1" s="1"/>
  <c r="D3" i="1"/>
  <c r="B4" i="1"/>
  <c r="C4" i="1"/>
  <c r="E4" i="1" s="1"/>
  <c r="D4" i="1"/>
  <c r="B5" i="1"/>
  <c r="C5" i="1"/>
  <c r="E5" i="1" s="1"/>
  <c r="D5" i="1"/>
  <c r="B6" i="1"/>
  <c r="C6" i="1" s="1"/>
  <c r="D6" i="1"/>
  <c r="B7" i="1"/>
  <c r="C7" i="1" s="1"/>
  <c r="D7" i="1"/>
  <c r="E7" i="1" s="1"/>
  <c r="B8" i="1"/>
  <c r="C8" i="1" s="1"/>
  <c r="E8" i="1" s="1"/>
  <c r="D8" i="1"/>
  <c r="B9" i="1"/>
  <c r="C9" i="1" s="1"/>
  <c r="E9" i="1" s="1"/>
  <c r="D9" i="1"/>
  <c r="B10" i="1"/>
  <c r="C10" i="1" s="1"/>
  <c r="E10" i="1" s="1"/>
  <c r="D10" i="1"/>
  <c r="B11" i="1"/>
  <c r="C11" i="1" s="1"/>
  <c r="D11" i="1"/>
  <c r="B12" i="1"/>
  <c r="C12" i="1"/>
  <c r="E12" i="1" s="1"/>
  <c r="D12" i="1"/>
  <c r="B13" i="1"/>
  <c r="C13" i="1"/>
  <c r="E13" i="1" s="1"/>
  <c r="D13" i="1"/>
  <c r="B14" i="1"/>
  <c r="C14" i="1" s="1"/>
  <c r="D14" i="1"/>
  <c r="B15" i="1"/>
  <c r="C15" i="1" s="1"/>
  <c r="D15" i="1"/>
  <c r="E15" i="1" s="1"/>
  <c r="B16" i="1"/>
  <c r="C16" i="1" s="1"/>
  <c r="E16" i="1" s="1"/>
  <c r="D16" i="1"/>
  <c r="B17" i="1"/>
  <c r="C17" i="1" s="1"/>
  <c r="E17" i="1" s="1"/>
  <c r="D17" i="1"/>
  <c r="B18" i="1"/>
  <c r="C18" i="1" s="1"/>
  <c r="E18" i="1" s="1"/>
  <c r="D18" i="1"/>
  <c r="B19" i="1"/>
  <c r="C19" i="1" s="1"/>
  <c r="D19" i="1"/>
  <c r="B20" i="1"/>
  <c r="C20" i="1"/>
  <c r="E20" i="1" s="1"/>
  <c r="D20" i="1"/>
  <c r="B21" i="1"/>
  <c r="C21" i="1"/>
  <c r="E21" i="1" s="1"/>
  <c r="D21" i="1"/>
  <c r="B22" i="1"/>
  <c r="C22" i="1" s="1"/>
  <c r="D22" i="1"/>
  <c r="B23" i="1"/>
  <c r="C23" i="1" s="1"/>
  <c r="D23" i="1"/>
  <c r="E23" i="1" s="1"/>
  <c r="B24" i="1"/>
  <c r="C24" i="1" s="1"/>
  <c r="E24" i="1" s="1"/>
  <c r="D24" i="1"/>
  <c r="B25" i="1"/>
  <c r="C25" i="1" s="1"/>
  <c r="E25" i="1" s="1"/>
  <c r="D25" i="1"/>
  <c r="B26" i="1"/>
  <c r="C26" i="1" s="1"/>
  <c r="E26" i="1" s="1"/>
  <c r="D26" i="1"/>
  <c r="B27" i="1"/>
  <c r="C27" i="1" s="1"/>
  <c r="D27" i="1"/>
  <c r="B28" i="1"/>
  <c r="C28" i="1"/>
  <c r="E28" i="1" s="1"/>
  <c r="D28" i="1"/>
  <c r="B29" i="1"/>
  <c r="C29" i="1"/>
  <c r="E29" i="1" s="1"/>
  <c r="D29" i="1"/>
  <c r="B30" i="1"/>
  <c r="C30" i="1" s="1"/>
  <c r="D30" i="1"/>
  <c r="B31" i="1"/>
  <c r="C31" i="1" s="1"/>
  <c r="D31" i="1"/>
  <c r="E31" i="1" s="1"/>
  <c r="D2" i="1"/>
  <c r="B2" i="1"/>
  <c r="C2" i="1" s="1"/>
  <c r="E2" i="1" s="1"/>
  <c r="E36" i="1" l="1"/>
  <c r="D33" i="7"/>
  <c r="D22" i="7"/>
  <c r="D17" i="7"/>
  <c r="D9" i="7"/>
  <c r="D6" i="7"/>
  <c r="D13" i="7"/>
  <c r="D10" i="7"/>
  <c r="D5" i="7"/>
  <c r="E40" i="1"/>
  <c r="E32" i="1"/>
  <c r="D41" i="7"/>
  <c r="D38" i="7"/>
  <c r="D30" i="7"/>
  <c r="D25" i="7"/>
  <c r="D14" i="7"/>
  <c r="B3" i="6"/>
  <c r="G3" i="6" s="1"/>
  <c r="C3" i="6"/>
  <c r="D3" i="6"/>
  <c r="E3" i="6"/>
  <c r="F3" i="6"/>
  <c r="B4" i="6"/>
  <c r="C4" i="6"/>
  <c r="D4" i="6"/>
  <c r="E4" i="6"/>
  <c r="F4" i="6"/>
  <c r="B5" i="6"/>
  <c r="G5" i="6" s="1"/>
  <c r="C5" i="6"/>
  <c r="D5" i="6"/>
  <c r="E5" i="6"/>
  <c r="F5" i="6"/>
  <c r="B6" i="6"/>
  <c r="C6" i="6"/>
  <c r="D6" i="6"/>
  <c r="G6" i="6" s="1"/>
  <c r="E6" i="6"/>
  <c r="F6" i="6"/>
  <c r="B7" i="6"/>
  <c r="C7" i="6"/>
  <c r="G7" i="6" s="1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G10" i="6" s="1"/>
  <c r="E10" i="6"/>
  <c r="F10" i="6"/>
  <c r="B11" i="6"/>
  <c r="C11" i="6"/>
  <c r="G11" i="6" s="1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G14" i="6" s="1"/>
  <c r="E14" i="6"/>
  <c r="F14" i="6"/>
  <c r="B15" i="6"/>
  <c r="C15" i="6"/>
  <c r="G15" i="6" s="1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G18" i="6" s="1"/>
  <c r="E18" i="6"/>
  <c r="F18" i="6"/>
  <c r="B19" i="6"/>
  <c r="C19" i="6"/>
  <c r="D19" i="6"/>
  <c r="E19" i="6"/>
  <c r="F19" i="6"/>
  <c r="G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G49" i="6" s="1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G52" i="6" s="1"/>
  <c r="E52" i="6"/>
  <c r="F52" i="6"/>
  <c r="B53" i="6"/>
  <c r="C53" i="6"/>
  <c r="G53" i="6" s="1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G56" i="6" s="1"/>
  <c r="E56" i="6"/>
  <c r="F56" i="6"/>
  <c r="B57" i="6"/>
  <c r="C57" i="6"/>
  <c r="G57" i="6" s="1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G60" i="6" s="1"/>
  <c r="E60" i="6"/>
  <c r="F60" i="6"/>
  <c r="B61" i="6"/>
  <c r="C61" i="6"/>
  <c r="G61" i="6" s="1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G64" i="6" s="1"/>
  <c r="E64" i="6"/>
  <c r="F64" i="6"/>
  <c r="B65" i="6"/>
  <c r="C65" i="6"/>
  <c r="G65" i="6" s="1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G68" i="6" s="1"/>
  <c r="E68" i="6"/>
  <c r="F68" i="6"/>
  <c r="B69" i="6"/>
  <c r="C69" i="6"/>
  <c r="G69" i="6" s="1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G72" i="6" s="1"/>
  <c r="E72" i="6"/>
  <c r="F72" i="6"/>
  <c r="B73" i="6"/>
  <c r="C73" i="6"/>
  <c r="D73" i="6"/>
  <c r="E73" i="6"/>
  <c r="F73" i="6"/>
  <c r="G73" i="6"/>
  <c r="B74" i="6"/>
  <c r="C74" i="6"/>
  <c r="D74" i="6"/>
  <c r="E74" i="6"/>
  <c r="F74" i="6"/>
  <c r="B75" i="6"/>
  <c r="G75" i="6" s="1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G78" i="6" s="1"/>
  <c r="E78" i="6"/>
  <c r="F78" i="6"/>
  <c r="B79" i="6"/>
  <c r="C79" i="6"/>
  <c r="G79" i="6" s="1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G82" i="6" s="1"/>
  <c r="E82" i="6"/>
  <c r="F82" i="6"/>
  <c r="F2" i="6"/>
  <c r="E2" i="6"/>
  <c r="D2" i="6"/>
  <c r="C2" i="6"/>
  <c r="B2" i="6"/>
  <c r="G2" i="6" s="1"/>
  <c r="G74" i="6" l="1"/>
  <c r="G48" i="6"/>
  <c r="G45" i="6"/>
  <c r="G44" i="6"/>
  <c r="G41" i="6"/>
  <c r="G40" i="6"/>
  <c r="G37" i="6"/>
  <c r="G36" i="6"/>
  <c r="G33" i="6"/>
  <c r="G32" i="6"/>
  <c r="G29" i="6"/>
  <c r="G28" i="6"/>
  <c r="G25" i="6"/>
  <c r="G24" i="6"/>
  <c r="G21" i="6"/>
  <c r="G20" i="6"/>
  <c r="G81" i="6"/>
  <c r="G76" i="6"/>
  <c r="G71" i="6"/>
  <c r="G70" i="6"/>
  <c r="G67" i="6"/>
  <c r="G66" i="6"/>
  <c r="G63" i="6"/>
  <c r="G62" i="6"/>
  <c r="G59" i="6"/>
  <c r="G58" i="6"/>
  <c r="G55" i="6"/>
  <c r="G54" i="6"/>
  <c r="G51" i="6"/>
  <c r="G50" i="6"/>
  <c r="G17" i="6"/>
  <c r="G16" i="6"/>
  <c r="G13" i="6"/>
  <c r="G12" i="6"/>
  <c r="G9" i="6"/>
  <c r="G8" i="6"/>
  <c r="G80" i="6"/>
  <c r="G77" i="6"/>
  <c r="G47" i="6"/>
  <c r="G46" i="6"/>
  <c r="G43" i="6"/>
  <c r="G42" i="6"/>
  <c r="G39" i="6"/>
  <c r="G38" i="6"/>
  <c r="G35" i="6"/>
  <c r="G34" i="6"/>
  <c r="G31" i="6"/>
  <c r="G30" i="6"/>
  <c r="G27" i="6"/>
  <c r="G26" i="6"/>
  <c r="G23" i="6"/>
  <c r="G22" i="6"/>
  <c r="G4" i="6"/>
</calcChain>
</file>

<file path=xl/sharedStrings.xml><?xml version="1.0" encoding="utf-8"?>
<sst xmlns="http://schemas.openxmlformats.org/spreadsheetml/2006/main" count="10" uniqueCount="10">
  <si>
    <t>x^6</t>
  </si>
  <si>
    <t>(-)15x^4</t>
  </si>
  <si>
    <t>14x^3</t>
  </si>
  <si>
    <t>36x^2</t>
  </si>
  <si>
    <t>(-)24x</t>
  </si>
  <si>
    <t>f(x)= e^(-x) - ln(x)</t>
  </si>
  <si>
    <t>f(x)= x^3 + 4x^2 - 10</t>
  </si>
  <si>
    <t>f(x) = (x^10) - 1</t>
  </si>
  <si>
    <t>f(x) = x^6 -15x^4 + 14x^3 + 36x^2 -24x - 32</t>
  </si>
  <si>
    <t>f(t) = 2000 * ln[150000 / (150000 - 2700*t)] - (9.81 * t) - 750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</si>
</sst>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PRIMERA!$A$2:$A$41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PRIMERA!$E$2:$E$41</c:f>
              <c:numCache>
                <c:formatCode>General</c:formatCode>
                <c:ptCount val="40"/>
                <c:pt idx="0">
                  <c:v>3.2074225110300052</c:v>
                </c:pt>
                <c:pt idx="1">
                  <c:v>2.4281686655120822</c:v>
                </c:pt>
                <c:pt idx="2">
                  <c:v>1.9447910250076541</c:v>
                </c:pt>
                <c:pt idx="3">
                  <c:v>1.5866107779097942</c:v>
                </c:pt>
                <c:pt idx="4">
                  <c:v>1.2996778402725786</c:v>
                </c:pt>
                <c:pt idx="5">
                  <c:v>1.0596372598600172</c:v>
                </c:pt>
                <c:pt idx="6">
                  <c:v>0.85326024773014186</c:v>
                </c:pt>
                <c:pt idx="7">
                  <c:v>0.67247251543143127</c:v>
                </c:pt>
                <c:pt idx="8">
                  <c:v>0.51193017539842534</c:v>
                </c:pt>
                <c:pt idx="9">
                  <c:v>0.36787944117144233</c:v>
                </c:pt>
                <c:pt idx="10">
                  <c:v>0.23756090389375456</c:v>
                </c:pt>
                <c:pt idx="11">
                  <c:v>0.11887265511824754</c:v>
                </c:pt>
                <c:pt idx="12">
                  <c:v>1.0167528566521533E-2</c:v>
                </c:pt>
                <c:pt idx="13">
                  <c:v>-8.9875272679606405E-2</c:v>
                </c:pt>
                <c:pt idx="14">
                  <c:v>-0.18233494795973454</c:v>
                </c:pt>
                <c:pt idx="15">
                  <c:v>-0.26810711125108022</c:v>
                </c:pt>
                <c:pt idx="16">
                  <c:v>-0.34794472700943574</c:v>
                </c:pt>
                <c:pt idx="17">
                  <c:v>-0.4224877766805325</c:v>
                </c:pt>
                <c:pt idx="18">
                  <c:v>-0.4922852669497596</c:v>
                </c:pt>
                <c:pt idx="19">
                  <c:v>-0.55781189732333258</c:v>
                </c:pt>
                <c:pt idx="20">
                  <c:v>-0.61948091647639547</c:v>
                </c:pt>
                <c:pt idx="21">
                  <c:v>-0.67765420200193638</c:v>
                </c:pt>
                <c:pt idx="22">
                  <c:v>-0.73265027921230008</c:v>
                </c:pt>
                <c:pt idx="23">
                  <c:v>-0.78475078406448739</c:v>
                </c:pt>
                <c:pt idx="24">
                  <c:v>-0.83420573325025626</c:v>
                </c:pt>
                <c:pt idx="25">
                  <c:v>-0.88123786681310246</c:v>
                </c:pt>
                <c:pt idx="26">
                  <c:v>-0.92604626027053372</c:v>
                </c:pt>
                <c:pt idx="27">
                  <c:v>-0.96880935455594019</c:v>
                </c:pt>
                <c:pt idx="28">
                  <c:v>-1.0096875169360211</c:v>
                </c:pt>
                <c:pt idx="29">
                  <c:v>-1.0488252203002459</c:v>
                </c:pt>
                <c:pt idx="30">
                  <c:v>-1.0863529090975428</c:v>
                </c:pt>
                <c:pt idx="31">
                  <c:v>-1.1223886058273147</c:v>
                </c:pt>
                <c:pt idx="32">
                  <c:v>-1.1570393010711946</c:v>
                </c:pt>
                <c:pt idx="33">
                  <c:v>-1.1904021616617895</c:v>
                </c:pt>
                <c:pt idx="34">
                  <c:v>-1.2225655850730495</c:v>
                </c:pt>
                <c:pt idx="35">
                  <c:v>-1.2536101230147716</c:v>
                </c:pt>
                <c:pt idx="36">
                  <c:v>-1.2836092931798395</c:v>
                </c:pt>
                <c:pt idx="37">
                  <c:v>-1.3126302948761743</c:v>
                </c:pt>
                <c:pt idx="38">
                  <c:v>-1.3407346416897963</c:v>
                </c:pt>
                <c:pt idx="39">
                  <c:v>-1.3679787222311564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8-48B2-B00D-0BB5EBB6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7896"/>
        <c:axId val="190728280"/>
      </c:scatterChart>
      <c:valAx>
        <c:axId val="1907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728280"/>
        <c:crosses val="autoZero"/>
        <c:crossBetween val="midCat"/>
      </c:valAx>
      <c:valAx>
        <c:axId val="190728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7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SEGUNDA!$A$2:$A$32</c:f>
              <c:numCache>
                <c:formatCode>General</c:formatCode>
                <c:ptCount val="3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</c:numCache>
            </c:numRef>
          </c:xVal>
          <c:yVal>
            <c:numRef>
              <c:f>SEGUNDA!$D$2:$D$32</c:f>
              <c:numCache>
                <c:formatCode>General</c:formatCode>
                <c:ptCount val="31"/>
                <c:pt idx="0">
                  <c:v>-10</c:v>
                </c:pt>
                <c:pt idx="1">
                  <c:v>-7.1119999999999948</c:v>
                </c:pt>
                <c:pt idx="2">
                  <c:v>-4.8160000000000025</c:v>
                </c:pt>
                <c:pt idx="3">
                  <c:v>-3.0640000000000001</c:v>
                </c:pt>
                <c:pt idx="4">
                  <c:v>-1.8079999999999998</c:v>
                </c:pt>
                <c:pt idx="5">
                  <c:v>-1</c:v>
                </c:pt>
                <c:pt idx="6">
                  <c:v>-0.59199999999999875</c:v>
                </c:pt>
                <c:pt idx="7">
                  <c:v>-0.53600000000000136</c:v>
                </c:pt>
                <c:pt idx="8">
                  <c:v>-0.7840000000000007</c:v>
                </c:pt>
                <c:pt idx="9">
                  <c:v>-1.2880000000000003</c:v>
                </c:pt>
                <c:pt idx="10">
                  <c:v>-2</c:v>
                </c:pt>
                <c:pt idx="11">
                  <c:v>-2.8719999999999999</c:v>
                </c:pt>
                <c:pt idx="12">
                  <c:v>-3.855999999999999</c:v>
                </c:pt>
                <c:pt idx="13">
                  <c:v>-4.9039999999999999</c:v>
                </c:pt>
                <c:pt idx="14">
                  <c:v>-5.968</c:v>
                </c:pt>
                <c:pt idx="15">
                  <c:v>-7</c:v>
                </c:pt>
                <c:pt idx="16">
                  <c:v>-7.952</c:v>
                </c:pt>
                <c:pt idx="17">
                  <c:v>-8.7759999999999998</c:v>
                </c:pt>
                <c:pt idx="18">
                  <c:v>-9.4239999999999995</c:v>
                </c:pt>
                <c:pt idx="19">
                  <c:v>-9.8480000000000008</c:v>
                </c:pt>
                <c:pt idx="20">
                  <c:v>-10</c:v>
                </c:pt>
                <c:pt idx="21">
                  <c:v>-9.8320000000000007</c:v>
                </c:pt>
                <c:pt idx="22">
                  <c:v>-9.2959999999999994</c:v>
                </c:pt>
                <c:pt idx="23">
                  <c:v>-8.3439999999999994</c:v>
                </c:pt>
                <c:pt idx="24">
                  <c:v>-6.927999999999999</c:v>
                </c:pt>
                <c:pt idx="25">
                  <c:v>-5</c:v>
                </c:pt>
                <c:pt idx="26">
                  <c:v>-2.5120000000000005</c:v>
                </c:pt>
                <c:pt idx="27">
                  <c:v>0.58399999999999785</c:v>
                </c:pt>
                <c:pt idx="28">
                  <c:v>4.3360000000000021</c:v>
                </c:pt>
                <c:pt idx="29">
                  <c:v>8.7920000000002432</c:v>
                </c:pt>
                <c:pt idx="30">
                  <c:v>14.000000000000284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4-4CF0-8230-AAF313CF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9168"/>
        <c:axId val="191114720"/>
      </c:scatterChart>
      <c:valAx>
        <c:axId val="191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14720"/>
        <c:crosses val="autoZero"/>
        <c:crossBetween val="midCat"/>
      </c:valAx>
      <c:valAx>
        <c:axId val="19111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TERCERA!$A$2:$A$26</c:f>
              <c:numCache>
                <c:formatCode>General</c:formatCode>
                <c:ptCount val="25"/>
                <c:pt idx="0">
                  <c:v>-1.2</c:v>
                </c:pt>
                <c:pt idx="1">
                  <c:v>-1.1000000000000001</c:v>
                </c:pt>
                <c:pt idx="2">
                  <c:v>-1</c:v>
                </c:pt>
                <c:pt idx="3">
                  <c:v>-0.9</c:v>
                </c:pt>
                <c:pt idx="4">
                  <c:v>-0.80000000000000104</c:v>
                </c:pt>
                <c:pt idx="5">
                  <c:v>-0.70000000000000095</c:v>
                </c:pt>
                <c:pt idx="6">
                  <c:v>-0.60000000000000098</c:v>
                </c:pt>
                <c:pt idx="7">
                  <c:v>-0.500000000000001</c:v>
                </c:pt>
                <c:pt idx="8">
                  <c:v>-0.40000000000000102</c:v>
                </c:pt>
                <c:pt idx="9">
                  <c:v>-0.30000000000000099</c:v>
                </c:pt>
                <c:pt idx="10">
                  <c:v>-0.20000000000000101</c:v>
                </c:pt>
                <c:pt idx="11">
                  <c:v>-9.9999999999999895E-2</c:v>
                </c:pt>
                <c:pt idx="12">
                  <c:v>0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1.1000000000000001</c:v>
                </c:pt>
                <c:pt idx="24">
                  <c:v>1.2</c:v>
                </c:pt>
              </c:numCache>
            </c:numRef>
          </c:xVal>
          <c:yVal>
            <c:numRef>
              <c:f>TERCERA!$B$2:$B$26</c:f>
              <c:numCache>
                <c:formatCode>General</c:formatCode>
                <c:ptCount val="25"/>
                <c:pt idx="0">
                  <c:v>5.1917364223999991</c:v>
                </c:pt>
                <c:pt idx="1">
                  <c:v>1.5937424601000019</c:v>
                </c:pt>
                <c:pt idx="2">
                  <c:v>0</c:v>
                </c:pt>
                <c:pt idx="3">
                  <c:v>-0.65132155989999985</c:v>
                </c:pt>
                <c:pt idx="4">
                  <c:v>-0.89262581759999859</c:v>
                </c:pt>
                <c:pt idx="5">
                  <c:v>-0.97175247509999962</c:v>
                </c:pt>
                <c:pt idx="6">
                  <c:v>-0.99395338239999986</c:v>
                </c:pt>
                <c:pt idx="7">
                  <c:v>-0.9990234375</c:v>
                </c:pt>
                <c:pt idx="8">
                  <c:v>-0.99989514239999999</c:v>
                </c:pt>
                <c:pt idx="9">
                  <c:v>-0.99999409510000004</c:v>
                </c:pt>
                <c:pt idx="10">
                  <c:v>-0.99999989759999997</c:v>
                </c:pt>
                <c:pt idx="11">
                  <c:v>-0.99999999989999999</c:v>
                </c:pt>
                <c:pt idx="12">
                  <c:v>-1</c:v>
                </c:pt>
                <c:pt idx="13">
                  <c:v>-0.99999999989999999</c:v>
                </c:pt>
                <c:pt idx="14">
                  <c:v>-0.99999989759999997</c:v>
                </c:pt>
                <c:pt idx="15">
                  <c:v>-0.99999409510000004</c:v>
                </c:pt>
                <c:pt idx="16">
                  <c:v>-0.99989514239999999</c:v>
                </c:pt>
                <c:pt idx="17">
                  <c:v>-0.9990234375</c:v>
                </c:pt>
                <c:pt idx="18">
                  <c:v>-0.99395338239999997</c:v>
                </c:pt>
                <c:pt idx="19">
                  <c:v>-0.97175247510000007</c:v>
                </c:pt>
                <c:pt idx="20">
                  <c:v>-0.89262581759999993</c:v>
                </c:pt>
                <c:pt idx="21">
                  <c:v>-0.65132155989999985</c:v>
                </c:pt>
                <c:pt idx="22">
                  <c:v>0</c:v>
                </c:pt>
                <c:pt idx="23">
                  <c:v>1.5937424601000019</c:v>
                </c:pt>
                <c:pt idx="24">
                  <c:v>5.1917364223999991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5-4409-A6A9-06039F96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1360"/>
        <c:axId val="191161744"/>
      </c:scatterChart>
      <c:valAx>
        <c:axId val="1911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61744"/>
        <c:crosses val="autoZero"/>
        <c:crossBetween val="midCat"/>
      </c:valAx>
      <c:valAx>
        <c:axId val="1911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CUARTA!$A$9:$A$89</c:f>
              <c:numCache>
                <c:formatCode>General</c:formatCode>
                <c:ptCount val="81"/>
                <c:pt idx="0">
                  <c:v>-4.3</c:v>
                </c:pt>
                <c:pt idx="1">
                  <c:v>-4.2</c:v>
                </c:pt>
                <c:pt idx="2">
                  <c:v>-4.0999999999999996</c:v>
                </c:pt>
                <c:pt idx="3">
                  <c:v>-4</c:v>
                </c:pt>
                <c:pt idx="4">
                  <c:v>-3.9</c:v>
                </c:pt>
                <c:pt idx="5">
                  <c:v>-3.8</c:v>
                </c:pt>
                <c:pt idx="6">
                  <c:v>-3.7</c:v>
                </c:pt>
                <c:pt idx="7">
                  <c:v>-3.6</c:v>
                </c:pt>
                <c:pt idx="8">
                  <c:v>-3.5</c:v>
                </c:pt>
                <c:pt idx="9">
                  <c:v>-3.4</c:v>
                </c:pt>
                <c:pt idx="10">
                  <c:v>-3.3</c:v>
                </c:pt>
                <c:pt idx="11">
                  <c:v>-3.2</c:v>
                </c:pt>
                <c:pt idx="12">
                  <c:v>-3.1</c:v>
                </c:pt>
                <c:pt idx="13">
                  <c:v>-3</c:v>
                </c:pt>
                <c:pt idx="14">
                  <c:v>-2.9</c:v>
                </c:pt>
                <c:pt idx="15">
                  <c:v>-2.8</c:v>
                </c:pt>
                <c:pt idx="16">
                  <c:v>-2.7</c:v>
                </c:pt>
                <c:pt idx="17">
                  <c:v>-2.6</c:v>
                </c:pt>
                <c:pt idx="18">
                  <c:v>-2.5</c:v>
                </c:pt>
                <c:pt idx="19">
                  <c:v>-2.4</c:v>
                </c:pt>
                <c:pt idx="20">
                  <c:v>-2.2999999999999998</c:v>
                </c:pt>
                <c:pt idx="21">
                  <c:v>-2.2000000000000002</c:v>
                </c:pt>
                <c:pt idx="22">
                  <c:v>-2.1</c:v>
                </c:pt>
                <c:pt idx="23">
                  <c:v>-2</c:v>
                </c:pt>
                <c:pt idx="24">
                  <c:v>-1.9</c:v>
                </c:pt>
                <c:pt idx="25">
                  <c:v>-1.8</c:v>
                </c:pt>
                <c:pt idx="26">
                  <c:v>-1.7</c:v>
                </c:pt>
                <c:pt idx="27">
                  <c:v>-1.6</c:v>
                </c:pt>
                <c:pt idx="28">
                  <c:v>-1.5</c:v>
                </c:pt>
                <c:pt idx="29">
                  <c:v>-1.4</c:v>
                </c:pt>
                <c:pt idx="30">
                  <c:v>-1.3</c:v>
                </c:pt>
                <c:pt idx="31">
                  <c:v>-1.2</c:v>
                </c:pt>
                <c:pt idx="32">
                  <c:v>-1.1000000000000001</c:v>
                </c:pt>
                <c:pt idx="33">
                  <c:v>-1</c:v>
                </c:pt>
                <c:pt idx="34">
                  <c:v>-0.9</c:v>
                </c:pt>
                <c:pt idx="35">
                  <c:v>-0.8</c:v>
                </c:pt>
                <c:pt idx="36">
                  <c:v>-0.7</c:v>
                </c:pt>
                <c:pt idx="37">
                  <c:v>-0.6</c:v>
                </c:pt>
                <c:pt idx="38">
                  <c:v>-0.5</c:v>
                </c:pt>
                <c:pt idx="39">
                  <c:v>-0.4</c:v>
                </c:pt>
                <c:pt idx="40">
                  <c:v>-0.3</c:v>
                </c:pt>
                <c:pt idx="41">
                  <c:v>-0.2</c:v>
                </c:pt>
                <c:pt idx="42">
                  <c:v>-0.1</c:v>
                </c:pt>
                <c:pt idx="43">
                  <c:v>0</c:v>
                </c:pt>
                <c:pt idx="44">
                  <c:v>0.1</c:v>
                </c:pt>
                <c:pt idx="45">
                  <c:v>0.2</c:v>
                </c:pt>
                <c:pt idx="46">
                  <c:v>0.3</c:v>
                </c:pt>
                <c:pt idx="47">
                  <c:v>0.4</c:v>
                </c:pt>
                <c:pt idx="48">
                  <c:v>0.5</c:v>
                </c:pt>
                <c:pt idx="49">
                  <c:v>0.6</c:v>
                </c:pt>
                <c:pt idx="50">
                  <c:v>0.7</c:v>
                </c:pt>
                <c:pt idx="51">
                  <c:v>0.8</c:v>
                </c:pt>
                <c:pt idx="52">
                  <c:v>0.9</c:v>
                </c:pt>
                <c:pt idx="53">
                  <c:v>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1.3</c:v>
                </c:pt>
                <c:pt idx="57">
                  <c:v>1.4</c:v>
                </c:pt>
                <c:pt idx="58">
                  <c:v>1.5</c:v>
                </c:pt>
                <c:pt idx="59">
                  <c:v>1.6</c:v>
                </c:pt>
                <c:pt idx="60">
                  <c:v>1.7</c:v>
                </c:pt>
                <c:pt idx="61">
                  <c:v>1.8</c:v>
                </c:pt>
                <c:pt idx="62">
                  <c:v>1.9000000000000099</c:v>
                </c:pt>
                <c:pt idx="63">
                  <c:v>2</c:v>
                </c:pt>
                <c:pt idx="64">
                  <c:v>2.1</c:v>
                </c:pt>
                <c:pt idx="65">
                  <c:v>2.2000000000000002</c:v>
                </c:pt>
                <c:pt idx="66">
                  <c:v>2.2999999999999998</c:v>
                </c:pt>
                <c:pt idx="67">
                  <c:v>2.4</c:v>
                </c:pt>
                <c:pt idx="68">
                  <c:v>2.5</c:v>
                </c:pt>
                <c:pt idx="69">
                  <c:v>2.6</c:v>
                </c:pt>
                <c:pt idx="70">
                  <c:v>2.7</c:v>
                </c:pt>
                <c:pt idx="71">
                  <c:v>2.8</c:v>
                </c:pt>
                <c:pt idx="72">
                  <c:v>2.9</c:v>
                </c:pt>
                <c:pt idx="73">
                  <c:v>3</c:v>
                </c:pt>
                <c:pt idx="74">
                  <c:v>3.1</c:v>
                </c:pt>
                <c:pt idx="75">
                  <c:v>3.2</c:v>
                </c:pt>
                <c:pt idx="76">
                  <c:v>3.3</c:v>
                </c:pt>
                <c:pt idx="77">
                  <c:v>3.4</c:v>
                </c:pt>
                <c:pt idx="78">
                  <c:v>3.5</c:v>
                </c:pt>
                <c:pt idx="79">
                  <c:v>3.6</c:v>
                </c:pt>
                <c:pt idx="80">
                  <c:v>3.7</c:v>
                </c:pt>
              </c:numCache>
            </c:numRef>
          </c:xVal>
          <c:yVal>
            <c:numRef>
              <c:f>CUARTA!$G$9:$G$89</c:f>
              <c:numCache>
                <c:formatCode>General</c:formatCode>
                <c:ptCount val="81"/>
                <c:pt idx="0">
                  <c:v>816.90354899999943</c:v>
                </c:pt>
                <c:pt idx="1">
                  <c:v>488.09574399999974</c:v>
                </c:pt>
                <c:pt idx="2">
                  <c:v>218.12874099999942</c:v>
                </c:pt>
                <c:pt idx="3">
                  <c:v>0</c:v>
                </c:pt>
                <c:pt idx="4">
                  <c:v>-172.72373900000039</c:v>
                </c:pt>
                <c:pt idx="5">
                  <c:v>-305.93561599999992</c:v>
                </c:pt>
                <c:pt idx="6">
                  <c:v>-405.01709099999977</c:v>
                </c:pt>
                <c:pt idx="7">
                  <c:v>-474.86566399999981</c:v>
                </c:pt>
                <c:pt idx="8">
                  <c:v>-519.921875</c:v>
                </c:pt>
                <c:pt idx="9">
                  <c:v>-544.19558400000017</c:v>
                </c:pt>
                <c:pt idx="10">
                  <c:v>-551.29153099999985</c:v>
                </c:pt>
                <c:pt idx="11">
                  <c:v>-544.43417600000021</c:v>
                </c:pt>
                <c:pt idx="12">
                  <c:v>-526.49181899999996</c:v>
                </c:pt>
                <c:pt idx="13">
                  <c:v>-500</c:v>
                </c:pt>
                <c:pt idx="14">
                  <c:v>-467.18417899999997</c:v>
                </c:pt>
                <c:pt idx="15">
                  <c:v>-429.98169599999994</c:v>
                </c:pt>
                <c:pt idx="16">
                  <c:v>-390.06301100000013</c:v>
                </c:pt>
                <c:pt idx="17">
                  <c:v>-348.85222400000009</c:v>
                </c:pt>
                <c:pt idx="18">
                  <c:v>-307.546875</c:v>
                </c:pt>
                <c:pt idx="19">
                  <c:v>-267.137024</c:v>
                </c:pt>
                <c:pt idx="20">
                  <c:v>-228.42361099999985</c:v>
                </c:pt>
                <c:pt idx="21">
                  <c:v>-192.03609600000001</c:v>
                </c:pt>
                <c:pt idx="22">
                  <c:v>-158.44937899999999</c:v>
                </c:pt>
                <c:pt idx="23">
                  <c:v>-128</c:v>
                </c:pt>
                <c:pt idx="24">
                  <c:v>-100.90161899999995</c:v>
                </c:pt>
                <c:pt idx="25">
                  <c:v>-77.259776000000002</c:v>
                </c:pt>
                <c:pt idx="26">
                  <c:v>-57.085931000000002</c:v>
                </c:pt>
                <c:pt idx="27">
                  <c:v>-40.310784000000012</c:v>
                </c:pt>
                <c:pt idx="28">
                  <c:v>-26.796875</c:v>
                </c:pt>
                <c:pt idx="29">
                  <c:v>-16.350464000000002</c:v>
                </c:pt>
                <c:pt idx="30">
                  <c:v>-8.7326910000000026</c:v>
                </c:pt>
                <c:pt idx="31">
                  <c:v>-3.670016000000011</c:v>
                </c:pt>
                <c:pt idx="32">
                  <c:v>-0.86393899999999846</c:v>
                </c:pt>
                <c:pt idx="33">
                  <c:v>0</c:v>
                </c:pt>
                <c:pt idx="34">
                  <c:v>-0.75605899999999693</c:v>
                </c:pt>
                <c:pt idx="35">
                  <c:v>-2.8098559999999964</c:v>
                </c:pt>
                <c:pt idx="36">
                  <c:v>-5.8458510000000032</c:v>
                </c:pt>
                <c:pt idx="37">
                  <c:v>-9.5613440000000018</c:v>
                </c:pt>
                <c:pt idx="38">
                  <c:v>-13.671875</c:v>
                </c:pt>
                <c:pt idx="39">
                  <c:v>-17.915903999999998</c:v>
                </c:pt>
                <c:pt idx="40">
                  <c:v>-22.058771</c:v>
                </c:pt>
                <c:pt idx="41">
                  <c:v>-25.895935999999999</c:v>
                </c:pt>
                <c:pt idx="42">
                  <c:v>-29.255499</c:v>
                </c:pt>
                <c:pt idx="43">
                  <c:v>-32</c:v>
                </c:pt>
                <c:pt idx="44">
                  <c:v>-34.027498999999999</c:v>
                </c:pt>
                <c:pt idx="45">
                  <c:v>-35.271935999999997</c:v>
                </c:pt>
                <c:pt idx="46">
                  <c:v>-35.702770999999998</c:v>
                </c:pt>
                <c:pt idx="47">
                  <c:v>-35.323903999999999</c:v>
                </c:pt>
                <c:pt idx="48">
                  <c:v>-34.171875</c:v>
                </c:pt>
                <c:pt idx="49">
                  <c:v>-32.313344000000001</c:v>
                </c:pt>
                <c:pt idx="50">
                  <c:v>-29.841850999999998</c:v>
                </c:pt>
                <c:pt idx="51">
                  <c:v>-26.873855999999996</c:v>
                </c:pt>
                <c:pt idx="52">
                  <c:v>-23.544058999999997</c:v>
                </c:pt>
                <c:pt idx="53">
                  <c:v>-20</c:v>
                </c:pt>
                <c:pt idx="54">
                  <c:v>-16.395938999999988</c:v>
                </c:pt>
                <c:pt idx="55">
                  <c:v>-12.886015999999998</c:v>
                </c:pt>
                <c:pt idx="56">
                  <c:v>-9.616691000000003</c:v>
                </c:pt>
                <c:pt idx="57">
                  <c:v>-6.7184640000000044</c:v>
                </c:pt>
                <c:pt idx="58">
                  <c:v>-4.296875</c:v>
                </c:pt>
                <c:pt idx="59">
                  <c:v>-2.4227840000000072</c:v>
                </c:pt>
                <c:pt idx="60">
                  <c:v>-1.1219309999999894</c:v>
                </c:pt>
                <c:pt idx="61">
                  <c:v>-0.36377600000000143</c:v>
                </c:pt>
                <c:pt idx="62">
                  <c:v>-4.9618999999978541E-2</c:v>
                </c:pt>
                <c:pt idx="63">
                  <c:v>0</c:v>
                </c:pt>
                <c:pt idx="64">
                  <c:v>5.8621000000016465E-2</c:v>
                </c:pt>
                <c:pt idx="65">
                  <c:v>0.50790400000008873</c:v>
                </c:pt>
                <c:pt idx="66">
                  <c:v>1.8523890000000094</c:v>
                </c:pt>
                <c:pt idx="67">
                  <c:v>4.7349760000000174</c:v>
                </c:pt>
                <c:pt idx="68">
                  <c:v>9.953125</c:v>
                </c:pt>
                <c:pt idx="69">
                  <c:v>18.475775999999996</c:v>
                </c:pt>
                <c:pt idx="70">
                  <c:v>31.460988999999984</c:v>
                </c:pt>
                <c:pt idx="71">
                  <c:v>50.274303999999972</c:v>
                </c:pt>
                <c:pt idx="72">
                  <c:v>76.507821000000007</c:v>
                </c:pt>
                <c:pt idx="73">
                  <c:v>112</c:v>
                </c:pt>
                <c:pt idx="74">
                  <c:v>158.85618100000019</c:v>
                </c:pt>
                <c:pt idx="75">
                  <c:v>219.46982400000013</c:v>
                </c:pt>
                <c:pt idx="76">
                  <c:v>296.54446899999999</c:v>
                </c:pt>
                <c:pt idx="77">
                  <c:v>393.11641599999973</c:v>
                </c:pt>
                <c:pt idx="78">
                  <c:v>512.578125</c:v>
                </c:pt>
                <c:pt idx="79">
                  <c:v>658.7023360000004</c:v>
                </c:pt>
                <c:pt idx="80">
                  <c:v>835.66690900000026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8-4F59-B024-3ECA9967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59375"/>
        <c:axId val="698758959"/>
      </c:scatterChart>
      <c:valAx>
        <c:axId val="6987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758959"/>
        <c:crosses val="autoZero"/>
        <c:crossBetween val="midCat"/>
      </c:valAx>
      <c:valAx>
        <c:axId val="69875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75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'Chapra_8.37'!$A$2:$A$34</c:f>
              <c:numCache>
                <c:formatCode>General</c:formatCode>
                <c:ptCount val="33"/>
                <c:pt idx="0">
                  <c:v>-600</c:v>
                </c:pt>
                <c:pt idx="1">
                  <c:v>-580</c:v>
                </c:pt>
                <c:pt idx="2">
                  <c:v>-560</c:v>
                </c:pt>
                <c:pt idx="3">
                  <c:v>-540</c:v>
                </c:pt>
                <c:pt idx="4">
                  <c:v>-520</c:v>
                </c:pt>
                <c:pt idx="5">
                  <c:v>-500</c:v>
                </c:pt>
                <c:pt idx="6">
                  <c:v>-480</c:v>
                </c:pt>
                <c:pt idx="7">
                  <c:v>-460</c:v>
                </c:pt>
                <c:pt idx="8">
                  <c:v>-440</c:v>
                </c:pt>
                <c:pt idx="9">
                  <c:v>-420</c:v>
                </c:pt>
                <c:pt idx="10">
                  <c:v>-400</c:v>
                </c:pt>
                <c:pt idx="11">
                  <c:v>-380</c:v>
                </c:pt>
                <c:pt idx="12">
                  <c:v>-360</c:v>
                </c:pt>
                <c:pt idx="13">
                  <c:v>-340</c:v>
                </c:pt>
                <c:pt idx="14">
                  <c:v>-320</c:v>
                </c:pt>
                <c:pt idx="15">
                  <c:v>-300</c:v>
                </c:pt>
                <c:pt idx="16">
                  <c:v>-280</c:v>
                </c:pt>
                <c:pt idx="17">
                  <c:v>-260</c:v>
                </c:pt>
                <c:pt idx="18">
                  <c:v>-240</c:v>
                </c:pt>
                <c:pt idx="19">
                  <c:v>-220</c:v>
                </c:pt>
                <c:pt idx="20">
                  <c:v>-200</c:v>
                </c:pt>
                <c:pt idx="21">
                  <c:v>-180</c:v>
                </c:pt>
                <c:pt idx="22">
                  <c:v>-160</c:v>
                </c:pt>
                <c:pt idx="23">
                  <c:v>-140</c:v>
                </c:pt>
                <c:pt idx="24">
                  <c:v>-120</c:v>
                </c:pt>
                <c:pt idx="25">
                  <c:v>-100</c:v>
                </c:pt>
                <c:pt idx="26">
                  <c:v>-80</c:v>
                </c:pt>
                <c:pt idx="27">
                  <c:v>-60</c:v>
                </c:pt>
                <c:pt idx="28">
                  <c:v>-40</c:v>
                </c:pt>
                <c:pt idx="29">
                  <c:v>-20</c:v>
                </c:pt>
                <c:pt idx="30">
                  <c:v>0</c:v>
                </c:pt>
                <c:pt idx="31">
                  <c:v>20</c:v>
                </c:pt>
                <c:pt idx="32">
                  <c:v>40</c:v>
                </c:pt>
              </c:numCache>
            </c:numRef>
          </c:xVal>
          <c:yVal>
            <c:numRef>
              <c:f>'Chapra_8.37'!$F$2:$F$34</c:f>
              <c:numCache>
                <c:formatCode>General</c:formatCode>
                <c:ptCount val="33"/>
                <c:pt idx="0">
                  <c:v>199.80093705676154</c:v>
                </c:pt>
                <c:pt idx="1">
                  <c:v>65.568028096696253</c:v>
                </c:pt>
                <c:pt idx="2">
                  <c:v>-66.683362638274957</c:v>
                </c:pt>
                <c:pt idx="3">
                  <c:v>-196.82231128531112</c:v>
                </c:pt>
                <c:pt idx="4">
                  <c:v>-324.70447366267399</c:v>
                </c:pt>
                <c:pt idx="5">
                  <c:v>-450.17018598809136</c:v>
                </c:pt>
                <c:pt idx="6">
                  <c:v>-573.04221724490799</c:v>
                </c:pt>
                <c:pt idx="7">
                  <c:v>-693.1230935962185</c:v>
                </c:pt>
                <c:pt idx="8">
                  <c:v>-810.19189318383542</c:v>
                </c:pt>
                <c:pt idx="9">
                  <c:v>-924.00038030730138</c:v>
                </c:pt>
                <c:pt idx="10">
                  <c:v>-1034.2683085404151</c:v>
                </c:pt>
                <c:pt idx="11">
                  <c:v>-1140.677668724632</c:v>
                </c:pt>
                <c:pt idx="12">
                  <c:v>-1242.8655839727712</c:v>
                </c:pt>
                <c:pt idx="13">
                  <c:v>-1340.4154508477686</c:v>
                </c:pt>
                <c:pt idx="14">
                  <c:v>-1432.8457801097452</c:v>
                </c:pt>
                <c:pt idx="15">
                  <c:v>-1519.5959807312524</c:v>
                </c:pt>
                <c:pt idx="16">
                  <c:v>-1600.008023893447</c:v>
                </c:pt>
                <c:pt idx="17">
                  <c:v>-1673.3024654661203</c:v>
                </c:pt>
                <c:pt idx="18">
                  <c:v>-1738.5466067071061</c:v>
                </c:pt>
                <c:pt idx="19">
                  <c:v>-1794.6114814736725</c:v>
                </c:pt>
                <c:pt idx="20">
                  <c:v>-1840.1126069900988</c:v>
                </c:pt>
                <c:pt idx="21">
                  <c:v>-1873.3265384877327</c:v>
                </c:pt>
                <c:pt idx="22">
                  <c:v>-1892.0703072703643</c:v>
                </c:pt>
                <c:pt idx="23">
                  <c:v>-1893.521979220011</c:v>
                </c:pt>
                <c:pt idx="24">
                  <c:v>-1873.9440551976415</c:v>
                </c:pt>
                <c:pt idx="25">
                  <c:v>-1828.2388343623161</c:v>
                </c:pt>
                <c:pt idx="26">
                  <c:v>-1749.1960786102209</c:v>
                </c:pt>
                <c:pt idx="27">
                  <c:v>-1626.1357874264531</c:v>
                </c:pt>
                <c:pt idx="28">
                  <c:v>-1442.2485816507231</c:v>
                </c:pt>
                <c:pt idx="29">
                  <c:v>-1168.7693994959211</c:v>
                </c:pt>
                <c:pt idx="30">
                  <c:v>-750</c:v>
                </c:pt>
                <c:pt idx="31">
                  <c:v>-53.625794743161009</c:v>
                </c:pt>
                <c:pt idx="32">
                  <c:v>1403.5313516257752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8-453A-A6D3-FE375E5E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77664"/>
        <c:axId val="488079744"/>
      </c:scatterChart>
      <c:valAx>
        <c:axId val="4880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079744"/>
        <c:crosses val="autoZero"/>
        <c:crossBetween val="midCat"/>
      </c:valAx>
      <c:valAx>
        <c:axId val="48807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0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42862</xdr:rowOff>
    </xdr:from>
    <xdr:to>
      <xdr:col>14</xdr:col>
      <xdr:colOff>333375</xdr:colOff>
      <xdr:row>27</xdr:row>
      <xdr:rowOff>85726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8</xdr:row>
      <xdr:rowOff>9525</xdr:rowOff>
    </xdr:from>
    <xdr:to>
      <xdr:col>13</xdr:col>
      <xdr:colOff>180975</xdr:colOff>
      <xdr:row>26</xdr:row>
      <xdr:rowOff>13416</xdr:rowOff>
    </xdr:to>
    <xdr:sp macro="" textlink="">
      <xdr:nvSpPr>
        <xdr:cNvPr id="5" name="Forma libre 4"/>
        <xdr:cNvSpPr/>
      </xdr:nvSpPr>
      <xdr:spPr>
        <a:xfrm>
          <a:off x="4476750" y="1228725"/>
          <a:ext cx="5553075" cy="2747091"/>
        </a:xfrm>
        <a:custGeom>
          <a:avLst/>
          <a:gdLst>
            <a:gd name="connsiteX0" fmla="*/ 0 w 5553075"/>
            <a:gd name="connsiteY0" fmla="*/ 0 h 2747091"/>
            <a:gd name="connsiteX1" fmla="*/ 1485900 w 5553075"/>
            <a:gd name="connsiteY1" fmla="*/ 1762125 h 2747091"/>
            <a:gd name="connsiteX2" fmla="*/ 2238375 w 5553075"/>
            <a:gd name="connsiteY2" fmla="*/ 2457450 h 2747091"/>
            <a:gd name="connsiteX3" fmla="*/ 3114675 w 5553075"/>
            <a:gd name="connsiteY3" fmla="*/ 2733675 h 2747091"/>
            <a:gd name="connsiteX4" fmla="*/ 4152900 w 5553075"/>
            <a:gd name="connsiteY4" fmla="*/ 2524125 h 2747091"/>
            <a:gd name="connsiteX5" fmla="*/ 5553075 w 5553075"/>
            <a:gd name="connsiteY5" fmla="*/ 1038225 h 27470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553075" h="2747091">
              <a:moveTo>
                <a:pt x="0" y="0"/>
              </a:moveTo>
              <a:cubicBezTo>
                <a:pt x="556419" y="676275"/>
                <a:pt x="1112838" y="1352550"/>
                <a:pt x="1485900" y="1762125"/>
              </a:cubicBezTo>
              <a:cubicBezTo>
                <a:pt x="1858962" y="2171700"/>
                <a:pt x="1966913" y="2295525"/>
                <a:pt x="2238375" y="2457450"/>
              </a:cubicBezTo>
              <a:cubicBezTo>
                <a:pt x="2509837" y="2619375"/>
                <a:pt x="2795588" y="2722563"/>
                <a:pt x="3114675" y="2733675"/>
              </a:cubicBezTo>
              <a:cubicBezTo>
                <a:pt x="3433763" y="2744788"/>
                <a:pt x="3746500" y="2806700"/>
                <a:pt x="4152900" y="2524125"/>
              </a:cubicBezTo>
              <a:cubicBezTo>
                <a:pt x="4559300" y="2241550"/>
                <a:pt x="5056187" y="1639887"/>
                <a:pt x="5553075" y="1038225"/>
              </a:cubicBezTo>
            </a:path>
          </a:pathLst>
        </a:custGeom>
        <a:noFill/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276225</xdr:colOff>
      <xdr:row>10</xdr:row>
      <xdr:rowOff>95250</xdr:rowOff>
    </xdr:from>
    <xdr:to>
      <xdr:col>6</xdr:col>
      <xdr:colOff>276225</xdr:colOff>
      <xdr:row>18</xdr:row>
      <xdr:rowOff>64050</xdr:rowOff>
    </xdr:to>
    <xdr:cxnSp macro="">
      <xdr:nvCxnSpPr>
        <xdr:cNvPr id="4" name="Conector recto 3"/>
        <xdr:cNvCxnSpPr/>
      </xdr:nvCxnSpPr>
      <xdr:spPr>
        <a:xfrm>
          <a:off x="4791075" y="1619250"/>
          <a:ext cx="0" cy="1188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18</xdr:row>
      <xdr:rowOff>38100</xdr:rowOff>
    </xdr:from>
    <xdr:to>
      <xdr:col>11</xdr:col>
      <xdr:colOff>571500</xdr:colOff>
      <xdr:row>22</xdr:row>
      <xdr:rowOff>148500</xdr:rowOff>
    </xdr:to>
    <xdr:cxnSp macro="">
      <xdr:nvCxnSpPr>
        <xdr:cNvPr id="6" name="Conector recto 5"/>
        <xdr:cNvCxnSpPr/>
      </xdr:nvCxnSpPr>
      <xdr:spPr>
        <a:xfrm>
          <a:off x="8896350" y="2781300"/>
          <a:ext cx="0" cy="720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18</xdr:row>
      <xdr:rowOff>82800</xdr:rowOff>
    </xdr:to>
    <xdr:cxnSp macro="">
      <xdr:nvCxnSpPr>
        <xdr:cNvPr id="7" name="Conector recto 6"/>
        <xdr:cNvCxnSpPr/>
      </xdr:nvCxnSpPr>
      <xdr:spPr>
        <a:xfrm>
          <a:off x="5362575" y="2286000"/>
          <a:ext cx="0" cy="540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14287</xdr:rowOff>
    </xdr:from>
    <xdr:to>
      <xdr:col>12</xdr:col>
      <xdr:colOff>733425</xdr:colOff>
      <xdr:row>29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6</xdr:row>
      <xdr:rowOff>19050</xdr:rowOff>
    </xdr:from>
    <xdr:to>
      <xdr:col>11</xdr:col>
      <xdr:colOff>600075</xdr:colOff>
      <xdr:row>28</xdr:row>
      <xdr:rowOff>76199</xdr:rowOff>
    </xdr:to>
    <xdr:sp macro="" textlink="">
      <xdr:nvSpPr>
        <xdr:cNvPr id="6" name="Forma libre 5"/>
        <xdr:cNvSpPr/>
      </xdr:nvSpPr>
      <xdr:spPr>
        <a:xfrm>
          <a:off x="6162675" y="819150"/>
          <a:ext cx="2466975" cy="2990849"/>
        </a:xfrm>
        <a:custGeom>
          <a:avLst/>
          <a:gdLst>
            <a:gd name="connsiteX0" fmla="*/ 2276475 w 2362840"/>
            <a:gd name="connsiteY0" fmla="*/ 178685 h 2828608"/>
            <a:gd name="connsiteX1" fmla="*/ 2257425 w 2362840"/>
            <a:gd name="connsiteY1" fmla="*/ 235835 h 2828608"/>
            <a:gd name="connsiteX2" fmla="*/ 1228725 w 2362840"/>
            <a:gd name="connsiteY2" fmla="*/ 2483735 h 2828608"/>
            <a:gd name="connsiteX3" fmla="*/ 704850 w 2362840"/>
            <a:gd name="connsiteY3" fmla="*/ 2607560 h 2828608"/>
            <a:gd name="connsiteX4" fmla="*/ 0 w 2362840"/>
            <a:gd name="connsiteY4" fmla="*/ 407285 h 28286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62840" h="2828608">
              <a:moveTo>
                <a:pt x="2276475" y="178685"/>
              </a:moveTo>
              <a:cubicBezTo>
                <a:pt x="2354262" y="15172"/>
                <a:pt x="2432050" y="-148340"/>
                <a:pt x="2257425" y="235835"/>
              </a:cubicBezTo>
              <a:cubicBezTo>
                <a:pt x="2082800" y="620010"/>
                <a:pt x="1487487" y="2088448"/>
                <a:pt x="1228725" y="2483735"/>
              </a:cubicBezTo>
              <a:cubicBezTo>
                <a:pt x="969962" y="2879023"/>
                <a:pt x="909637" y="2953635"/>
                <a:pt x="704850" y="2607560"/>
              </a:cubicBezTo>
              <a:cubicBezTo>
                <a:pt x="500063" y="2261485"/>
                <a:pt x="250031" y="1334385"/>
                <a:pt x="0" y="407285"/>
              </a:cubicBezTo>
            </a:path>
          </a:pathLst>
        </a:custGeom>
        <a:noFill/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561975</xdr:colOff>
      <xdr:row>6</xdr:row>
      <xdr:rowOff>85725</xdr:rowOff>
    </xdr:from>
    <xdr:to>
      <xdr:col>11</xdr:col>
      <xdr:colOff>561975</xdr:colOff>
      <xdr:row>17</xdr:row>
      <xdr:rowOff>94875</xdr:rowOff>
    </xdr:to>
    <xdr:cxnSp macro="">
      <xdr:nvCxnSpPr>
        <xdr:cNvPr id="5" name="Conector recto 4"/>
        <xdr:cNvCxnSpPr/>
      </xdr:nvCxnSpPr>
      <xdr:spPr>
        <a:xfrm>
          <a:off x="8591550" y="885825"/>
          <a:ext cx="0" cy="1476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17</xdr:row>
      <xdr:rowOff>47625</xdr:rowOff>
    </xdr:from>
    <xdr:to>
      <xdr:col>10</xdr:col>
      <xdr:colOff>390525</xdr:colOff>
      <xdr:row>22</xdr:row>
      <xdr:rowOff>100875</xdr:rowOff>
    </xdr:to>
    <xdr:cxnSp macro="">
      <xdr:nvCxnSpPr>
        <xdr:cNvPr id="7" name="Conector recto 6"/>
        <xdr:cNvCxnSpPr/>
      </xdr:nvCxnSpPr>
      <xdr:spPr>
        <a:xfrm>
          <a:off x="7658100" y="2314575"/>
          <a:ext cx="0" cy="720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17</xdr:row>
      <xdr:rowOff>38100</xdr:rowOff>
    </xdr:from>
    <xdr:to>
      <xdr:col>9</xdr:col>
      <xdr:colOff>257175</xdr:colOff>
      <xdr:row>24</xdr:row>
      <xdr:rowOff>76650</xdr:rowOff>
    </xdr:to>
    <xdr:cxnSp macro="">
      <xdr:nvCxnSpPr>
        <xdr:cNvPr id="8" name="Conector recto 7"/>
        <xdr:cNvCxnSpPr/>
      </xdr:nvCxnSpPr>
      <xdr:spPr>
        <a:xfrm>
          <a:off x="6762750" y="2305050"/>
          <a:ext cx="0" cy="972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19050</xdr:rowOff>
    </xdr:from>
    <xdr:to>
      <xdr:col>13</xdr:col>
      <xdr:colOff>152400</xdr:colOff>
      <xdr:row>24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5</xdr:row>
      <xdr:rowOff>95250</xdr:rowOff>
    </xdr:from>
    <xdr:to>
      <xdr:col>12</xdr:col>
      <xdr:colOff>0</xdr:colOff>
      <xdr:row>22</xdr:row>
      <xdr:rowOff>126915</xdr:rowOff>
    </xdr:to>
    <xdr:grpSp>
      <xdr:nvGrpSpPr>
        <xdr:cNvPr id="11" name="Grupo 10"/>
        <xdr:cNvGrpSpPr/>
      </xdr:nvGrpSpPr>
      <xdr:grpSpPr>
        <a:xfrm>
          <a:off x="7258050" y="857250"/>
          <a:ext cx="2114550" cy="2622465"/>
          <a:chOff x="7277100" y="1114425"/>
          <a:chExt cx="2114550" cy="2622465"/>
        </a:xfrm>
      </xdr:grpSpPr>
      <xdr:sp macro="" textlink="">
        <xdr:nvSpPr>
          <xdr:cNvPr id="3" name="Forma libre 2"/>
          <xdr:cNvSpPr/>
        </xdr:nvSpPr>
        <xdr:spPr>
          <a:xfrm>
            <a:off x="7277100" y="1114425"/>
            <a:ext cx="2114550" cy="2622465"/>
          </a:xfrm>
          <a:custGeom>
            <a:avLst/>
            <a:gdLst>
              <a:gd name="connsiteX0" fmla="*/ 2000250 w 2000250"/>
              <a:gd name="connsiteY0" fmla="*/ 0 h 2603415"/>
              <a:gd name="connsiteX1" fmla="*/ 1209675 w 2000250"/>
              <a:gd name="connsiteY1" fmla="*/ 2324100 h 2603415"/>
              <a:gd name="connsiteX2" fmla="*/ 628650 w 2000250"/>
              <a:gd name="connsiteY2" fmla="*/ 2324100 h 2603415"/>
              <a:gd name="connsiteX3" fmla="*/ 0 w 2000250"/>
              <a:gd name="connsiteY3" fmla="*/ 180975 h 26034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000250" h="2603415">
                <a:moveTo>
                  <a:pt x="2000250" y="0"/>
                </a:moveTo>
                <a:cubicBezTo>
                  <a:pt x="1719262" y="968375"/>
                  <a:pt x="1438275" y="1936750"/>
                  <a:pt x="1209675" y="2324100"/>
                </a:cubicBezTo>
                <a:cubicBezTo>
                  <a:pt x="981075" y="2711450"/>
                  <a:pt x="830262" y="2681287"/>
                  <a:pt x="628650" y="2324100"/>
                </a:cubicBezTo>
                <a:cubicBezTo>
                  <a:pt x="427038" y="1966913"/>
                  <a:pt x="213519" y="1073944"/>
                  <a:pt x="0" y="180975"/>
                </a:cubicBezTo>
              </a:path>
            </a:pathLst>
          </a:custGeom>
          <a:noFill/>
          <a:ln w="190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5" name="Conector recto 4"/>
          <xdr:cNvCxnSpPr/>
        </xdr:nvCxnSpPr>
        <xdr:spPr>
          <a:xfrm>
            <a:off x="9267825" y="1543050"/>
            <a:ext cx="0" cy="1512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8620125" y="3028950"/>
            <a:ext cx="0" cy="288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7924800" y="3028950"/>
            <a:ext cx="0" cy="396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209549</xdr:colOff>
      <xdr:row>5</xdr:row>
      <xdr:rowOff>123825</xdr:rowOff>
    </xdr:from>
    <xdr:to>
      <xdr:col>6</xdr:col>
      <xdr:colOff>619124</xdr:colOff>
      <xdr:row>23</xdr:row>
      <xdr:rowOff>3090</xdr:rowOff>
    </xdr:to>
    <xdr:grpSp>
      <xdr:nvGrpSpPr>
        <xdr:cNvPr id="12" name="Grupo 11"/>
        <xdr:cNvGrpSpPr/>
      </xdr:nvGrpSpPr>
      <xdr:grpSpPr>
        <a:xfrm>
          <a:off x="3486149" y="885825"/>
          <a:ext cx="1933575" cy="2622465"/>
          <a:chOff x="3486149" y="1143000"/>
          <a:chExt cx="1933575" cy="2622465"/>
        </a:xfrm>
      </xdr:grpSpPr>
      <xdr:sp macro="" textlink="">
        <xdr:nvSpPr>
          <xdr:cNvPr id="4" name="Forma libre 3"/>
          <xdr:cNvSpPr/>
        </xdr:nvSpPr>
        <xdr:spPr>
          <a:xfrm flipH="1">
            <a:off x="3486149" y="1143000"/>
            <a:ext cx="1933575" cy="2622465"/>
          </a:xfrm>
          <a:custGeom>
            <a:avLst/>
            <a:gdLst>
              <a:gd name="connsiteX0" fmla="*/ 2000250 w 2000250"/>
              <a:gd name="connsiteY0" fmla="*/ 0 h 2603415"/>
              <a:gd name="connsiteX1" fmla="*/ 1209675 w 2000250"/>
              <a:gd name="connsiteY1" fmla="*/ 2324100 h 2603415"/>
              <a:gd name="connsiteX2" fmla="*/ 628650 w 2000250"/>
              <a:gd name="connsiteY2" fmla="*/ 2324100 h 2603415"/>
              <a:gd name="connsiteX3" fmla="*/ 0 w 2000250"/>
              <a:gd name="connsiteY3" fmla="*/ 180975 h 26034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000250" h="2603415">
                <a:moveTo>
                  <a:pt x="2000250" y="0"/>
                </a:moveTo>
                <a:cubicBezTo>
                  <a:pt x="1719262" y="968375"/>
                  <a:pt x="1438275" y="1936750"/>
                  <a:pt x="1209675" y="2324100"/>
                </a:cubicBezTo>
                <a:cubicBezTo>
                  <a:pt x="981075" y="2711450"/>
                  <a:pt x="830262" y="2681287"/>
                  <a:pt x="628650" y="2324100"/>
                </a:cubicBezTo>
                <a:cubicBezTo>
                  <a:pt x="427038" y="1966913"/>
                  <a:pt x="213519" y="1073944"/>
                  <a:pt x="0" y="180975"/>
                </a:cubicBezTo>
              </a:path>
            </a:pathLst>
          </a:custGeom>
          <a:noFill/>
          <a:ln w="190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8" name="Conector recto 7"/>
          <xdr:cNvCxnSpPr/>
        </xdr:nvCxnSpPr>
        <xdr:spPr>
          <a:xfrm>
            <a:off x="3562350" y="1400175"/>
            <a:ext cx="0" cy="1656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4143375" y="3028950"/>
            <a:ext cx="0" cy="216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recto 9"/>
          <xdr:cNvCxnSpPr/>
        </xdr:nvCxnSpPr>
        <xdr:spPr>
          <a:xfrm>
            <a:off x="4829175" y="3048000"/>
            <a:ext cx="0" cy="396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695324</xdr:colOff>
      <xdr:row>1</xdr:row>
      <xdr:rowOff>85725</xdr:rowOff>
    </xdr:from>
    <xdr:to>
      <xdr:col>17</xdr:col>
      <xdr:colOff>152400</xdr:colOff>
      <xdr:row>32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6</xdr:row>
      <xdr:rowOff>19050</xdr:rowOff>
    </xdr:from>
    <xdr:to>
      <xdr:col>10</xdr:col>
      <xdr:colOff>228600</xdr:colOff>
      <xdr:row>28</xdr:row>
      <xdr:rowOff>38100</xdr:rowOff>
    </xdr:to>
    <xdr:sp macro="" textlink="">
      <xdr:nvSpPr>
        <xdr:cNvPr id="6" name="Forma libre 5"/>
        <xdr:cNvSpPr/>
      </xdr:nvSpPr>
      <xdr:spPr>
        <a:xfrm>
          <a:off x="5314950" y="819150"/>
          <a:ext cx="1181100" cy="2952750"/>
        </a:xfrm>
        <a:custGeom>
          <a:avLst/>
          <a:gdLst>
            <a:gd name="connsiteX0" fmla="*/ 0 w 971550"/>
            <a:gd name="connsiteY0" fmla="*/ 0 h 3560540"/>
            <a:gd name="connsiteX1" fmla="*/ 485775 w 971550"/>
            <a:gd name="connsiteY1" fmla="*/ 3200400 h 3560540"/>
            <a:gd name="connsiteX2" fmla="*/ 752475 w 971550"/>
            <a:gd name="connsiteY2" fmla="*/ 3200400 h 3560540"/>
            <a:gd name="connsiteX3" fmla="*/ 971550 w 971550"/>
            <a:gd name="connsiteY3" fmla="*/ 657225 h 35605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71550" h="3560540">
              <a:moveTo>
                <a:pt x="0" y="0"/>
              </a:moveTo>
              <a:cubicBezTo>
                <a:pt x="180181" y="1333500"/>
                <a:pt x="360363" y="2667000"/>
                <a:pt x="485775" y="3200400"/>
              </a:cubicBezTo>
              <a:cubicBezTo>
                <a:pt x="611187" y="3733800"/>
                <a:pt x="671513" y="3624262"/>
                <a:pt x="752475" y="3200400"/>
              </a:cubicBezTo>
              <a:cubicBezTo>
                <a:pt x="833437" y="2776538"/>
                <a:pt x="902493" y="1716881"/>
                <a:pt x="971550" y="657225"/>
              </a:cubicBezTo>
            </a:path>
          </a:pathLst>
        </a:custGeom>
        <a:noFill/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447675</xdr:colOff>
      <xdr:row>6</xdr:row>
      <xdr:rowOff>104775</xdr:rowOff>
    </xdr:from>
    <xdr:to>
      <xdr:col>15</xdr:col>
      <xdr:colOff>609600</xdr:colOff>
      <xdr:row>19</xdr:row>
      <xdr:rowOff>9525</xdr:rowOff>
    </xdr:to>
    <xdr:sp macro="" textlink="">
      <xdr:nvSpPr>
        <xdr:cNvPr id="8" name="Forma libre 7"/>
        <xdr:cNvSpPr/>
      </xdr:nvSpPr>
      <xdr:spPr>
        <a:xfrm>
          <a:off x="9001125" y="904875"/>
          <a:ext cx="1685925" cy="1638300"/>
        </a:xfrm>
        <a:custGeom>
          <a:avLst/>
          <a:gdLst>
            <a:gd name="connsiteX0" fmla="*/ 3533775 w 3533775"/>
            <a:gd name="connsiteY0" fmla="*/ 0 h 346782"/>
            <a:gd name="connsiteX1" fmla="*/ 2505075 w 3533775"/>
            <a:gd name="connsiteY1" fmla="*/ 314325 h 346782"/>
            <a:gd name="connsiteX2" fmla="*/ 1552575 w 3533775"/>
            <a:gd name="connsiteY2" fmla="*/ 323850 h 346782"/>
            <a:gd name="connsiteX3" fmla="*/ 0 w 3533775"/>
            <a:gd name="connsiteY3" fmla="*/ 200025 h 3467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33775" h="346782">
              <a:moveTo>
                <a:pt x="3533775" y="0"/>
              </a:moveTo>
              <a:cubicBezTo>
                <a:pt x="3184525" y="130175"/>
                <a:pt x="2835275" y="260350"/>
                <a:pt x="2505075" y="314325"/>
              </a:cubicBezTo>
              <a:cubicBezTo>
                <a:pt x="2174875" y="368300"/>
                <a:pt x="1970087" y="342900"/>
                <a:pt x="1552575" y="323850"/>
              </a:cubicBezTo>
              <a:cubicBezTo>
                <a:pt x="1135062" y="304800"/>
                <a:pt x="567531" y="252412"/>
                <a:pt x="0" y="200025"/>
              </a:cubicBezTo>
            </a:path>
          </a:pathLst>
        </a:custGeom>
        <a:noFill/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452438</xdr:colOff>
      <xdr:row>7</xdr:row>
      <xdr:rowOff>61912</xdr:rowOff>
    </xdr:from>
    <xdr:to>
      <xdr:col>15</xdr:col>
      <xdr:colOff>566737</xdr:colOff>
      <xdr:row>19</xdr:row>
      <xdr:rowOff>68513</xdr:rowOff>
    </xdr:to>
    <xdr:grpSp>
      <xdr:nvGrpSpPr>
        <xdr:cNvPr id="22" name="Grupo 21"/>
        <xdr:cNvGrpSpPr/>
      </xdr:nvGrpSpPr>
      <xdr:grpSpPr>
        <a:xfrm>
          <a:off x="9767888" y="995362"/>
          <a:ext cx="876299" cy="1606801"/>
          <a:chOff x="9767888" y="995362"/>
          <a:chExt cx="876299" cy="1606801"/>
        </a:xfrm>
      </xdr:grpSpPr>
      <xdr:cxnSp macro="">
        <xdr:nvCxnSpPr>
          <xdr:cNvPr id="16" name="Conector recto 15"/>
          <xdr:cNvCxnSpPr/>
        </xdr:nvCxnSpPr>
        <xdr:spPr>
          <a:xfrm>
            <a:off x="9767888" y="2062163"/>
            <a:ext cx="0" cy="540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16"/>
          <xdr:cNvCxnSpPr/>
        </xdr:nvCxnSpPr>
        <xdr:spPr>
          <a:xfrm>
            <a:off x="10344150" y="1962150"/>
            <a:ext cx="0" cy="540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17"/>
          <xdr:cNvCxnSpPr/>
        </xdr:nvCxnSpPr>
        <xdr:spPr>
          <a:xfrm>
            <a:off x="10644187" y="995362"/>
            <a:ext cx="0" cy="1512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628650</xdr:colOff>
      <xdr:row>8</xdr:row>
      <xdr:rowOff>66675</xdr:rowOff>
    </xdr:from>
    <xdr:to>
      <xdr:col>9</xdr:col>
      <xdr:colOff>714375</xdr:colOff>
      <xdr:row>27</xdr:row>
      <xdr:rowOff>23850</xdr:rowOff>
    </xdr:to>
    <xdr:grpSp>
      <xdr:nvGrpSpPr>
        <xdr:cNvPr id="24" name="Grupo 23"/>
        <xdr:cNvGrpSpPr/>
      </xdr:nvGrpSpPr>
      <xdr:grpSpPr>
        <a:xfrm>
          <a:off x="5372100" y="1133475"/>
          <a:ext cx="847725" cy="2490825"/>
          <a:chOff x="5372100" y="1133475"/>
          <a:chExt cx="847725" cy="2490825"/>
        </a:xfrm>
      </xdr:grpSpPr>
      <xdr:cxnSp macro="">
        <xdr:nvCxnSpPr>
          <xdr:cNvPr id="19" name="Conector recto 18"/>
          <xdr:cNvCxnSpPr/>
        </xdr:nvCxnSpPr>
        <xdr:spPr>
          <a:xfrm>
            <a:off x="6219825" y="2419350"/>
            <a:ext cx="0" cy="1080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19"/>
          <xdr:cNvCxnSpPr/>
        </xdr:nvCxnSpPr>
        <xdr:spPr>
          <a:xfrm>
            <a:off x="5962650" y="2400300"/>
            <a:ext cx="0" cy="1224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20"/>
          <xdr:cNvCxnSpPr/>
        </xdr:nvCxnSpPr>
        <xdr:spPr>
          <a:xfrm>
            <a:off x="5372100" y="1133475"/>
            <a:ext cx="0" cy="1368000"/>
          </a:xfrm>
          <a:prstGeom prst="line">
            <a:avLst/>
          </a:prstGeom>
          <a:ln w="190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438150</xdr:colOff>
      <xdr:row>15</xdr:row>
      <xdr:rowOff>95250</xdr:rowOff>
    </xdr:from>
    <xdr:to>
      <xdr:col>13</xdr:col>
      <xdr:colOff>609599</xdr:colOff>
      <xdr:row>21</xdr:row>
      <xdr:rowOff>85725</xdr:rowOff>
    </xdr:to>
    <xdr:sp macro="" textlink="">
      <xdr:nvSpPr>
        <xdr:cNvPr id="25" name="Forma libre 24"/>
        <xdr:cNvSpPr/>
      </xdr:nvSpPr>
      <xdr:spPr>
        <a:xfrm>
          <a:off x="6705600" y="2095500"/>
          <a:ext cx="2457449" cy="790575"/>
        </a:xfrm>
        <a:custGeom>
          <a:avLst/>
          <a:gdLst>
            <a:gd name="connsiteX0" fmla="*/ 0 w 1847850"/>
            <a:gd name="connsiteY0" fmla="*/ 573082 h 573082"/>
            <a:gd name="connsiteX1" fmla="*/ 742950 w 1847850"/>
            <a:gd name="connsiteY1" fmla="*/ 106357 h 573082"/>
            <a:gd name="connsiteX2" fmla="*/ 1219200 w 1847850"/>
            <a:gd name="connsiteY2" fmla="*/ 20632 h 573082"/>
            <a:gd name="connsiteX3" fmla="*/ 1847850 w 1847850"/>
            <a:gd name="connsiteY3" fmla="*/ 401632 h 5730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47850" h="573082">
              <a:moveTo>
                <a:pt x="0" y="573082"/>
              </a:moveTo>
              <a:cubicBezTo>
                <a:pt x="269875" y="385757"/>
                <a:pt x="539750" y="198432"/>
                <a:pt x="742950" y="106357"/>
              </a:cubicBezTo>
              <a:cubicBezTo>
                <a:pt x="946150" y="14282"/>
                <a:pt x="1035050" y="-28580"/>
                <a:pt x="1219200" y="20632"/>
              </a:cubicBezTo>
              <a:cubicBezTo>
                <a:pt x="1403350" y="69844"/>
                <a:pt x="1625600" y="235738"/>
                <a:pt x="1847850" y="401632"/>
              </a:cubicBezTo>
            </a:path>
          </a:pathLst>
        </a:custGeom>
        <a:noFill/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9524</xdr:rowOff>
    </xdr:from>
    <xdr:to>
      <xdr:col>15</xdr:col>
      <xdr:colOff>619124</xdr:colOff>
      <xdr:row>32</xdr:row>
      <xdr:rowOff>57149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8</xdr:row>
      <xdr:rowOff>47625</xdr:rowOff>
    </xdr:from>
    <xdr:to>
      <xdr:col>14</xdr:col>
      <xdr:colOff>666750</xdr:colOff>
      <xdr:row>27</xdr:row>
      <xdr:rowOff>90883</xdr:rowOff>
    </xdr:to>
    <xdr:sp macro="" textlink="">
      <xdr:nvSpPr>
        <xdr:cNvPr id="3" name="Forma libre 2"/>
        <xdr:cNvSpPr/>
      </xdr:nvSpPr>
      <xdr:spPr>
        <a:xfrm>
          <a:off x="7410450" y="1114425"/>
          <a:ext cx="3924300" cy="2576908"/>
        </a:xfrm>
        <a:custGeom>
          <a:avLst/>
          <a:gdLst>
            <a:gd name="connsiteX0" fmla="*/ 3924300 w 3924300"/>
            <a:gd name="connsiteY0" fmla="*/ 0 h 2453083"/>
            <a:gd name="connsiteX1" fmla="*/ 3409950 w 3924300"/>
            <a:gd name="connsiteY1" fmla="*/ 1876425 h 2453083"/>
            <a:gd name="connsiteX2" fmla="*/ 2733675 w 3924300"/>
            <a:gd name="connsiteY2" fmla="*/ 2428875 h 2453083"/>
            <a:gd name="connsiteX3" fmla="*/ 1638300 w 3924300"/>
            <a:gd name="connsiteY3" fmla="*/ 2228850 h 2453083"/>
            <a:gd name="connsiteX4" fmla="*/ 552450 w 3924300"/>
            <a:gd name="connsiteY4" fmla="*/ 1123950 h 2453083"/>
            <a:gd name="connsiteX5" fmla="*/ 0 w 3924300"/>
            <a:gd name="connsiteY5" fmla="*/ 476250 h 24530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924300" h="2453083">
              <a:moveTo>
                <a:pt x="3924300" y="0"/>
              </a:moveTo>
              <a:cubicBezTo>
                <a:pt x="3766343" y="735806"/>
                <a:pt x="3608387" y="1471613"/>
                <a:pt x="3409950" y="1876425"/>
              </a:cubicBezTo>
              <a:cubicBezTo>
                <a:pt x="3211513" y="2281237"/>
                <a:pt x="3028950" y="2370138"/>
                <a:pt x="2733675" y="2428875"/>
              </a:cubicBezTo>
              <a:cubicBezTo>
                <a:pt x="2438400" y="2487612"/>
                <a:pt x="2001837" y="2446337"/>
                <a:pt x="1638300" y="2228850"/>
              </a:cubicBezTo>
              <a:cubicBezTo>
                <a:pt x="1274763" y="2011363"/>
                <a:pt x="825500" y="1416050"/>
                <a:pt x="552450" y="1123950"/>
              </a:cubicBezTo>
              <a:cubicBezTo>
                <a:pt x="279400" y="831850"/>
                <a:pt x="139700" y="654050"/>
                <a:pt x="0" y="476250"/>
              </a:cubicBezTo>
            </a:path>
          </a:pathLst>
        </a:custGeom>
        <a:noFill/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  <xdr:twoCellAnchor>
    <xdr:from>
      <xdr:col>14</xdr:col>
      <xdr:colOff>600075</xdr:colOff>
      <xdr:row>10</xdr:row>
      <xdr:rowOff>123825</xdr:rowOff>
    </xdr:from>
    <xdr:to>
      <xdr:col>14</xdr:col>
      <xdr:colOff>600075</xdr:colOff>
      <xdr:row>15</xdr:row>
      <xdr:rowOff>105075</xdr:rowOff>
    </xdr:to>
    <xdr:cxnSp macro="">
      <xdr:nvCxnSpPr>
        <xdr:cNvPr id="5" name="Conector recto 4"/>
        <xdr:cNvCxnSpPr/>
      </xdr:nvCxnSpPr>
      <xdr:spPr>
        <a:xfrm>
          <a:off x="11268075" y="1457325"/>
          <a:ext cx="0" cy="648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15</xdr:row>
      <xdr:rowOff>85725</xdr:rowOff>
    </xdr:from>
    <xdr:to>
      <xdr:col>14</xdr:col>
      <xdr:colOff>161925</xdr:colOff>
      <xdr:row>22</xdr:row>
      <xdr:rowOff>124275</xdr:rowOff>
    </xdr:to>
    <xdr:cxnSp macro="">
      <xdr:nvCxnSpPr>
        <xdr:cNvPr id="6" name="Conector recto 5"/>
        <xdr:cNvCxnSpPr/>
      </xdr:nvCxnSpPr>
      <xdr:spPr>
        <a:xfrm>
          <a:off x="10829925" y="2085975"/>
          <a:ext cx="0" cy="972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390525</xdr:colOff>
      <xdr:row>15</xdr:row>
      <xdr:rowOff>85725</xdr:rowOff>
    </xdr:from>
    <xdr:to>
      <xdr:col>12</xdr:col>
      <xdr:colOff>390525</xdr:colOff>
      <xdr:row>27</xdr:row>
      <xdr:rowOff>33525</xdr:rowOff>
    </xdr:to>
    <xdr:cxnSp macro="">
      <xdr:nvCxnSpPr>
        <xdr:cNvPr id="7" name="Conector recto 6"/>
        <xdr:cNvCxnSpPr/>
      </xdr:nvCxnSpPr>
      <xdr:spPr>
        <a:xfrm>
          <a:off x="9534525" y="2085975"/>
          <a:ext cx="0" cy="1548000"/>
        </a:xfrm>
        <a:prstGeom prst="line">
          <a:avLst/>
        </a:prstGeom>
        <a:ln w="1905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rgbClr val="C00000"/>
          </a:solidFill>
        </a:ln>
      </a:spPr>
      <a:bodyPr vertOverflow="clip" rtlCol="0" anchor="ctr"/>
      <a:lstStyle>
        <a:defPPr algn="ctr">
          <a:defRPr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E8" sqref="E8"/>
    </sheetView>
  </sheetViews>
  <sheetFormatPr baseColWidth="10" defaultRowHeight="12" customHeight="1" x14ac:dyDescent="0.15"/>
  <cols>
    <col min="1" max="1" width="6.7109375" style="1" customWidth="1"/>
    <col min="2" max="4" width="11.42578125" style="1"/>
    <col min="5" max="5" width="19.42578125" style="1" bestFit="1" customWidth="1"/>
    <col min="6" max="16384" width="11.42578125" style="1"/>
  </cols>
  <sheetData>
    <row r="1" spans="1:5" ht="12" customHeight="1" x14ac:dyDescent="0.15">
      <c r="E1" s="2" t="s">
        <v>5</v>
      </c>
    </row>
    <row r="2" spans="1:5" ht="12" customHeight="1" x14ac:dyDescent="0.15">
      <c r="A2" s="3">
        <v>0.1</v>
      </c>
      <c r="B2" s="1">
        <f>EXP(A2)</f>
        <v>1.1051709180756477</v>
      </c>
      <c r="C2" s="1">
        <f>1/B2</f>
        <v>0.90483741803595952</v>
      </c>
      <c r="D2" s="1">
        <f>LN(A2)</f>
        <v>-2.3025850929940455</v>
      </c>
      <c r="E2" s="3">
        <f>C2-D2</f>
        <v>3.2074225110300052</v>
      </c>
    </row>
    <row r="3" spans="1:5" ht="12" customHeight="1" x14ac:dyDescent="0.15">
      <c r="A3" s="3">
        <v>0.2</v>
      </c>
      <c r="B3" s="1">
        <f t="shared" ref="B3:B41" si="0">EXP(A3)</f>
        <v>1.2214027581601699</v>
      </c>
      <c r="C3" s="1">
        <f t="shared" ref="C3:C41" si="1">1/B3</f>
        <v>0.81873075307798182</v>
      </c>
      <c r="D3" s="1">
        <f t="shared" ref="D3:D31" si="2">LN(A3)</f>
        <v>-1.6094379124341003</v>
      </c>
      <c r="E3" s="3">
        <f t="shared" ref="E3:E31" si="3">C3-D3</f>
        <v>2.4281686655120822</v>
      </c>
    </row>
    <row r="4" spans="1:5" ht="12" customHeight="1" x14ac:dyDescent="0.15">
      <c r="A4" s="3">
        <v>0.3</v>
      </c>
      <c r="B4" s="1">
        <f t="shared" si="0"/>
        <v>1.3498588075760032</v>
      </c>
      <c r="C4" s="1">
        <f t="shared" si="1"/>
        <v>0.74081822068171788</v>
      </c>
      <c r="D4" s="1">
        <f t="shared" si="2"/>
        <v>-1.2039728043259361</v>
      </c>
      <c r="E4" s="3">
        <f t="shared" si="3"/>
        <v>1.9447910250076541</v>
      </c>
    </row>
    <row r="5" spans="1:5" ht="12" customHeight="1" x14ac:dyDescent="0.15">
      <c r="A5" s="3">
        <v>0.4</v>
      </c>
      <c r="B5" s="1">
        <f t="shared" si="0"/>
        <v>1.4918246976412703</v>
      </c>
      <c r="C5" s="1">
        <f t="shared" si="1"/>
        <v>0.67032004603563933</v>
      </c>
      <c r="D5" s="1">
        <f t="shared" si="2"/>
        <v>-0.916290731874155</v>
      </c>
      <c r="E5" s="3">
        <f t="shared" si="3"/>
        <v>1.5866107779097942</v>
      </c>
    </row>
    <row r="6" spans="1:5" ht="12" customHeight="1" x14ac:dyDescent="0.15">
      <c r="A6" s="3">
        <v>0.5</v>
      </c>
      <c r="B6" s="1">
        <f t="shared" si="0"/>
        <v>1.6487212707001282</v>
      </c>
      <c r="C6" s="1">
        <f t="shared" si="1"/>
        <v>0.60653065971263342</v>
      </c>
      <c r="D6" s="1">
        <f t="shared" si="2"/>
        <v>-0.69314718055994529</v>
      </c>
      <c r="E6" s="3">
        <f t="shared" si="3"/>
        <v>1.2996778402725786</v>
      </c>
    </row>
    <row r="7" spans="1:5" ht="12" customHeight="1" x14ac:dyDescent="0.15">
      <c r="A7" s="3">
        <v>0.6</v>
      </c>
      <c r="B7" s="1">
        <f t="shared" si="0"/>
        <v>1.8221188003905089</v>
      </c>
      <c r="C7" s="1">
        <f t="shared" si="1"/>
        <v>0.5488116360940265</v>
      </c>
      <c r="D7" s="1">
        <f t="shared" si="2"/>
        <v>-0.51082562376599072</v>
      </c>
      <c r="E7" s="3">
        <f t="shared" si="3"/>
        <v>1.0596372598600172</v>
      </c>
    </row>
    <row r="8" spans="1:5" ht="12" customHeight="1" x14ac:dyDescent="0.15">
      <c r="A8" s="3">
        <v>0.7</v>
      </c>
      <c r="B8" s="1">
        <f t="shared" si="0"/>
        <v>2.0137527074704766</v>
      </c>
      <c r="C8" s="1">
        <f t="shared" si="1"/>
        <v>0.49658530379140947</v>
      </c>
      <c r="D8" s="1">
        <f t="shared" si="2"/>
        <v>-0.35667494393873245</v>
      </c>
      <c r="E8" s="3">
        <f t="shared" si="3"/>
        <v>0.85326024773014186</v>
      </c>
    </row>
    <row r="9" spans="1:5" ht="12" customHeight="1" x14ac:dyDescent="0.15">
      <c r="A9" s="3">
        <v>0.8</v>
      </c>
      <c r="B9" s="1">
        <f t="shared" si="0"/>
        <v>2.2255409284924679</v>
      </c>
      <c r="C9" s="1">
        <f t="shared" si="1"/>
        <v>0.44932896411722156</v>
      </c>
      <c r="D9" s="1">
        <f t="shared" si="2"/>
        <v>-0.22314355131420971</v>
      </c>
      <c r="E9" s="3">
        <f t="shared" si="3"/>
        <v>0.67247251543143127</v>
      </c>
    </row>
    <row r="10" spans="1:5" ht="12" customHeight="1" x14ac:dyDescent="0.15">
      <c r="A10" s="3">
        <v>0.9</v>
      </c>
      <c r="B10" s="1">
        <f t="shared" si="0"/>
        <v>2.4596031111569499</v>
      </c>
      <c r="C10" s="1">
        <f t="shared" si="1"/>
        <v>0.40656965974059905</v>
      </c>
      <c r="D10" s="1">
        <f t="shared" si="2"/>
        <v>-0.10536051565782628</v>
      </c>
      <c r="E10" s="3">
        <f t="shared" si="3"/>
        <v>0.51193017539842534</v>
      </c>
    </row>
    <row r="11" spans="1:5" ht="12" customHeight="1" x14ac:dyDescent="0.15">
      <c r="A11" s="3">
        <v>1</v>
      </c>
      <c r="B11" s="1">
        <f t="shared" si="0"/>
        <v>2.7182818284590451</v>
      </c>
      <c r="C11" s="1">
        <f t="shared" si="1"/>
        <v>0.36787944117144233</v>
      </c>
      <c r="D11" s="1">
        <f t="shared" si="2"/>
        <v>0</v>
      </c>
      <c r="E11" s="3">
        <f t="shared" si="3"/>
        <v>0.36787944117144233</v>
      </c>
    </row>
    <row r="12" spans="1:5" ht="12" customHeight="1" x14ac:dyDescent="0.15">
      <c r="A12" s="3">
        <v>1.1000000000000001</v>
      </c>
      <c r="B12" s="1">
        <f t="shared" si="0"/>
        <v>3.0041660239464334</v>
      </c>
      <c r="C12" s="1">
        <f t="shared" si="1"/>
        <v>0.3328710836980795</v>
      </c>
      <c r="D12" s="1">
        <f t="shared" si="2"/>
        <v>9.5310179804324935E-2</v>
      </c>
      <c r="E12" s="3">
        <f t="shared" si="3"/>
        <v>0.23756090389375456</v>
      </c>
    </row>
    <row r="13" spans="1:5" ht="12" customHeight="1" x14ac:dyDescent="0.15">
      <c r="A13" s="3">
        <v>1.2</v>
      </c>
      <c r="B13" s="1">
        <f t="shared" si="0"/>
        <v>3.3201169227365472</v>
      </c>
      <c r="C13" s="1">
        <f t="shared" si="1"/>
        <v>0.30119421191220214</v>
      </c>
      <c r="D13" s="1">
        <f t="shared" si="2"/>
        <v>0.18232155679395459</v>
      </c>
      <c r="E13" s="3">
        <f t="shared" si="3"/>
        <v>0.11887265511824754</v>
      </c>
    </row>
    <row r="14" spans="1:5" ht="12" customHeight="1" x14ac:dyDescent="0.15">
      <c r="A14" s="3">
        <v>1.3</v>
      </c>
      <c r="B14" s="1">
        <f t="shared" si="0"/>
        <v>3.6692966676192444</v>
      </c>
      <c r="C14" s="1">
        <f t="shared" si="1"/>
        <v>0.27253179303401259</v>
      </c>
      <c r="D14" s="1">
        <f t="shared" si="2"/>
        <v>0.26236426446749106</v>
      </c>
      <c r="E14" s="3">
        <f t="shared" si="3"/>
        <v>1.0167528566521533E-2</v>
      </c>
    </row>
    <row r="15" spans="1:5" ht="12" customHeight="1" x14ac:dyDescent="0.15">
      <c r="A15" s="3">
        <v>1.4</v>
      </c>
      <c r="B15" s="1">
        <f t="shared" si="0"/>
        <v>4.0551999668446745</v>
      </c>
      <c r="C15" s="1">
        <f t="shared" si="1"/>
        <v>0.24659696394160649</v>
      </c>
      <c r="D15" s="1">
        <f t="shared" si="2"/>
        <v>0.33647223662121289</v>
      </c>
      <c r="E15" s="3">
        <f t="shared" si="3"/>
        <v>-8.9875272679606405E-2</v>
      </c>
    </row>
    <row r="16" spans="1:5" ht="12" customHeight="1" x14ac:dyDescent="0.15">
      <c r="A16" s="3">
        <v>1.5</v>
      </c>
      <c r="B16" s="1">
        <f t="shared" si="0"/>
        <v>4.4816890703380645</v>
      </c>
      <c r="C16" s="1">
        <f t="shared" si="1"/>
        <v>0.22313016014842985</v>
      </c>
      <c r="D16" s="1">
        <f t="shared" si="2"/>
        <v>0.40546510810816438</v>
      </c>
      <c r="E16" s="3">
        <f t="shared" si="3"/>
        <v>-0.18233494795973454</v>
      </c>
    </row>
    <row r="17" spans="1:5" ht="12" customHeight="1" x14ac:dyDescent="0.15">
      <c r="A17" s="3">
        <v>1.6</v>
      </c>
      <c r="B17" s="1">
        <f t="shared" si="0"/>
        <v>4.9530324243951149</v>
      </c>
      <c r="C17" s="1">
        <f t="shared" si="1"/>
        <v>0.20189651799465541</v>
      </c>
      <c r="D17" s="1">
        <f t="shared" si="2"/>
        <v>0.47000362924573563</v>
      </c>
      <c r="E17" s="3">
        <f t="shared" si="3"/>
        <v>-0.26810711125108022</v>
      </c>
    </row>
    <row r="18" spans="1:5" ht="12" customHeight="1" x14ac:dyDescent="0.15">
      <c r="A18" s="3">
        <v>1.7</v>
      </c>
      <c r="B18" s="1">
        <f t="shared" si="0"/>
        <v>5.4739473917271999</v>
      </c>
      <c r="C18" s="1">
        <f t="shared" si="1"/>
        <v>0.18268352405273464</v>
      </c>
      <c r="D18" s="1">
        <f t="shared" si="2"/>
        <v>0.53062825106217038</v>
      </c>
      <c r="E18" s="3">
        <f t="shared" si="3"/>
        <v>-0.34794472700943574</v>
      </c>
    </row>
    <row r="19" spans="1:5" ht="12" customHeight="1" x14ac:dyDescent="0.15">
      <c r="A19" s="3">
        <v>1.8</v>
      </c>
      <c r="B19" s="1">
        <f t="shared" si="0"/>
        <v>6.0496474644129465</v>
      </c>
      <c r="C19" s="1">
        <f t="shared" si="1"/>
        <v>0.16529888822158653</v>
      </c>
      <c r="D19" s="1">
        <f t="shared" si="2"/>
        <v>0.58778666490211906</v>
      </c>
      <c r="E19" s="3">
        <f t="shared" si="3"/>
        <v>-0.4224877766805325</v>
      </c>
    </row>
    <row r="20" spans="1:5" ht="12" customHeight="1" x14ac:dyDescent="0.15">
      <c r="A20" s="3">
        <v>1.9</v>
      </c>
      <c r="B20" s="1">
        <f t="shared" si="0"/>
        <v>6.6858944422792685</v>
      </c>
      <c r="C20" s="1">
        <f t="shared" si="1"/>
        <v>0.14956861922263506</v>
      </c>
      <c r="D20" s="1">
        <f t="shared" si="2"/>
        <v>0.64185388617239469</v>
      </c>
      <c r="E20" s="3">
        <f t="shared" si="3"/>
        <v>-0.4922852669497596</v>
      </c>
    </row>
    <row r="21" spans="1:5" ht="12" customHeight="1" x14ac:dyDescent="0.15">
      <c r="A21" s="3">
        <v>2</v>
      </c>
      <c r="B21" s="1">
        <f t="shared" si="0"/>
        <v>7.3890560989306504</v>
      </c>
      <c r="C21" s="1">
        <f t="shared" si="1"/>
        <v>0.1353352832366127</v>
      </c>
      <c r="D21" s="1">
        <f t="shared" si="2"/>
        <v>0.69314718055994529</v>
      </c>
      <c r="E21" s="3">
        <f t="shared" si="3"/>
        <v>-0.55781189732333258</v>
      </c>
    </row>
    <row r="22" spans="1:5" ht="12" customHeight="1" x14ac:dyDescent="0.15">
      <c r="A22" s="3">
        <v>2.1</v>
      </c>
      <c r="B22" s="1">
        <f t="shared" si="0"/>
        <v>8.1661699125676517</v>
      </c>
      <c r="C22" s="1">
        <f t="shared" si="1"/>
        <v>0.12245642825298189</v>
      </c>
      <c r="D22" s="1">
        <f t="shared" si="2"/>
        <v>0.74193734472937733</v>
      </c>
      <c r="E22" s="3">
        <f t="shared" si="3"/>
        <v>-0.61948091647639547</v>
      </c>
    </row>
    <row r="23" spans="1:5" ht="12" customHeight="1" x14ac:dyDescent="0.15">
      <c r="A23" s="3">
        <v>2.2000000000000002</v>
      </c>
      <c r="B23" s="1">
        <f t="shared" si="0"/>
        <v>9.025013499434122</v>
      </c>
      <c r="C23" s="1">
        <f t="shared" si="1"/>
        <v>0.11080315836233387</v>
      </c>
      <c r="D23" s="1">
        <f t="shared" si="2"/>
        <v>0.78845736036427028</v>
      </c>
      <c r="E23" s="3">
        <f t="shared" si="3"/>
        <v>-0.67765420200193638</v>
      </c>
    </row>
    <row r="24" spans="1:5" ht="12" customHeight="1" x14ac:dyDescent="0.15">
      <c r="A24" s="3">
        <v>2.2999999999999998</v>
      </c>
      <c r="B24" s="1">
        <f t="shared" si="0"/>
        <v>9.9741824548147182</v>
      </c>
      <c r="C24" s="1">
        <f t="shared" si="1"/>
        <v>0.10025884372280376</v>
      </c>
      <c r="D24" s="1">
        <f t="shared" si="2"/>
        <v>0.83290912293510388</v>
      </c>
      <c r="E24" s="3">
        <f t="shared" si="3"/>
        <v>-0.73265027921230008</v>
      </c>
    </row>
    <row r="25" spans="1:5" ht="12" customHeight="1" x14ac:dyDescent="0.15">
      <c r="A25" s="3">
        <v>2.4</v>
      </c>
      <c r="B25" s="1">
        <f t="shared" si="0"/>
        <v>11.023176380641601</v>
      </c>
      <c r="C25" s="1">
        <f t="shared" si="1"/>
        <v>9.0717953289412512E-2</v>
      </c>
      <c r="D25" s="1">
        <f t="shared" si="2"/>
        <v>0.87546873735389985</v>
      </c>
      <c r="E25" s="3">
        <f t="shared" si="3"/>
        <v>-0.78475078406448739</v>
      </c>
    </row>
    <row r="26" spans="1:5" ht="12" customHeight="1" x14ac:dyDescent="0.15">
      <c r="A26" s="3">
        <v>2.5</v>
      </c>
      <c r="B26" s="1">
        <f t="shared" si="0"/>
        <v>12.182493960703473</v>
      </c>
      <c r="C26" s="1">
        <f t="shared" si="1"/>
        <v>8.20849986238988E-2</v>
      </c>
      <c r="D26" s="1">
        <f t="shared" si="2"/>
        <v>0.91629073187415511</v>
      </c>
      <c r="E26" s="3">
        <f t="shared" si="3"/>
        <v>-0.83420573325025626</v>
      </c>
    </row>
    <row r="27" spans="1:5" ht="12" customHeight="1" x14ac:dyDescent="0.15">
      <c r="A27" s="3">
        <v>2.6</v>
      </c>
      <c r="B27" s="1">
        <f t="shared" si="0"/>
        <v>13.463738035001692</v>
      </c>
      <c r="C27" s="1">
        <f t="shared" si="1"/>
        <v>7.4273578214333877E-2</v>
      </c>
      <c r="D27" s="1">
        <f t="shared" si="2"/>
        <v>0.95551144502743635</v>
      </c>
      <c r="E27" s="3">
        <f t="shared" si="3"/>
        <v>-0.88123786681310246</v>
      </c>
    </row>
    <row r="28" spans="1:5" ht="12" customHeight="1" x14ac:dyDescent="0.15">
      <c r="A28" s="3">
        <v>2.7</v>
      </c>
      <c r="B28" s="1">
        <f t="shared" si="0"/>
        <v>14.879731724872837</v>
      </c>
      <c r="C28" s="1">
        <f t="shared" si="1"/>
        <v>6.7205512739749756E-2</v>
      </c>
      <c r="D28" s="1">
        <f t="shared" si="2"/>
        <v>0.99325177301028345</v>
      </c>
      <c r="E28" s="3">
        <f t="shared" si="3"/>
        <v>-0.92604626027053372</v>
      </c>
    </row>
    <row r="29" spans="1:5" ht="12" customHeight="1" x14ac:dyDescent="0.15">
      <c r="A29" s="3">
        <v>2.8</v>
      </c>
      <c r="B29" s="1">
        <f t="shared" si="0"/>
        <v>16.444646771097048</v>
      </c>
      <c r="C29" s="1">
        <f t="shared" si="1"/>
        <v>6.0810062625217973E-2</v>
      </c>
      <c r="D29" s="1">
        <f t="shared" si="2"/>
        <v>1.0296194171811581</v>
      </c>
      <c r="E29" s="3">
        <f t="shared" si="3"/>
        <v>-0.96880935455594019</v>
      </c>
    </row>
    <row r="30" spans="1:5" ht="12" customHeight="1" x14ac:dyDescent="0.15">
      <c r="A30" s="3">
        <v>2.9</v>
      </c>
      <c r="B30" s="1">
        <f t="shared" si="0"/>
        <v>18.17414536944306</v>
      </c>
      <c r="C30" s="1">
        <f t="shared" si="1"/>
        <v>5.5023220056407231E-2</v>
      </c>
      <c r="D30" s="1">
        <f t="shared" si="2"/>
        <v>1.0647107369924282</v>
      </c>
      <c r="E30" s="3">
        <f t="shared" si="3"/>
        <v>-1.0096875169360211</v>
      </c>
    </row>
    <row r="31" spans="1:5" ht="12" customHeight="1" x14ac:dyDescent="0.15">
      <c r="A31" s="3">
        <v>3</v>
      </c>
      <c r="B31" s="1">
        <f t="shared" si="0"/>
        <v>20.085536923187668</v>
      </c>
      <c r="C31" s="1">
        <f t="shared" si="1"/>
        <v>4.9787068367863944E-2</v>
      </c>
      <c r="D31" s="1">
        <f t="shared" si="2"/>
        <v>1.0986122886681098</v>
      </c>
      <c r="E31" s="3">
        <f t="shared" si="3"/>
        <v>-1.0488252203002459</v>
      </c>
    </row>
    <row r="32" spans="1:5" ht="12" customHeight="1" x14ac:dyDescent="0.15">
      <c r="A32" s="3">
        <v>3.1</v>
      </c>
      <c r="B32" s="1">
        <f t="shared" si="0"/>
        <v>22.197951281441636</v>
      </c>
      <c r="C32" s="1">
        <f t="shared" si="1"/>
        <v>4.5049202393557801E-2</v>
      </c>
      <c r="D32" s="1">
        <f t="shared" ref="D32:D41" si="4">LN(A32)</f>
        <v>1.1314021114911006</v>
      </c>
      <c r="E32" s="3">
        <f t="shared" ref="E32:E41" si="5">C32-D32</f>
        <v>-1.0863529090975428</v>
      </c>
    </row>
    <row r="33" spans="1:5" ht="12" customHeight="1" x14ac:dyDescent="0.15">
      <c r="A33" s="3">
        <v>3.2</v>
      </c>
      <c r="B33" s="1">
        <f t="shared" si="0"/>
        <v>24.532530197109352</v>
      </c>
      <c r="C33" s="1">
        <f t="shared" si="1"/>
        <v>4.0762203978366211E-2</v>
      </c>
      <c r="D33" s="1">
        <f t="shared" si="4"/>
        <v>1.1631508098056809</v>
      </c>
      <c r="E33" s="3">
        <f t="shared" si="5"/>
        <v>-1.1223886058273147</v>
      </c>
    </row>
    <row r="34" spans="1:5" ht="12" customHeight="1" x14ac:dyDescent="0.15">
      <c r="A34" s="3">
        <v>3.3</v>
      </c>
      <c r="B34" s="1">
        <f t="shared" si="0"/>
        <v>27.112638920657883</v>
      </c>
      <c r="C34" s="1">
        <f t="shared" si="1"/>
        <v>3.6883167401240015E-2</v>
      </c>
      <c r="D34" s="1">
        <f t="shared" si="4"/>
        <v>1.1939224684724346</v>
      </c>
      <c r="E34" s="3">
        <f t="shared" si="5"/>
        <v>-1.1570393010711946</v>
      </c>
    </row>
    <row r="35" spans="1:5" ht="12" customHeight="1" x14ac:dyDescent="0.15">
      <c r="A35" s="3">
        <v>3.4</v>
      </c>
      <c r="B35" s="1">
        <f t="shared" si="0"/>
        <v>29.964100047397011</v>
      </c>
      <c r="C35" s="1">
        <f t="shared" si="1"/>
        <v>3.337326996032608E-2</v>
      </c>
      <c r="D35" s="1">
        <f t="shared" si="4"/>
        <v>1.2237754316221157</v>
      </c>
      <c r="E35" s="3">
        <f t="shared" si="5"/>
        <v>-1.1904021616617895</v>
      </c>
    </row>
    <row r="36" spans="1:5" ht="12" customHeight="1" x14ac:dyDescent="0.15">
      <c r="A36" s="3">
        <v>3.5</v>
      </c>
      <c r="B36" s="1">
        <f t="shared" si="0"/>
        <v>33.115451958692312</v>
      </c>
      <c r="C36" s="1">
        <f t="shared" si="1"/>
        <v>3.0197383422318504E-2</v>
      </c>
      <c r="D36" s="1">
        <f t="shared" si="4"/>
        <v>1.2527629684953681</v>
      </c>
      <c r="E36" s="3">
        <f t="shared" si="5"/>
        <v>-1.2225655850730495</v>
      </c>
    </row>
    <row r="37" spans="1:5" ht="12" customHeight="1" x14ac:dyDescent="0.15">
      <c r="A37" s="3">
        <v>3.6</v>
      </c>
      <c r="B37" s="1">
        <f t="shared" si="0"/>
        <v>36.598234443677988</v>
      </c>
      <c r="C37" s="1">
        <f t="shared" si="1"/>
        <v>2.7323722447292559E-2</v>
      </c>
      <c r="D37" s="1">
        <f t="shared" si="4"/>
        <v>1.2809338454620642</v>
      </c>
      <c r="E37" s="3">
        <f t="shared" si="5"/>
        <v>-1.2536101230147716</v>
      </c>
    </row>
    <row r="38" spans="1:5" ht="12" customHeight="1" x14ac:dyDescent="0.15">
      <c r="A38" s="3">
        <v>3.7</v>
      </c>
      <c r="B38" s="1">
        <f t="shared" si="0"/>
        <v>40.447304360067399</v>
      </c>
      <c r="C38" s="1">
        <f t="shared" si="1"/>
        <v>2.4723526470339385E-2</v>
      </c>
      <c r="D38" s="1">
        <f t="shared" si="4"/>
        <v>1.3083328196501789</v>
      </c>
      <c r="E38" s="3">
        <f t="shared" si="5"/>
        <v>-1.2836092931798395</v>
      </c>
    </row>
    <row r="39" spans="1:5" ht="12" customHeight="1" x14ac:dyDescent="0.15">
      <c r="A39" s="3">
        <v>3.8</v>
      </c>
      <c r="B39" s="1">
        <f t="shared" si="0"/>
        <v>44.701184493300815</v>
      </c>
      <c r="C39" s="1">
        <f t="shared" si="1"/>
        <v>2.2370771856165601E-2</v>
      </c>
      <c r="D39" s="1">
        <f t="shared" si="4"/>
        <v>1.33500106673234</v>
      </c>
      <c r="E39" s="3">
        <f t="shared" si="5"/>
        <v>-1.3126302948761743</v>
      </c>
    </row>
    <row r="40" spans="1:5" ht="12" customHeight="1" x14ac:dyDescent="0.15">
      <c r="A40" s="3">
        <v>3.9</v>
      </c>
      <c r="B40" s="1">
        <f t="shared" si="0"/>
        <v>49.402449105530167</v>
      </c>
      <c r="C40" s="1">
        <f t="shared" si="1"/>
        <v>2.0241911445804391E-2</v>
      </c>
      <c r="D40" s="1">
        <f t="shared" si="4"/>
        <v>1.3609765531356006</v>
      </c>
      <c r="E40" s="3">
        <f t="shared" si="5"/>
        <v>-1.3407346416897963</v>
      </c>
    </row>
    <row r="41" spans="1:5" ht="12" customHeight="1" x14ac:dyDescent="0.15">
      <c r="A41" s="3">
        <v>4</v>
      </c>
      <c r="B41" s="1">
        <f t="shared" si="0"/>
        <v>54.598150033144236</v>
      </c>
      <c r="C41" s="1">
        <f t="shared" si="1"/>
        <v>1.8315638888734182E-2</v>
      </c>
      <c r="D41" s="1">
        <f t="shared" si="4"/>
        <v>1.3862943611198906</v>
      </c>
      <c r="E41" s="3">
        <f t="shared" si="5"/>
        <v>-1.3679787222311564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GridLines="0" workbookViewId="0">
      <selection activeCell="O8" sqref="O8"/>
    </sheetView>
  </sheetViews>
  <sheetFormatPr baseColWidth="10" defaultRowHeight="12" customHeight="1" x14ac:dyDescent="0.15"/>
  <cols>
    <col min="1" max="1" width="4.7109375" style="1" bestFit="1" customWidth="1"/>
    <col min="2" max="2" width="7.7109375" style="1" bestFit="1" customWidth="1"/>
    <col min="3" max="3" width="6" style="1" bestFit="1" customWidth="1"/>
    <col min="4" max="4" width="22" style="1" bestFit="1" customWidth="1"/>
    <col min="5" max="16384" width="11.42578125" style="1"/>
  </cols>
  <sheetData>
    <row r="1" spans="1:4" ht="10.5" x14ac:dyDescent="0.15">
      <c r="D1" s="2" t="s">
        <v>6</v>
      </c>
    </row>
    <row r="2" spans="1:4" ht="10.5" x14ac:dyDescent="0.15">
      <c r="A2" s="3">
        <v>-4</v>
      </c>
      <c r="B2" s="1">
        <f>POWER(A2,3)</f>
        <v>-64</v>
      </c>
      <c r="C2" s="1">
        <f>4*POWER(A2,2)</f>
        <v>64</v>
      </c>
      <c r="D2" s="3">
        <f>B2+C2-10</f>
        <v>-10</v>
      </c>
    </row>
    <row r="3" spans="1:4" ht="10.5" x14ac:dyDescent="0.15">
      <c r="A3" s="3">
        <v>-3.8</v>
      </c>
      <c r="B3" s="1">
        <f t="shared" ref="B3:B42" si="0">POWER(A3,3)</f>
        <v>-54.871999999999993</v>
      </c>
      <c r="C3" s="1">
        <f t="shared" ref="C3:C42" si="1">4*POWER(A3,2)</f>
        <v>57.76</v>
      </c>
      <c r="D3" s="3">
        <f t="shared" ref="D3:D42" si="2">B3+C3-10</f>
        <v>-7.1119999999999948</v>
      </c>
    </row>
    <row r="4" spans="1:4" ht="10.5" x14ac:dyDescent="0.15">
      <c r="A4" s="3">
        <v>-3.6</v>
      </c>
      <c r="B4" s="1">
        <f t="shared" si="0"/>
        <v>-46.656000000000006</v>
      </c>
      <c r="C4" s="1">
        <f t="shared" si="1"/>
        <v>51.84</v>
      </c>
      <c r="D4" s="3">
        <f t="shared" si="2"/>
        <v>-4.8160000000000025</v>
      </c>
    </row>
    <row r="5" spans="1:4" ht="10.5" x14ac:dyDescent="0.15">
      <c r="A5" s="3">
        <v>-3.4</v>
      </c>
      <c r="B5" s="1">
        <f t="shared" si="0"/>
        <v>-39.303999999999995</v>
      </c>
      <c r="C5" s="1">
        <f t="shared" si="1"/>
        <v>46.239999999999995</v>
      </c>
      <c r="D5" s="3">
        <f t="shared" si="2"/>
        <v>-3.0640000000000001</v>
      </c>
    </row>
    <row r="6" spans="1:4" ht="10.5" x14ac:dyDescent="0.15">
      <c r="A6" s="3">
        <v>-3.2</v>
      </c>
      <c r="B6" s="1">
        <f t="shared" si="0"/>
        <v>-32.768000000000008</v>
      </c>
      <c r="C6" s="1">
        <f t="shared" si="1"/>
        <v>40.960000000000008</v>
      </c>
      <c r="D6" s="3">
        <f t="shared" si="2"/>
        <v>-1.8079999999999998</v>
      </c>
    </row>
    <row r="7" spans="1:4" ht="10.5" x14ac:dyDescent="0.15">
      <c r="A7" s="3">
        <v>-3</v>
      </c>
      <c r="B7" s="1">
        <f t="shared" si="0"/>
        <v>-27</v>
      </c>
      <c r="C7" s="1">
        <f t="shared" si="1"/>
        <v>36</v>
      </c>
      <c r="D7" s="3">
        <f t="shared" si="2"/>
        <v>-1</v>
      </c>
    </row>
    <row r="8" spans="1:4" ht="10.5" x14ac:dyDescent="0.15">
      <c r="A8" s="3">
        <v>-2.8</v>
      </c>
      <c r="B8" s="1">
        <f t="shared" si="0"/>
        <v>-21.951999999999995</v>
      </c>
      <c r="C8" s="1">
        <f t="shared" si="1"/>
        <v>31.359999999999996</v>
      </c>
      <c r="D8" s="3">
        <f t="shared" si="2"/>
        <v>-0.59199999999999875</v>
      </c>
    </row>
    <row r="9" spans="1:4" ht="10.5" x14ac:dyDescent="0.15">
      <c r="A9" s="3">
        <v>-2.6</v>
      </c>
      <c r="B9" s="1">
        <f t="shared" si="0"/>
        <v>-17.576000000000004</v>
      </c>
      <c r="C9" s="1">
        <f t="shared" si="1"/>
        <v>27.040000000000003</v>
      </c>
      <c r="D9" s="3">
        <f t="shared" si="2"/>
        <v>-0.53600000000000136</v>
      </c>
    </row>
    <row r="10" spans="1:4" ht="10.5" x14ac:dyDescent="0.15">
      <c r="A10" s="3">
        <v>-2.4</v>
      </c>
      <c r="B10" s="1">
        <f t="shared" si="0"/>
        <v>-13.824</v>
      </c>
      <c r="C10" s="1">
        <f t="shared" si="1"/>
        <v>23.04</v>
      </c>
      <c r="D10" s="3">
        <f t="shared" si="2"/>
        <v>-0.7840000000000007</v>
      </c>
    </row>
    <row r="11" spans="1:4" ht="10.5" x14ac:dyDescent="0.15">
      <c r="A11" s="3">
        <v>-2.2000000000000002</v>
      </c>
      <c r="B11" s="1">
        <f t="shared" si="0"/>
        <v>-10.648000000000003</v>
      </c>
      <c r="C11" s="1">
        <f t="shared" si="1"/>
        <v>19.360000000000003</v>
      </c>
      <c r="D11" s="3">
        <f t="shared" si="2"/>
        <v>-1.2880000000000003</v>
      </c>
    </row>
    <row r="12" spans="1:4" ht="10.5" x14ac:dyDescent="0.15">
      <c r="A12" s="3">
        <v>-2</v>
      </c>
      <c r="B12" s="1">
        <f t="shared" si="0"/>
        <v>-8</v>
      </c>
      <c r="C12" s="1">
        <f t="shared" si="1"/>
        <v>16</v>
      </c>
      <c r="D12" s="3">
        <f t="shared" si="2"/>
        <v>-2</v>
      </c>
    </row>
    <row r="13" spans="1:4" ht="10.5" x14ac:dyDescent="0.15">
      <c r="A13" s="3">
        <v>-1.8</v>
      </c>
      <c r="B13" s="1">
        <f t="shared" si="0"/>
        <v>-5.8320000000000007</v>
      </c>
      <c r="C13" s="1">
        <f t="shared" si="1"/>
        <v>12.96</v>
      </c>
      <c r="D13" s="3">
        <f t="shared" si="2"/>
        <v>-2.8719999999999999</v>
      </c>
    </row>
    <row r="14" spans="1:4" ht="10.5" x14ac:dyDescent="0.15">
      <c r="A14" s="3">
        <v>-1.6</v>
      </c>
      <c r="B14" s="1">
        <f t="shared" si="0"/>
        <v>-4.096000000000001</v>
      </c>
      <c r="C14" s="1">
        <f t="shared" si="1"/>
        <v>10.240000000000002</v>
      </c>
      <c r="D14" s="3">
        <f t="shared" si="2"/>
        <v>-3.855999999999999</v>
      </c>
    </row>
    <row r="15" spans="1:4" ht="10.5" x14ac:dyDescent="0.15">
      <c r="A15" s="3">
        <v>-1.4</v>
      </c>
      <c r="B15" s="1">
        <f t="shared" si="0"/>
        <v>-2.7439999999999993</v>
      </c>
      <c r="C15" s="1">
        <f t="shared" si="1"/>
        <v>7.839999999999999</v>
      </c>
      <c r="D15" s="3">
        <f t="shared" si="2"/>
        <v>-4.9039999999999999</v>
      </c>
    </row>
    <row r="16" spans="1:4" ht="10.5" x14ac:dyDescent="0.15">
      <c r="A16" s="3">
        <v>-1.2</v>
      </c>
      <c r="B16" s="1">
        <f t="shared" si="0"/>
        <v>-1.728</v>
      </c>
      <c r="C16" s="1">
        <f t="shared" si="1"/>
        <v>5.76</v>
      </c>
      <c r="D16" s="3">
        <f t="shared" si="2"/>
        <v>-5.968</v>
      </c>
    </row>
    <row r="17" spans="1:4" ht="10.5" x14ac:dyDescent="0.15">
      <c r="A17" s="3">
        <v>-1</v>
      </c>
      <c r="B17" s="1">
        <f t="shared" si="0"/>
        <v>-1</v>
      </c>
      <c r="C17" s="1">
        <f t="shared" si="1"/>
        <v>4</v>
      </c>
      <c r="D17" s="3">
        <f t="shared" si="2"/>
        <v>-7</v>
      </c>
    </row>
    <row r="18" spans="1:4" ht="10.5" x14ac:dyDescent="0.15">
      <c r="A18" s="3">
        <v>-0.8</v>
      </c>
      <c r="B18" s="1">
        <f t="shared" si="0"/>
        <v>-0.51200000000000012</v>
      </c>
      <c r="C18" s="1">
        <f t="shared" si="1"/>
        <v>2.5600000000000005</v>
      </c>
      <c r="D18" s="3">
        <f t="shared" si="2"/>
        <v>-7.952</v>
      </c>
    </row>
    <row r="19" spans="1:4" ht="10.5" x14ac:dyDescent="0.15">
      <c r="A19" s="3">
        <v>-0.6</v>
      </c>
      <c r="B19" s="1">
        <f t="shared" si="0"/>
        <v>-0.216</v>
      </c>
      <c r="C19" s="1">
        <f t="shared" si="1"/>
        <v>1.44</v>
      </c>
      <c r="D19" s="3">
        <f t="shared" si="2"/>
        <v>-8.7759999999999998</v>
      </c>
    </row>
    <row r="20" spans="1:4" ht="10.5" x14ac:dyDescent="0.15">
      <c r="A20" s="3">
        <v>-0.4</v>
      </c>
      <c r="B20" s="1">
        <f t="shared" si="0"/>
        <v>-6.4000000000000015E-2</v>
      </c>
      <c r="C20" s="1">
        <f t="shared" si="1"/>
        <v>0.64000000000000012</v>
      </c>
      <c r="D20" s="3">
        <f t="shared" si="2"/>
        <v>-9.4239999999999995</v>
      </c>
    </row>
    <row r="21" spans="1:4" ht="10.5" x14ac:dyDescent="0.15">
      <c r="A21" s="3">
        <v>-0.2</v>
      </c>
      <c r="B21" s="1">
        <f t="shared" si="0"/>
        <v>-8.0000000000000019E-3</v>
      </c>
      <c r="C21" s="1">
        <f t="shared" si="1"/>
        <v>0.16000000000000003</v>
      </c>
      <c r="D21" s="3">
        <f t="shared" si="2"/>
        <v>-9.8480000000000008</v>
      </c>
    </row>
    <row r="22" spans="1:4" ht="10.5" x14ac:dyDescent="0.15">
      <c r="A22" s="3">
        <v>0</v>
      </c>
      <c r="B22" s="1">
        <f t="shared" si="0"/>
        <v>0</v>
      </c>
      <c r="C22" s="1">
        <f t="shared" si="1"/>
        <v>0</v>
      </c>
      <c r="D22" s="3">
        <f t="shared" si="2"/>
        <v>-10</v>
      </c>
    </row>
    <row r="23" spans="1:4" ht="10.5" x14ac:dyDescent="0.15">
      <c r="A23" s="3">
        <v>0.2</v>
      </c>
      <c r="B23" s="1">
        <f t="shared" si="0"/>
        <v>8.0000000000000019E-3</v>
      </c>
      <c r="C23" s="1">
        <f t="shared" si="1"/>
        <v>0.16000000000000003</v>
      </c>
      <c r="D23" s="3">
        <f t="shared" si="2"/>
        <v>-9.8320000000000007</v>
      </c>
    </row>
    <row r="24" spans="1:4" ht="10.5" x14ac:dyDescent="0.15">
      <c r="A24" s="3">
        <v>0.4</v>
      </c>
      <c r="B24" s="1">
        <f t="shared" si="0"/>
        <v>6.4000000000000015E-2</v>
      </c>
      <c r="C24" s="1">
        <f t="shared" si="1"/>
        <v>0.64000000000000012</v>
      </c>
      <c r="D24" s="3">
        <f t="shared" si="2"/>
        <v>-9.2959999999999994</v>
      </c>
    </row>
    <row r="25" spans="1:4" ht="10.5" x14ac:dyDescent="0.15">
      <c r="A25" s="3">
        <v>0.6</v>
      </c>
      <c r="B25" s="1">
        <f t="shared" si="0"/>
        <v>0.216</v>
      </c>
      <c r="C25" s="1">
        <f t="shared" si="1"/>
        <v>1.44</v>
      </c>
      <c r="D25" s="3">
        <f t="shared" si="2"/>
        <v>-8.3439999999999994</v>
      </c>
    </row>
    <row r="26" spans="1:4" ht="10.5" x14ac:dyDescent="0.15">
      <c r="A26" s="3">
        <v>0.8</v>
      </c>
      <c r="B26" s="1">
        <f t="shared" si="0"/>
        <v>0.51200000000000012</v>
      </c>
      <c r="C26" s="1">
        <f t="shared" si="1"/>
        <v>2.5600000000000005</v>
      </c>
      <c r="D26" s="3">
        <f t="shared" si="2"/>
        <v>-6.927999999999999</v>
      </c>
    </row>
    <row r="27" spans="1:4" ht="10.5" x14ac:dyDescent="0.15">
      <c r="A27" s="3">
        <v>1</v>
      </c>
      <c r="B27" s="1">
        <f t="shared" si="0"/>
        <v>1</v>
      </c>
      <c r="C27" s="1">
        <f t="shared" si="1"/>
        <v>4</v>
      </c>
      <c r="D27" s="3">
        <f t="shared" si="2"/>
        <v>-5</v>
      </c>
    </row>
    <row r="28" spans="1:4" ht="10.5" x14ac:dyDescent="0.15">
      <c r="A28" s="3">
        <v>1.2</v>
      </c>
      <c r="B28" s="1">
        <f t="shared" si="0"/>
        <v>1.728</v>
      </c>
      <c r="C28" s="1">
        <f t="shared" si="1"/>
        <v>5.76</v>
      </c>
      <c r="D28" s="3">
        <f t="shared" si="2"/>
        <v>-2.5120000000000005</v>
      </c>
    </row>
    <row r="29" spans="1:4" ht="10.5" x14ac:dyDescent="0.15">
      <c r="A29" s="3">
        <v>1.4</v>
      </c>
      <c r="B29" s="1">
        <f t="shared" si="0"/>
        <v>2.7439999999999993</v>
      </c>
      <c r="C29" s="1">
        <f t="shared" si="1"/>
        <v>7.839999999999999</v>
      </c>
      <c r="D29" s="3">
        <f t="shared" si="2"/>
        <v>0.58399999999999785</v>
      </c>
    </row>
    <row r="30" spans="1:4" ht="10.5" x14ac:dyDescent="0.15">
      <c r="A30" s="3">
        <v>1.6</v>
      </c>
      <c r="B30" s="1">
        <f t="shared" si="0"/>
        <v>4.096000000000001</v>
      </c>
      <c r="C30" s="1">
        <f t="shared" si="1"/>
        <v>10.240000000000002</v>
      </c>
      <c r="D30" s="3">
        <f t="shared" si="2"/>
        <v>4.3360000000000021</v>
      </c>
    </row>
    <row r="31" spans="1:4" ht="10.5" x14ac:dyDescent="0.15">
      <c r="A31" s="3">
        <v>1.80000000000001</v>
      </c>
      <c r="B31" s="1">
        <f t="shared" si="0"/>
        <v>5.8320000000000976</v>
      </c>
      <c r="C31" s="1">
        <f t="shared" si="1"/>
        <v>12.960000000000145</v>
      </c>
      <c r="D31" s="3">
        <f t="shared" si="2"/>
        <v>8.7920000000002432</v>
      </c>
    </row>
    <row r="32" spans="1:4" ht="10.5" x14ac:dyDescent="0.15">
      <c r="A32" s="3">
        <v>2.0000000000000102</v>
      </c>
      <c r="B32" s="1">
        <f t="shared" si="0"/>
        <v>8.0000000000001226</v>
      </c>
      <c r="C32" s="1">
        <f t="shared" si="1"/>
        <v>16.000000000000163</v>
      </c>
      <c r="D32" s="3">
        <f t="shared" si="2"/>
        <v>14.000000000000284</v>
      </c>
    </row>
    <row r="33" spans="1:4" ht="10.5" x14ac:dyDescent="0.15">
      <c r="A33" s="3">
        <v>2.2000000000000099</v>
      </c>
      <c r="B33" s="1">
        <f t="shared" si="0"/>
        <v>10.648000000000144</v>
      </c>
      <c r="C33" s="1">
        <f t="shared" si="1"/>
        <v>19.360000000000174</v>
      </c>
      <c r="D33" s="3">
        <f t="shared" si="2"/>
        <v>20.008000000000315</v>
      </c>
    </row>
    <row r="34" spans="1:4" ht="10.5" x14ac:dyDescent="0.15">
      <c r="A34" s="3">
        <v>2.4000000000000101</v>
      </c>
      <c r="B34" s="1">
        <f t="shared" si="0"/>
        <v>13.824000000000176</v>
      </c>
      <c r="C34" s="1">
        <f t="shared" si="1"/>
        <v>23.040000000000195</v>
      </c>
      <c r="D34" s="3">
        <f t="shared" si="2"/>
        <v>26.864000000000374</v>
      </c>
    </row>
    <row r="35" spans="1:4" ht="10.5" x14ac:dyDescent="0.15">
      <c r="A35" s="3">
        <v>2.6000000000000099</v>
      </c>
      <c r="B35" s="1">
        <f t="shared" si="0"/>
        <v>17.576000000000199</v>
      </c>
      <c r="C35" s="1">
        <f t="shared" si="1"/>
        <v>27.040000000000205</v>
      </c>
      <c r="D35" s="3">
        <f t="shared" si="2"/>
        <v>34.616000000000405</v>
      </c>
    </row>
    <row r="36" spans="1:4" ht="10.5" x14ac:dyDescent="0.15">
      <c r="A36" s="3">
        <v>2.80000000000001</v>
      </c>
      <c r="B36" s="1">
        <f t="shared" si="0"/>
        <v>21.952000000000236</v>
      </c>
      <c r="C36" s="1">
        <f t="shared" si="1"/>
        <v>31.360000000000223</v>
      </c>
      <c r="D36" s="3">
        <f t="shared" si="2"/>
        <v>43.312000000000459</v>
      </c>
    </row>
    <row r="37" spans="1:4" ht="10.5" x14ac:dyDescent="0.15">
      <c r="A37" s="3">
        <v>3.0000000000000102</v>
      </c>
      <c r="B37" s="1">
        <f t="shared" si="0"/>
        <v>27.000000000000274</v>
      </c>
      <c r="C37" s="1">
        <f t="shared" si="1"/>
        <v>36.000000000000242</v>
      </c>
      <c r="D37" s="3">
        <f t="shared" si="2"/>
        <v>53.000000000000512</v>
      </c>
    </row>
    <row r="38" spans="1:4" ht="10.5" x14ac:dyDescent="0.15">
      <c r="A38" s="3">
        <v>3.2000000000000099</v>
      </c>
      <c r="B38" s="1">
        <f t="shared" si="0"/>
        <v>32.768000000000306</v>
      </c>
      <c r="C38" s="1">
        <f t="shared" si="1"/>
        <v>40.960000000000257</v>
      </c>
      <c r="D38" s="3">
        <f t="shared" si="2"/>
        <v>63.728000000000563</v>
      </c>
    </row>
    <row r="39" spans="1:4" ht="10.5" x14ac:dyDescent="0.15">
      <c r="A39" s="3">
        <v>3.4000000000000101</v>
      </c>
      <c r="B39" s="1">
        <f t="shared" si="0"/>
        <v>39.30400000000035</v>
      </c>
      <c r="C39" s="1">
        <f t="shared" si="1"/>
        <v>46.240000000000272</v>
      </c>
      <c r="D39" s="3">
        <f t="shared" si="2"/>
        <v>75.544000000000622</v>
      </c>
    </row>
    <row r="40" spans="1:4" ht="10.5" x14ac:dyDescent="0.15">
      <c r="A40" s="3">
        <v>3.6000000000000099</v>
      </c>
      <c r="B40" s="1">
        <f t="shared" si="0"/>
        <v>46.656000000000382</v>
      </c>
      <c r="C40" s="1">
        <f t="shared" si="1"/>
        <v>51.840000000000281</v>
      </c>
      <c r="D40" s="3">
        <f t="shared" si="2"/>
        <v>88.496000000000663</v>
      </c>
    </row>
    <row r="41" spans="1:4" ht="10.5" x14ac:dyDescent="0.15">
      <c r="A41" s="3">
        <v>3.80000000000001</v>
      </c>
      <c r="B41" s="1">
        <f t="shared" si="0"/>
        <v>54.872000000000433</v>
      </c>
      <c r="C41" s="1">
        <f t="shared" si="1"/>
        <v>57.760000000000304</v>
      </c>
      <c r="D41" s="3">
        <f t="shared" si="2"/>
        <v>102.63200000000074</v>
      </c>
    </row>
    <row r="42" spans="1:4" ht="12" customHeight="1" x14ac:dyDescent="0.15">
      <c r="A42" s="3">
        <v>4.0000000000000098</v>
      </c>
      <c r="B42" s="1">
        <f t="shared" si="0"/>
        <v>64.000000000000469</v>
      </c>
      <c r="C42" s="1">
        <f t="shared" si="1"/>
        <v>64.000000000000313</v>
      </c>
      <c r="D42" s="3">
        <f t="shared" si="2"/>
        <v>118.0000000000008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showGridLines="0" workbookViewId="0">
      <selection activeCell="C5" sqref="C5"/>
    </sheetView>
  </sheetViews>
  <sheetFormatPr baseColWidth="10" defaultRowHeight="12" customHeight="1" x14ac:dyDescent="0.15"/>
  <cols>
    <col min="1" max="1" width="9.42578125" style="1" customWidth="1"/>
    <col min="2" max="2" width="16.85546875" style="1" bestFit="1" customWidth="1"/>
    <col min="3" max="16384" width="11.42578125" style="1"/>
  </cols>
  <sheetData>
    <row r="1" spans="1:2" ht="12" customHeight="1" x14ac:dyDescent="0.15">
      <c r="B1" s="2" t="s">
        <v>7</v>
      </c>
    </row>
    <row r="2" spans="1:2" ht="12" customHeight="1" x14ac:dyDescent="0.15">
      <c r="A2" s="3">
        <v>-1.2</v>
      </c>
      <c r="B2" s="3">
        <f>POWER(A2,10) - 1</f>
        <v>5.1917364223999991</v>
      </c>
    </row>
    <row r="3" spans="1:2" ht="12" customHeight="1" x14ac:dyDescent="0.15">
      <c r="A3" s="3">
        <v>-1.1000000000000001</v>
      </c>
      <c r="B3" s="3">
        <f t="shared" ref="B3:B26" si="0">POWER(A3,10) - 1</f>
        <v>1.5937424601000019</v>
      </c>
    </row>
    <row r="4" spans="1:2" ht="12" customHeight="1" x14ac:dyDescent="0.15">
      <c r="A4" s="3">
        <v>-1</v>
      </c>
      <c r="B4" s="3">
        <f t="shared" si="0"/>
        <v>0</v>
      </c>
    </row>
    <row r="5" spans="1:2" ht="12" customHeight="1" x14ac:dyDescent="0.15">
      <c r="A5" s="3">
        <v>-0.9</v>
      </c>
      <c r="B5" s="3">
        <f t="shared" si="0"/>
        <v>-0.65132155989999985</v>
      </c>
    </row>
    <row r="6" spans="1:2" ht="12" customHeight="1" x14ac:dyDescent="0.15">
      <c r="A6" s="3">
        <v>-0.80000000000000104</v>
      </c>
      <c r="B6" s="3">
        <f t="shared" si="0"/>
        <v>-0.89262581759999859</v>
      </c>
    </row>
    <row r="7" spans="1:2" ht="12" customHeight="1" x14ac:dyDescent="0.15">
      <c r="A7" s="3">
        <v>-0.70000000000000095</v>
      </c>
      <c r="B7" s="3">
        <f t="shared" si="0"/>
        <v>-0.97175247509999962</v>
      </c>
    </row>
    <row r="8" spans="1:2" ht="12" customHeight="1" x14ac:dyDescent="0.15">
      <c r="A8" s="3">
        <v>-0.60000000000000098</v>
      </c>
      <c r="B8" s="3">
        <f t="shared" si="0"/>
        <v>-0.99395338239999986</v>
      </c>
    </row>
    <row r="9" spans="1:2" ht="12" customHeight="1" x14ac:dyDescent="0.15">
      <c r="A9" s="3">
        <v>-0.500000000000001</v>
      </c>
      <c r="B9" s="3">
        <f t="shared" si="0"/>
        <v>-0.9990234375</v>
      </c>
    </row>
    <row r="10" spans="1:2" ht="12" customHeight="1" x14ac:dyDescent="0.15">
      <c r="A10" s="3">
        <v>-0.40000000000000102</v>
      </c>
      <c r="B10" s="3">
        <f t="shared" si="0"/>
        <v>-0.99989514239999999</v>
      </c>
    </row>
    <row r="11" spans="1:2" ht="12" customHeight="1" x14ac:dyDescent="0.15">
      <c r="A11" s="3">
        <v>-0.30000000000000099</v>
      </c>
      <c r="B11" s="3">
        <f t="shared" si="0"/>
        <v>-0.99999409510000004</v>
      </c>
    </row>
    <row r="12" spans="1:2" ht="12" customHeight="1" x14ac:dyDescent="0.15">
      <c r="A12" s="3">
        <v>-0.20000000000000101</v>
      </c>
      <c r="B12" s="3">
        <f t="shared" si="0"/>
        <v>-0.99999989759999997</v>
      </c>
    </row>
    <row r="13" spans="1:2" ht="12" customHeight="1" x14ac:dyDescent="0.15">
      <c r="A13" s="3">
        <v>-9.9999999999999895E-2</v>
      </c>
      <c r="B13" s="3">
        <f t="shared" si="0"/>
        <v>-0.99999999989999999</v>
      </c>
    </row>
    <row r="14" spans="1:2" ht="12" customHeight="1" x14ac:dyDescent="0.15">
      <c r="A14" s="3">
        <v>0</v>
      </c>
      <c r="B14" s="3">
        <f t="shared" si="0"/>
        <v>-1</v>
      </c>
    </row>
    <row r="15" spans="1:2" ht="12" customHeight="1" x14ac:dyDescent="0.15">
      <c r="A15" s="3">
        <v>0.1</v>
      </c>
      <c r="B15" s="3">
        <f t="shared" si="0"/>
        <v>-0.99999999989999999</v>
      </c>
    </row>
    <row r="16" spans="1:2" ht="12" customHeight="1" x14ac:dyDescent="0.15">
      <c r="A16" s="3">
        <v>0.2</v>
      </c>
      <c r="B16" s="3">
        <f t="shared" si="0"/>
        <v>-0.99999989759999997</v>
      </c>
    </row>
    <row r="17" spans="1:2" ht="12" customHeight="1" x14ac:dyDescent="0.15">
      <c r="A17" s="3">
        <v>0.3</v>
      </c>
      <c r="B17" s="3">
        <f t="shared" si="0"/>
        <v>-0.99999409510000004</v>
      </c>
    </row>
    <row r="18" spans="1:2" ht="12" customHeight="1" x14ac:dyDescent="0.15">
      <c r="A18" s="3">
        <v>0.4</v>
      </c>
      <c r="B18" s="3">
        <f t="shared" si="0"/>
        <v>-0.99989514239999999</v>
      </c>
    </row>
    <row r="19" spans="1:2" ht="12" customHeight="1" x14ac:dyDescent="0.15">
      <c r="A19" s="3">
        <v>0.5</v>
      </c>
      <c r="B19" s="3">
        <f t="shared" si="0"/>
        <v>-0.9990234375</v>
      </c>
    </row>
    <row r="20" spans="1:2" ht="12" customHeight="1" x14ac:dyDescent="0.15">
      <c r="A20" s="3">
        <v>0.6</v>
      </c>
      <c r="B20" s="3">
        <f t="shared" si="0"/>
        <v>-0.99395338239999997</v>
      </c>
    </row>
    <row r="21" spans="1:2" ht="12" customHeight="1" x14ac:dyDescent="0.15">
      <c r="A21" s="3">
        <v>0.7</v>
      </c>
      <c r="B21" s="3">
        <f t="shared" si="0"/>
        <v>-0.97175247510000007</v>
      </c>
    </row>
    <row r="22" spans="1:2" ht="12" customHeight="1" x14ac:dyDescent="0.15">
      <c r="A22" s="3">
        <v>0.8</v>
      </c>
      <c r="B22" s="3">
        <f t="shared" si="0"/>
        <v>-0.89262581759999993</v>
      </c>
    </row>
    <row r="23" spans="1:2" ht="12" customHeight="1" x14ac:dyDescent="0.15">
      <c r="A23" s="3">
        <v>0.9</v>
      </c>
      <c r="B23" s="3">
        <f t="shared" si="0"/>
        <v>-0.65132155989999985</v>
      </c>
    </row>
    <row r="24" spans="1:2" ht="12" customHeight="1" x14ac:dyDescent="0.15">
      <c r="A24" s="3">
        <v>1</v>
      </c>
      <c r="B24" s="3">
        <f t="shared" si="0"/>
        <v>0</v>
      </c>
    </row>
    <row r="25" spans="1:2" ht="12" customHeight="1" x14ac:dyDescent="0.15">
      <c r="A25" s="3">
        <v>1.1000000000000001</v>
      </c>
      <c r="B25" s="3">
        <f t="shared" si="0"/>
        <v>1.5937424601000019</v>
      </c>
    </row>
    <row r="26" spans="1:2" ht="12" customHeight="1" x14ac:dyDescent="0.15">
      <c r="A26" s="3">
        <v>1.2</v>
      </c>
      <c r="B26" s="3">
        <f t="shared" si="0"/>
        <v>5.1917364223999991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Normal="100" workbookViewId="0">
      <selection activeCell="R8" sqref="R8"/>
    </sheetView>
  </sheetViews>
  <sheetFormatPr baseColWidth="10" defaultRowHeight="10.5" x14ac:dyDescent="0.15"/>
  <cols>
    <col min="1" max="1" width="7.7109375" style="1" customWidth="1"/>
    <col min="2" max="2" width="6" style="1" bestFit="1" customWidth="1"/>
    <col min="3" max="3" width="7" style="1" bestFit="1" customWidth="1"/>
    <col min="4" max="4" width="5.7109375" style="1" bestFit="1" customWidth="1"/>
    <col min="5" max="5" width="5.28515625" style="1" bestFit="1" customWidth="1"/>
    <col min="6" max="6" width="5.42578125" style="1" bestFit="1" customWidth="1"/>
    <col min="7" max="7" width="22.5703125" style="1" customWidth="1"/>
    <col min="8" max="16384" width="11.42578125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8</v>
      </c>
    </row>
    <row r="2" spans="1:7" x14ac:dyDescent="0.15">
      <c r="A2" s="3">
        <v>-5</v>
      </c>
      <c r="B2" s="1">
        <f>POWER(A2,6)</f>
        <v>15625</v>
      </c>
      <c r="C2" s="1">
        <f>(-1)*15*POWER(A2,4)</f>
        <v>-9375</v>
      </c>
      <c r="D2" s="1">
        <f>14*POWER(A2,3)</f>
        <v>-1750</v>
      </c>
      <c r="E2" s="1">
        <f>36*POWER(A2,2)</f>
        <v>900</v>
      </c>
      <c r="F2" s="1">
        <f>(-1)*24*A2</f>
        <v>120</v>
      </c>
      <c r="G2" s="3">
        <f>SUM(B2:F2)-32</f>
        <v>5488</v>
      </c>
    </row>
    <row r="3" spans="1:7" x14ac:dyDescent="0.15">
      <c r="A3" s="3">
        <v>-4.9000000000000004</v>
      </c>
      <c r="B3" s="1">
        <f t="shared" ref="B3:B66" si="0">POWER(A3,6)</f>
        <v>13841.287201000008</v>
      </c>
      <c r="C3" s="1">
        <f t="shared" ref="C3:C66" si="1">(-1)*15*POWER(A3,4)</f>
        <v>-8647.2015000000029</v>
      </c>
      <c r="D3" s="1">
        <f t="shared" ref="D3:D66" si="2">14*POWER(A3,3)</f>
        <v>-1647.0860000000005</v>
      </c>
      <c r="E3" s="1">
        <f t="shared" ref="E3:E66" si="3">36*POWER(A3,2)</f>
        <v>864.36000000000013</v>
      </c>
      <c r="F3" s="1">
        <f t="shared" ref="F3:F66" si="4">(-1)*24*A3</f>
        <v>117.60000000000001</v>
      </c>
      <c r="G3" s="3">
        <f t="shared" ref="G3:G66" si="5">SUM(B3:F3)-32</f>
        <v>4496.9597010000052</v>
      </c>
    </row>
    <row r="4" spans="1:7" x14ac:dyDescent="0.15">
      <c r="A4" s="3">
        <v>-4.8</v>
      </c>
      <c r="B4" s="1">
        <f t="shared" si="0"/>
        <v>12230.590463999999</v>
      </c>
      <c r="C4" s="1">
        <f t="shared" si="1"/>
        <v>-7962.6239999999998</v>
      </c>
      <c r="D4" s="1">
        <f t="shared" si="2"/>
        <v>-1548.288</v>
      </c>
      <c r="E4" s="1">
        <f t="shared" si="3"/>
        <v>829.43999999999994</v>
      </c>
      <c r="F4" s="1">
        <f t="shared" si="4"/>
        <v>115.19999999999999</v>
      </c>
      <c r="G4" s="3">
        <f t="shared" si="5"/>
        <v>3632.318463999999</v>
      </c>
    </row>
    <row r="5" spans="1:7" x14ac:dyDescent="0.15">
      <c r="A5" s="3">
        <v>-4.7</v>
      </c>
      <c r="B5" s="1">
        <f t="shared" si="0"/>
        <v>10779.215329000006</v>
      </c>
      <c r="C5" s="1">
        <f t="shared" si="1"/>
        <v>-7319.5215000000026</v>
      </c>
      <c r="D5" s="1">
        <f t="shared" si="2"/>
        <v>-1453.5220000000004</v>
      </c>
      <c r="E5" s="1">
        <f t="shared" si="3"/>
        <v>795.24000000000012</v>
      </c>
      <c r="F5" s="1">
        <f t="shared" si="4"/>
        <v>112.80000000000001</v>
      </c>
      <c r="G5" s="3">
        <f t="shared" si="5"/>
        <v>2882.2118290000035</v>
      </c>
    </row>
    <row r="6" spans="1:7" x14ac:dyDescent="0.15">
      <c r="A6" s="3">
        <v>-4.5999999999999996</v>
      </c>
      <c r="B6" s="1">
        <f t="shared" si="0"/>
        <v>9474.2968959999962</v>
      </c>
      <c r="C6" s="1">
        <f t="shared" si="1"/>
        <v>-6716.1839999999975</v>
      </c>
      <c r="D6" s="1">
        <f t="shared" si="2"/>
        <v>-1362.7039999999995</v>
      </c>
      <c r="E6" s="1">
        <f t="shared" si="3"/>
        <v>761.75999999999988</v>
      </c>
      <c r="F6" s="1">
        <f t="shared" si="4"/>
        <v>110.39999999999999</v>
      </c>
      <c r="G6" s="3">
        <f t="shared" si="5"/>
        <v>2235.5688959999993</v>
      </c>
    </row>
    <row r="7" spans="1:7" x14ac:dyDescent="0.15">
      <c r="A7" s="3">
        <v>-4.5</v>
      </c>
      <c r="B7" s="1">
        <f t="shared" si="0"/>
        <v>8303.765625</v>
      </c>
      <c r="C7" s="1">
        <f t="shared" si="1"/>
        <v>-6150.9375</v>
      </c>
      <c r="D7" s="1">
        <f t="shared" si="2"/>
        <v>-1275.75</v>
      </c>
      <c r="E7" s="1">
        <f t="shared" si="3"/>
        <v>729</v>
      </c>
      <c r="F7" s="1">
        <f t="shared" si="4"/>
        <v>108</v>
      </c>
      <c r="G7" s="3">
        <f t="shared" si="5"/>
        <v>1682.078125</v>
      </c>
    </row>
    <row r="8" spans="1:7" x14ac:dyDescent="0.15">
      <c r="A8" s="3">
        <v>-4.4000000000000004</v>
      </c>
      <c r="B8" s="1">
        <f t="shared" si="0"/>
        <v>7256.3138560000034</v>
      </c>
      <c r="C8" s="1">
        <f t="shared" si="1"/>
        <v>-5622.1440000000011</v>
      </c>
      <c r="D8" s="1">
        <f t="shared" si="2"/>
        <v>-1192.5760000000005</v>
      </c>
      <c r="E8" s="1">
        <f t="shared" si="3"/>
        <v>696.96000000000015</v>
      </c>
      <c r="F8" s="1">
        <f t="shared" si="4"/>
        <v>105.60000000000001</v>
      </c>
      <c r="G8" s="3">
        <f t="shared" si="5"/>
        <v>1212.1538560000017</v>
      </c>
    </row>
    <row r="9" spans="1:7" x14ac:dyDescent="0.15">
      <c r="A9" s="3">
        <v>-4.3</v>
      </c>
      <c r="B9" s="1">
        <f t="shared" si="0"/>
        <v>6321.3630489999987</v>
      </c>
      <c r="C9" s="1">
        <f t="shared" si="1"/>
        <v>-5128.2014999999992</v>
      </c>
      <c r="D9" s="1">
        <f t="shared" si="2"/>
        <v>-1113.098</v>
      </c>
      <c r="E9" s="1">
        <f t="shared" si="3"/>
        <v>665.64</v>
      </c>
      <c r="F9" s="1">
        <f t="shared" si="4"/>
        <v>103.19999999999999</v>
      </c>
      <c r="G9" s="3">
        <f t="shared" si="5"/>
        <v>816.90354899999943</v>
      </c>
    </row>
    <row r="10" spans="1:7" x14ac:dyDescent="0.15">
      <c r="A10" s="3">
        <v>-4.2</v>
      </c>
      <c r="B10" s="1">
        <f t="shared" si="0"/>
        <v>5489.0317439999999</v>
      </c>
      <c r="C10" s="1">
        <f t="shared" si="1"/>
        <v>-4667.5439999999999</v>
      </c>
      <c r="D10" s="1">
        <f t="shared" si="2"/>
        <v>-1037.2320000000002</v>
      </c>
      <c r="E10" s="1">
        <f t="shared" si="3"/>
        <v>635.04</v>
      </c>
      <c r="F10" s="1">
        <f t="shared" si="4"/>
        <v>100.80000000000001</v>
      </c>
      <c r="G10" s="3">
        <f t="shared" si="5"/>
        <v>488.09574399999974</v>
      </c>
    </row>
    <row r="11" spans="1:7" x14ac:dyDescent="0.15">
      <c r="A11" s="3">
        <v>-4.0999999999999996</v>
      </c>
      <c r="B11" s="1">
        <f t="shared" si="0"/>
        <v>4750.1042409999982</v>
      </c>
      <c r="C11" s="1">
        <f t="shared" si="1"/>
        <v>-4238.6414999999988</v>
      </c>
      <c r="D11" s="1">
        <f t="shared" si="2"/>
        <v>-964.89399999999989</v>
      </c>
      <c r="E11" s="1">
        <f t="shared" si="3"/>
        <v>605.16</v>
      </c>
      <c r="F11" s="1">
        <f t="shared" si="4"/>
        <v>98.399999999999991</v>
      </c>
      <c r="G11" s="3">
        <f t="shared" si="5"/>
        <v>218.12874099999942</v>
      </c>
    </row>
    <row r="12" spans="1:7" x14ac:dyDescent="0.15">
      <c r="A12" s="3">
        <v>-4</v>
      </c>
      <c r="B12" s="1">
        <f t="shared" si="0"/>
        <v>4096</v>
      </c>
      <c r="C12" s="1">
        <f t="shared" si="1"/>
        <v>-3840</v>
      </c>
      <c r="D12" s="1">
        <f t="shared" si="2"/>
        <v>-896</v>
      </c>
      <c r="E12" s="1">
        <f t="shared" si="3"/>
        <v>576</v>
      </c>
      <c r="F12" s="1">
        <f t="shared" si="4"/>
        <v>96</v>
      </c>
      <c r="G12" s="3">
        <f t="shared" si="5"/>
        <v>0</v>
      </c>
    </row>
    <row r="13" spans="1:7" x14ac:dyDescent="0.15">
      <c r="A13" s="3">
        <v>-3.9</v>
      </c>
      <c r="B13" s="1">
        <f t="shared" si="0"/>
        <v>3518.7437609999993</v>
      </c>
      <c r="C13" s="1">
        <f t="shared" si="1"/>
        <v>-3470.1614999999997</v>
      </c>
      <c r="D13" s="1">
        <f t="shared" si="2"/>
        <v>-830.46599999999989</v>
      </c>
      <c r="E13" s="1">
        <f t="shared" si="3"/>
        <v>547.55999999999995</v>
      </c>
      <c r="F13" s="1">
        <f t="shared" si="4"/>
        <v>93.6</v>
      </c>
      <c r="G13" s="3">
        <f t="shared" si="5"/>
        <v>-172.72373900000039</v>
      </c>
    </row>
    <row r="14" spans="1:7" x14ac:dyDescent="0.15">
      <c r="A14" s="3">
        <v>-3.8</v>
      </c>
      <c r="B14" s="1">
        <f t="shared" si="0"/>
        <v>3010.9363839999996</v>
      </c>
      <c r="C14" s="1">
        <f t="shared" si="1"/>
        <v>-3127.7039999999997</v>
      </c>
      <c r="D14" s="1">
        <f t="shared" si="2"/>
        <v>-768.20799999999986</v>
      </c>
      <c r="E14" s="1">
        <f t="shared" si="3"/>
        <v>519.84</v>
      </c>
      <c r="F14" s="1">
        <f t="shared" si="4"/>
        <v>91.199999999999989</v>
      </c>
      <c r="G14" s="3">
        <f t="shared" si="5"/>
        <v>-305.93561599999992</v>
      </c>
    </row>
    <row r="15" spans="1:7" x14ac:dyDescent="0.15">
      <c r="A15" s="3">
        <v>-3.7</v>
      </c>
      <c r="B15" s="1">
        <f t="shared" si="0"/>
        <v>2565.7264090000008</v>
      </c>
      <c r="C15" s="1">
        <f t="shared" si="1"/>
        <v>-2811.2415000000005</v>
      </c>
      <c r="D15" s="1">
        <f t="shared" si="2"/>
        <v>-709.14200000000005</v>
      </c>
      <c r="E15" s="1">
        <f t="shared" si="3"/>
        <v>492.84000000000003</v>
      </c>
      <c r="F15" s="1">
        <f t="shared" si="4"/>
        <v>88.800000000000011</v>
      </c>
      <c r="G15" s="3">
        <f t="shared" si="5"/>
        <v>-405.01709099999977</v>
      </c>
    </row>
    <row r="16" spans="1:7" x14ac:dyDescent="0.15">
      <c r="A16" s="3">
        <v>-3.6</v>
      </c>
      <c r="B16" s="1">
        <f t="shared" si="0"/>
        <v>2176.7823360000007</v>
      </c>
      <c r="C16" s="1">
        <f t="shared" si="1"/>
        <v>-2519.4240000000004</v>
      </c>
      <c r="D16" s="1">
        <f t="shared" si="2"/>
        <v>-653.18400000000008</v>
      </c>
      <c r="E16" s="1">
        <f t="shared" si="3"/>
        <v>466.56000000000006</v>
      </c>
      <c r="F16" s="1">
        <f t="shared" si="4"/>
        <v>86.4</v>
      </c>
      <c r="G16" s="3">
        <f t="shared" si="5"/>
        <v>-474.86566399999981</v>
      </c>
    </row>
    <row r="17" spans="1:7" x14ac:dyDescent="0.15">
      <c r="A17" s="3">
        <v>-3.5</v>
      </c>
      <c r="B17" s="1">
        <f t="shared" si="0"/>
        <v>1838.265625</v>
      </c>
      <c r="C17" s="1">
        <f t="shared" si="1"/>
        <v>-2250.9375</v>
      </c>
      <c r="D17" s="1">
        <f t="shared" si="2"/>
        <v>-600.25</v>
      </c>
      <c r="E17" s="1">
        <f t="shared" si="3"/>
        <v>441</v>
      </c>
      <c r="F17" s="1">
        <f t="shared" si="4"/>
        <v>84</v>
      </c>
      <c r="G17" s="3">
        <f t="shared" si="5"/>
        <v>-519.921875</v>
      </c>
    </row>
    <row r="18" spans="1:7" x14ac:dyDescent="0.15">
      <c r="A18" s="3">
        <v>-3.4</v>
      </c>
      <c r="B18" s="1">
        <f t="shared" si="0"/>
        <v>1544.8044159999995</v>
      </c>
      <c r="C18" s="1">
        <f t="shared" si="1"/>
        <v>-2004.5039999999997</v>
      </c>
      <c r="D18" s="1">
        <f t="shared" si="2"/>
        <v>-550.25599999999997</v>
      </c>
      <c r="E18" s="1">
        <f t="shared" si="3"/>
        <v>416.15999999999997</v>
      </c>
      <c r="F18" s="1">
        <f t="shared" si="4"/>
        <v>81.599999999999994</v>
      </c>
      <c r="G18" s="3">
        <f t="shared" si="5"/>
        <v>-544.19558400000017</v>
      </c>
    </row>
    <row r="19" spans="1:7" x14ac:dyDescent="0.15">
      <c r="A19" s="3">
        <v>-3.3</v>
      </c>
      <c r="B19" s="1">
        <f t="shared" si="0"/>
        <v>1291.4679689999996</v>
      </c>
      <c r="C19" s="1">
        <f t="shared" si="1"/>
        <v>-1778.8814999999995</v>
      </c>
      <c r="D19" s="1">
        <f t="shared" si="2"/>
        <v>-503.11799999999994</v>
      </c>
      <c r="E19" s="1">
        <f t="shared" si="3"/>
        <v>392.03999999999996</v>
      </c>
      <c r="F19" s="1">
        <f t="shared" si="4"/>
        <v>79.199999999999989</v>
      </c>
      <c r="G19" s="3">
        <f t="shared" si="5"/>
        <v>-551.29153099999985</v>
      </c>
    </row>
    <row r="20" spans="1:7" x14ac:dyDescent="0.15">
      <c r="A20" s="3">
        <v>-3.2</v>
      </c>
      <c r="B20" s="1">
        <f t="shared" si="0"/>
        <v>1073.7418240000006</v>
      </c>
      <c r="C20" s="1">
        <f t="shared" si="1"/>
        <v>-1572.8640000000007</v>
      </c>
      <c r="D20" s="1">
        <f t="shared" si="2"/>
        <v>-458.75200000000012</v>
      </c>
      <c r="E20" s="1">
        <f t="shared" si="3"/>
        <v>368.6400000000001</v>
      </c>
      <c r="F20" s="1">
        <f t="shared" si="4"/>
        <v>76.800000000000011</v>
      </c>
      <c r="G20" s="3">
        <f t="shared" si="5"/>
        <v>-544.43417600000021</v>
      </c>
    </row>
    <row r="21" spans="1:7" x14ac:dyDescent="0.15">
      <c r="A21" s="3">
        <v>-3.1</v>
      </c>
      <c r="B21" s="1">
        <f t="shared" si="0"/>
        <v>887.50368100000037</v>
      </c>
      <c r="C21" s="1">
        <f t="shared" si="1"/>
        <v>-1385.2815000000003</v>
      </c>
      <c r="D21" s="1">
        <f t="shared" si="2"/>
        <v>-417.07400000000007</v>
      </c>
      <c r="E21" s="1">
        <f t="shared" si="3"/>
        <v>345.96000000000004</v>
      </c>
      <c r="F21" s="1">
        <f t="shared" si="4"/>
        <v>74.400000000000006</v>
      </c>
      <c r="G21" s="3">
        <f t="shared" si="5"/>
        <v>-526.49181899999996</v>
      </c>
    </row>
    <row r="22" spans="1:7" x14ac:dyDescent="0.15">
      <c r="A22" s="3">
        <v>-3</v>
      </c>
      <c r="B22" s="1">
        <f t="shared" si="0"/>
        <v>729</v>
      </c>
      <c r="C22" s="1">
        <f t="shared" si="1"/>
        <v>-1215</v>
      </c>
      <c r="D22" s="1">
        <f t="shared" si="2"/>
        <v>-378</v>
      </c>
      <c r="E22" s="1">
        <f t="shared" si="3"/>
        <v>324</v>
      </c>
      <c r="F22" s="1">
        <f t="shared" si="4"/>
        <v>72</v>
      </c>
      <c r="G22" s="3">
        <f t="shared" si="5"/>
        <v>-500</v>
      </c>
    </row>
    <row r="23" spans="1:7" x14ac:dyDescent="0.15">
      <c r="A23" s="3">
        <v>-2.9</v>
      </c>
      <c r="B23" s="1">
        <f t="shared" si="0"/>
        <v>594.82332099999996</v>
      </c>
      <c r="C23" s="1">
        <f t="shared" si="1"/>
        <v>-1060.9214999999999</v>
      </c>
      <c r="D23" s="1">
        <f t="shared" si="2"/>
        <v>-341.44599999999997</v>
      </c>
      <c r="E23" s="1">
        <f t="shared" si="3"/>
        <v>302.76</v>
      </c>
      <c r="F23" s="1">
        <f t="shared" si="4"/>
        <v>69.599999999999994</v>
      </c>
      <c r="G23" s="3">
        <f t="shared" si="5"/>
        <v>-467.18417899999997</v>
      </c>
    </row>
    <row r="24" spans="1:7" x14ac:dyDescent="0.15">
      <c r="A24" s="3">
        <v>-2.8</v>
      </c>
      <c r="B24" s="1">
        <f t="shared" si="0"/>
        <v>481.89030399999979</v>
      </c>
      <c r="C24" s="1">
        <f t="shared" si="1"/>
        <v>-921.9839999999997</v>
      </c>
      <c r="D24" s="1">
        <f t="shared" si="2"/>
        <v>-307.32799999999992</v>
      </c>
      <c r="E24" s="1">
        <f t="shared" si="3"/>
        <v>282.23999999999995</v>
      </c>
      <c r="F24" s="1">
        <f t="shared" si="4"/>
        <v>67.199999999999989</v>
      </c>
      <c r="G24" s="3">
        <f t="shared" si="5"/>
        <v>-429.98169599999994</v>
      </c>
    </row>
    <row r="25" spans="1:7" x14ac:dyDescent="0.15">
      <c r="A25" s="3">
        <v>-2.7</v>
      </c>
      <c r="B25" s="1">
        <f t="shared" si="0"/>
        <v>387.42048900000015</v>
      </c>
      <c r="C25" s="1">
        <f t="shared" si="1"/>
        <v>-797.16150000000027</v>
      </c>
      <c r="D25" s="1">
        <f t="shared" si="2"/>
        <v>-275.56200000000007</v>
      </c>
      <c r="E25" s="1">
        <f t="shared" si="3"/>
        <v>262.44000000000005</v>
      </c>
      <c r="F25" s="1">
        <f t="shared" si="4"/>
        <v>64.800000000000011</v>
      </c>
      <c r="G25" s="3">
        <f t="shared" si="5"/>
        <v>-390.06301100000013</v>
      </c>
    </row>
    <row r="26" spans="1:7" x14ac:dyDescent="0.15">
      <c r="A26" s="3">
        <v>-2.6</v>
      </c>
      <c r="B26" s="1">
        <f t="shared" si="0"/>
        <v>308.91577600000011</v>
      </c>
      <c r="C26" s="1">
        <f t="shared" si="1"/>
        <v>-685.46400000000017</v>
      </c>
      <c r="D26" s="1">
        <f t="shared" si="2"/>
        <v>-246.06400000000005</v>
      </c>
      <c r="E26" s="1">
        <f t="shared" si="3"/>
        <v>243.36</v>
      </c>
      <c r="F26" s="1">
        <f t="shared" si="4"/>
        <v>62.400000000000006</v>
      </c>
      <c r="G26" s="3">
        <f t="shared" si="5"/>
        <v>-348.85222400000009</v>
      </c>
    </row>
    <row r="27" spans="1:7" x14ac:dyDescent="0.15">
      <c r="A27" s="3">
        <v>-2.5</v>
      </c>
      <c r="B27" s="1">
        <f t="shared" si="0"/>
        <v>244.140625</v>
      </c>
      <c r="C27" s="1">
        <f t="shared" si="1"/>
        <v>-585.9375</v>
      </c>
      <c r="D27" s="1">
        <f t="shared" si="2"/>
        <v>-218.75</v>
      </c>
      <c r="E27" s="1">
        <f t="shared" si="3"/>
        <v>225</v>
      </c>
      <c r="F27" s="1">
        <f t="shared" si="4"/>
        <v>60</v>
      </c>
      <c r="G27" s="3">
        <f t="shared" si="5"/>
        <v>-307.546875</v>
      </c>
    </row>
    <row r="28" spans="1:7" x14ac:dyDescent="0.15">
      <c r="A28" s="3">
        <v>-2.4</v>
      </c>
      <c r="B28" s="1">
        <f t="shared" si="0"/>
        <v>191.10297599999998</v>
      </c>
      <c r="C28" s="1">
        <f t="shared" si="1"/>
        <v>-497.66399999999999</v>
      </c>
      <c r="D28" s="1">
        <f t="shared" si="2"/>
        <v>-193.536</v>
      </c>
      <c r="E28" s="1">
        <f t="shared" si="3"/>
        <v>207.35999999999999</v>
      </c>
      <c r="F28" s="1">
        <f t="shared" si="4"/>
        <v>57.599999999999994</v>
      </c>
      <c r="G28" s="3">
        <f t="shared" si="5"/>
        <v>-267.137024</v>
      </c>
    </row>
    <row r="29" spans="1:7" x14ac:dyDescent="0.15">
      <c r="A29" s="3">
        <v>-2.2999999999999998</v>
      </c>
      <c r="B29" s="1">
        <f t="shared" si="0"/>
        <v>148.03588899999994</v>
      </c>
      <c r="C29" s="1">
        <f t="shared" si="1"/>
        <v>-419.76149999999984</v>
      </c>
      <c r="D29" s="1">
        <f t="shared" si="2"/>
        <v>-170.33799999999994</v>
      </c>
      <c r="E29" s="1">
        <f t="shared" si="3"/>
        <v>190.43999999999997</v>
      </c>
      <c r="F29" s="1">
        <f t="shared" si="4"/>
        <v>55.199999999999996</v>
      </c>
      <c r="G29" s="3">
        <f t="shared" si="5"/>
        <v>-228.42361099999985</v>
      </c>
    </row>
    <row r="30" spans="1:7" x14ac:dyDescent="0.15">
      <c r="A30" s="3">
        <v>-2.2000000000000002</v>
      </c>
      <c r="B30" s="1">
        <f t="shared" si="0"/>
        <v>113.37990400000005</v>
      </c>
      <c r="C30" s="1">
        <f t="shared" si="1"/>
        <v>-351.38400000000007</v>
      </c>
      <c r="D30" s="1">
        <f t="shared" si="2"/>
        <v>-149.07200000000006</v>
      </c>
      <c r="E30" s="1">
        <f t="shared" si="3"/>
        <v>174.24000000000004</v>
      </c>
      <c r="F30" s="1">
        <f t="shared" si="4"/>
        <v>52.800000000000004</v>
      </c>
      <c r="G30" s="3">
        <f t="shared" si="5"/>
        <v>-192.03609600000001</v>
      </c>
    </row>
    <row r="31" spans="1:7" x14ac:dyDescent="0.15">
      <c r="A31" s="3">
        <v>-2.1</v>
      </c>
      <c r="B31" s="1">
        <f t="shared" si="0"/>
        <v>85.766120999999998</v>
      </c>
      <c r="C31" s="1">
        <f t="shared" si="1"/>
        <v>-291.72149999999999</v>
      </c>
      <c r="D31" s="1">
        <f t="shared" si="2"/>
        <v>-129.65400000000002</v>
      </c>
      <c r="E31" s="1">
        <f t="shared" si="3"/>
        <v>158.76</v>
      </c>
      <c r="F31" s="1">
        <f t="shared" si="4"/>
        <v>50.400000000000006</v>
      </c>
      <c r="G31" s="3">
        <f t="shared" si="5"/>
        <v>-158.44937899999999</v>
      </c>
    </row>
    <row r="32" spans="1:7" x14ac:dyDescent="0.15">
      <c r="A32" s="3">
        <v>-2</v>
      </c>
      <c r="B32" s="1">
        <f t="shared" si="0"/>
        <v>64</v>
      </c>
      <c r="C32" s="1">
        <f t="shared" si="1"/>
        <v>-240</v>
      </c>
      <c r="D32" s="1">
        <f t="shared" si="2"/>
        <v>-112</v>
      </c>
      <c r="E32" s="1">
        <f t="shared" si="3"/>
        <v>144</v>
      </c>
      <c r="F32" s="1">
        <f t="shared" si="4"/>
        <v>48</v>
      </c>
      <c r="G32" s="3">
        <f t="shared" si="5"/>
        <v>-128</v>
      </c>
    </row>
    <row r="33" spans="1:7" x14ac:dyDescent="0.15">
      <c r="A33" s="3">
        <v>-1.9</v>
      </c>
      <c r="B33" s="1">
        <f t="shared" si="0"/>
        <v>47.045880999999994</v>
      </c>
      <c r="C33" s="1">
        <f t="shared" si="1"/>
        <v>-195.48149999999998</v>
      </c>
      <c r="D33" s="1">
        <f t="shared" si="2"/>
        <v>-96.025999999999982</v>
      </c>
      <c r="E33" s="1">
        <f t="shared" si="3"/>
        <v>129.96</v>
      </c>
      <c r="F33" s="1">
        <f t="shared" si="4"/>
        <v>45.599999999999994</v>
      </c>
      <c r="G33" s="3">
        <f t="shared" si="5"/>
        <v>-100.90161899999995</v>
      </c>
    </row>
    <row r="34" spans="1:7" x14ac:dyDescent="0.15">
      <c r="A34" s="3">
        <v>-1.8</v>
      </c>
      <c r="B34" s="1">
        <f t="shared" si="0"/>
        <v>34.01222400000001</v>
      </c>
      <c r="C34" s="1">
        <f t="shared" si="1"/>
        <v>-157.46400000000003</v>
      </c>
      <c r="D34" s="1">
        <f t="shared" si="2"/>
        <v>-81.64800000000001</v>
      </c>
      <c r="E34" s="1">
        <f t="shared" si="3"/>
        <v>116.64000000000001</v>
      </c>
      <c r="F34" s="1">
        <f t="shared" si="4"/>
        <v>43.2</v>
      </c>
      <c r="G34" s="3">
        <f t="shared" si="5"/>
        <v>-77.259776000000002</v>
      </c>
    </row>
    <row r="35" spans="1:7" x14ac:dyDescent="0.15">
      <c r="A35" s="3">
        <v>-1.7</v>
      </c>
      <c r="B35" s="1">
        <f t="shared" si="0"/>
        <v>24.137568999999992</v>
      </c>
      <c r="C35" s="1">
        <f t="shared" si="1"/>
        <v>-125.28149999999998</v>
      </c>
      <c r="D35" s="1">
        <f t="shared" si="2"/>
        <v>-68.781999999999996</v>
      </c>
      <c r="E35" s="1">
        <f t="shared" si="3"/>
        <v>104.03999999999999</v>
      </c>
      <c r="F35" s="1">
        <f t="shared" si="4"/>
        <v>40.799999999999997</v>
      </c>
      <c r="G35" s="3">
        <f t="shared" si="5"/>
        <v>-57.085931000000002</v>
      </c>
    </row>
    <row r="36" spans="1:7" x14ac:dyDescent="0.15">
      <c r="A36" s="3">
        <v>-1.6</v>
      </c>
      <c r="B36" s="1">
        <f t="shared" si="0"/>
        <v>16.77721600000001</v>
      </c>
      <c r="C36" s="1">
        <f t="shared" si="1"/>
        <v>-98.304000000000045</v>
      </c>
      <c r="D36" s="1">
        <f t="shared" si="2"/>
        <v>-57.344000000000015</v>
      </c>
      <c r="E36" s="1">
        <f t="shared" si="3"/>
        <v>92.160000000000025</v>
      </c>
      <c r="F36" s="1">
        <f t="shared" si="4"/>
        <v>38.400000000000006</v>
      </c>
      <c r="G36" s="3">
        <f t="shared" si="5"/>
        <v>-40.310784000000012</v>
      </c>
    </row>
    <row r="37" spans="1:7" x14ac:dyDescent="0.15">
      <c r="A37" s="3">
        <v>-1.5</v>
      </c>
      <c r="B37" s="1">
        <f t="shared" si="0"/>
        <v>11.390625</v>
      </c>
      <c r="C37" s="1">
        <f t="shared" si="1"/>
        <v>-75.9375</v>
      </c>
      <c r="D37" s="1">
        <f t="shared" si="2"/>
        <v>-47.25</v>
      </c>
      <c r="E37" s="1">
        <f t="shared" si="3"/>
        <v>81</v>
      </c>
      <c r="F37" s="1">
        <f t="shared" si="4"/>
        <v>36</v>
      </c>
      <c r="G37" s="3">
        <f t="shared" si="5"/>
        <v>-26.796875</v>
      </c>
    </row>
    <row r="38" spans="1:7" x14ac:dyDescent="0.15">
      <c r="A38" s="3">
        <v>-1.4</v>
      </c>
      <c r="B38" s="1">
        <f t="shared" si="0"/>
        <v>7.5295359999999967</v>
      </c>
      <c r="C38" s="1">
        <f t="shared" si="1"/>
        <v>-57.623999999999981</v>
      </c>
      <c r="D38" s="1">
        <f t="shared" si="2"/>
        <v>-38.41599999999999</v>
      </c>
      <c r="E38" s="1">
        <f t="shared" si="3"/>
        <v>70.559999999999988</v>
      </c>
      <c r="F38" s="1">
        <f t="shared" si="4"/>
        <v>33.599999999999994</v>
      </c>
      <c r="G38" s="3">
        <f t="shared" si="5"/>
        <v>-16.350464000000002</v>
      </c>
    </row>
    <row r="39" spans="1:7" x14ac:dyDescent="0.15">
      <c r="A39" s="3">
        <v>-1.3</v>
      </c>
      <c r="B39" s="1">
        <f t="shared" si="0"/>
        <v>4.8268090000000017</v>
      </c>
      <c r="C39" s="1">
        <f t="shared" si="1"/>
        <v>-42.841500000000011</v>
      </c>
      <c r="D39" s="1">
        <f t="shared" si="2"/>
        <v>-30.758000000000006</v>
      </c>
      <c r="E39" s="1">
        <f t="shared" si="3"/>
        <v>60.84</v>
      </c>
      <c r="F39" s="1">
        <f t="shared" si="4"/>
        <v>31.200000000000003</v>
      </c>
      <c r="G39" s="3">
        <f t="shared" si="5"/>
        <v>-8.7326910000000026</v>
      </c>
    </row>
    <row r="40" spans="1:7" x14ac:dyDescent="0.15">
      <c r="A40" s="3">
        <v>-1.2</v>
      </c>
      <c r="B40" s="1">
        <f t="shared" si="0"/>
        <v>2.9859839999999997</v>
      </c>
      <c r="C40" s="1">
        <f t="shared" si="1"/>
        <v>-31.103999999999999</v>
      </c>
      <c r="D40" s="1">
        <f t="shared" si="2"/>
        <v>-24.192</v>
      </c>
      <c r="E40" s="1">
        <f t="shared" si="3"/>
        <v>51.839999999999996</v>
      </c>
      <c r="F40" s="1">
        <f t="shared" si="4"/>
        <v>28.799999999999997</v>
      </c>
      <c r="G40" s="3">
        <f t="shared" si="5"/>
        <v>-3.670016000000011</v>
      </c>
    </row>
    <row r="41" spans="1:7" x14ac:dyDescent="0.15">
      <c r="A41" s="3">
        <v>-1.1000000000000001</v>
      </c>
      <c r="B41" s="1">
        <f t="shared" si="0"/>
        <v>1.7715610000000008</v>
      </c>
      <c r="C41" s="1">
        <f t="shared" si="1"/>
        <v>-21.961500000000004</v>
      </c>
      <c r="D41" s="1">
        <f t="shared" si="2"/>
        <v>-18.634000000000007</v>
      </c>
      <c r="E41" s="1">
        <f t="shared" si="3"/>
        <v>43.560000000000009</v>
      </c>
      <c r="F41" s="1">
        <f t="shared" si="4"/>
        <v>26.400000000000002</v>
      </c>
      <c r="G41" s="3">
        <f t="shared" si="5"/>
        <v>-0.86393899999999846</v>
      </c>
    </row>
    <row r="42" spans="1:7" x14ac:dyDescent="0.15">
      <c r="A42" s="3">
        <v>-1</v>
      </c>
      <c r="B42" s="1">
        <f t="shared" si="0"/>
        <v>1</v>
      </c>
      <c r="C42" s="1">
        <f t="shared" si="1"/>
        <v>-15</v>
      </c>
      <c r="D42" s="1">
        <f t="shared" si="2"/>
        <v>-14</v>
      </c>
      <c r="E42" s="1">
        <f t="shared" si="3"/>
        <v>36</v>
      </c>
      <c r="F42" s="1">
        <f t="shared" si="4"/>
        <v>24</v>
      </c>
      <c r="G42" s="3">
        <f t="shared" si="5"/>
        <v>0</v>
      </c>
    </row>
    <row r="43" spans="1:7" x14ac:dyDescent="0.15">
      <c r="A43" s="3">
        <v>-0.9</v>
      </c>
      <c r="B43" s="1">
        <f t="shared" si="0"/>
        <v>0.53144100000000016</v>
      </c>
      <c r="C43" s="1">
        <f t="shared" si="1"/>
        <v>-9.8415000000000017</v>
      </c>
      <c r="D43" s="1">
        <f t="shared" si="2"/>
        <v>-10.206000000000001</v>
      </c>
      <c r="E43" s="1">
        <f t="shared" si="3"/>
        <v>29.160000000000004</v>
      </c>
      <c r="F43" s="1">
        <f t="shared" si="4"/>
        <v>21.6</v>
      </c>
      <c r="G43" s="3">
        <f t="shared" si="5"/>
        <v>-0.75605899999999693</v>
      </c>
    </row>
    <row r="44" spans="1:7" x14ac:dyDescent="0.15">
      <c r="A44" s="3">
        <v>-0.8</v>
      </c>
      <c r="B44" s="1">
        <f t="shared" si="0"/>
        <v>0.26214400000000015</v>
      </c>
      <c r="C44" s="1">
        <f t="shared" si="1"/>
        <v>-6.1440000000000028</v>
      </c>
      <c r="D44" s="1">
        <f t="shared" si="2"/>
        <v>-7.1680000000000019</v>
      </c>
      <c r="E44" s="1">
        <f t="shared" si="3"/>
        <v>23.040000000000006</v>
      </c>
      <c r="F44" s="1">
        <f t="shared" si="4"/>
        <v>19.200000000000003</v>
      </c>
      <c r="G44" s="3">
        <f t="shared" si="5"/>
        <v>-2.8098559999999964</v>
      </c>
    </row>
    <row r="45" spans="1:7" x14ac:dyDescent="0.15">
      <c r="A45" s="3">
        <v>-0.7</v>
      </c>
      <c r="B45" s="1">
        <f t="shared" si="0"/>
        <v>0.11764899999999995</v>
      </c>
      <c r="C45" s="1">
        <f t="shared" si="1"/>
        <v>-3.6014999999999988</v>
      </c>
      <c r="D45" s="1">
        <f t="shared" si="2"/>
        <v>-4.8019999999999987</v>
      </c>
      <c r="E45" s="1">
        <f t="shared" si="3"/>
        <v>17.639999999999997</v>
      </c>
      <c r="F45" s="1">
        <f t="shared" si="4"/>
        <v>16.799999999999997</v>
      </c>
      <c r="G45" s="3">
        <f t="shared" si="5"/>
        <v>-5.8458510000000032</v>
      </c>
    </row>
    <row r="46" spans="1:7" x14ac:dyDescent="0.15">
      <c r="A46" s="3">
        <v>-0.6</v>
      </c>
      <c r="B46" s="1">
        <f t="shared" si="0"/>
        <v>4.6655999999999996E-2</v>
      </c>
      <c r="C46" s="1">
        <f t="shared" si="1"/>
        <v>-1.944</v>
      </c>
      <c r="D46" s="1">
        <f t="shared" si="2"/>
        <v>-3.024</v>
      </c>
      <c r="E46" s="1">
        <f t="shared" si="3"/>
        <v>12.959999999999999</v>
      </c>
      <c r="F46" s="1">
        <f t="shared" si="4"/>
        <v>14.399999999999999</v>
      </c>
      <c r="G46" s="3">
        <f t="shared" si="5"/>
        <v>-9.5613440000000018</v>
      </c>
    </row>
    <row r="47" spans="1:7" x14ac:dyDescent="0.15">
      <c r="A47" s="3">
        <v>-0.5</v>
      </c>
      <c r="B47" s="1">
        <f t="shared" si="0"/>
        <v>1.5625E-2</v>
      </c>
      <c r="C47" s="1">
        <f t="shared" si="1"/>
        <v>-0.9375</v>
      </c>
      <c r="D47" s="1">
        <f t="shared" si="2"/>
        <v>-1.75</v>
      </c>
      <c r="E47" s="1">
        <f t="shared" si="3"/>
        <v>9</v>
      </c>
      <c r="F47" s="1">
        <f t="shared" si="4"/>
        <v>12</v>
      </c>
      <c r="G47" s="3">
        <f t="shared" si="5"/>
        <v>-13.671875</v>
      </c>
    </row>
    <row r="48" spans="1:7" x14ac:dyDescent="0.15">
      <c r="A48" s="3">
        <v>-0.4</v>
      </c>
      <c r="B48" s="1">
        <f t="shared" si="0"/>
        <v>4.0960000000000024E-3</v>
      </c>
      <c r="C48" s="1">
        <f t="shared" si="1"/>
        <v>-0.38400000000000017</v>
      </c>
      <c r="D48" s="1">
        <f t="shared" si="2"/>
        <v>-0.89600000000000024</v>
      </c>
      <c r="E48" s="1">
        <f t="shared" si="3"/>
        <v>5.7600000000000016</v>
      </c>
      <c r="F48" s="1">
        <f t="shared" si="4"/>
        <v>9.6000000000000014</v>
      </c>
      <c r="G48" s="3">
        <f t="shared" si="5"/>
        <v>-17.915903999999998</v>
      </c>
    </row>
    <row r="49" spans="1:7" x14ac:dyDescent="0.15">
      <c r="A49" s="3">
        <v>-0.3</v>
      </c>
      <c r="B49" s="1">
        <f t="shared" si="0"/>
        <v>7.2899999999999994E-4</v>
      </c>
      <c r="C49" s="1">
        <f t="shared" si="1"/>
        <v>-0.1215</v>
      </c>
      <c r="D49" s="1">
        <f t="shared" si="2"/>
        <v>-0.378</v>
      </c>
      <c r="E49" s="1">
        <f t="shared" si="3"/>
        <v>3.2399999999999998</v>
      </c>
      <c r="F49" s="1">
        <f t="shared" si="4"/>
        <v>7.1999999999999993</v>
      </c>
      <c r="G49" s="3">
        <f t="shared" si="5"/>
        <v>-22.058771</v>
      </c>
    </row>
    <row r="50" spans="1:7" x14ac:dyDescent="0.15">
      <c r="A50" s="3">
        <v>-0.2</v>
      </c>
      <c r="B50" s="1">
        <f t="shared" si="0"/>
        <v>6.4000000000000038E-5</v>
      </c>
      <c r="C50" s="1">
        <f t="shared" si="1"/>
        <v>-2.4000000000000011E-2</v>
      </c>
      <c r="D50" s="1">
        <f t="shared" si="2"/>
        <v>-0.11200000000000003</v>
      </c>
      <c r="E50" s="1">
        <f t="shared" si="3"/>
        <v>1.4400000000000004</v>
      </c>
      <c r="F50" s="1">
        <f t="shared" si="4"/>
        <v>4.8000000000000007</v>
      </c>
      <c r="G50" s="3">
        <f t="shared" si="5"/>
        <v>-25.895935999999999</v>
      </c>
    </row>
    <row r="51" spans="1:7" x14ac:dyDescent="0.15">
      <c r="A51" s="3">
        <v>-0.1</v>
      </c>
      <c r="B51" s="1">
        <f t="shared" si="0"/>
        <v>1.0000000000000006E-6</v>
      </c>
      <c r="C51" s="1">
        <f t="shared" si="1"/>
        <v>-1.5000000000000007E-3</v>
      </c>
      <c r="D51" s="1">
        <f t="shared" si="2"/>
        <v>-1.4000000000000004E-2</v>
      </c>
      <c r="E51" s="1">
        <f t="shared" si="3"/>
        <v>0.3600000000000001</v>
      </c>
      <c r="F51" s="1">
        <f t="shared" si="4"/>
        <v>2.4000000000000004</v>
      </c>
      <c r="G51" s="3">
        <f t="shared" si="5"/>
        <v>-29.255499</v>
      </c>
    </row>
    <row r="52" spans="1:7" x14ac:dyDescent="0.15">
      <c r="A52" s="3">
        <v>0</v>
      </c>
      <c r="B52" s="1">
        <f t="shared" si="0"/>
        <v>0</v>
      </c>
      <c r="C52" s="1">
        <f t="shared" si="1"/>
        <v>0</v>
      </c>
      <c r="D52" s="1">
        <f t="shared" si="2"/>
        <v>0</v>
      </c>
      <c r="E52" s="1">
        <f t="shared" si="3"/>
        <v>0</v>
      </c>
      <c r="F52" s="1">
        <f t="shared" si="4"/>
        <v>0</v>
      </c>
      <c r="G52" s="3">
        <f t="shared" si="5"/>
        <v>-32</v>
      </c>
    </row>
    <row r="53" spans="1:7" x14ac:dyDescent="0.15">
      <c r="A53" s="3">
        <v>0.1</v>
      </c>
      <c r="B53" s="1">
        <f t="shared" si="0"/>
        <v>1.0000000000000006E-6</v>
      </c>
      <c r="C53" s="1">
        <f t="shared" si="1"/>
        <v>-1.5000000000000007E-3</v>
      </c>
      <c r="D53" s="1">
        <f t="shared" si="2"/>
        <v>1.4000000000000004E-2</v>
      </c>
      <c r="E53" s="1">
        <f t="shared" si="3"/>
        <v>0.3600000000000001</v>
      </c>
      <c r="F53" s="1">
        <f t="shared" si="4"/>
        <v>-2.4000000000000004</v>
      </c>
      <c r="G53" s="3">
        <f t="shared" si="5"/>
        <v>-34.027498999999999</v>
      </c>
    </row>
    <row r="54" spans="1:7" x14ac:dyDescent="0.15">
      <c r="A54" s="3">
        <v>0.2</v>
      </c>
      <c r="B54" s="1">
        <f t="shared" si="0"/>
        <v>6.4000000000000038E-5</v>
      </c>
      <c r="C54" s="1">
        <f t="shared" si="1"/>
        <v>-2.4000000000000011E-2</v>
      </c>
      <c r="D54" s="1">
        <f t="shared" si="2"/>
        <v>0.11200000000000003</v>
      </c>
      <c r="E54" s="1">
        <f t="shared" si="3"/>
        <v>1.4400000000000004</v>
      </c>
      <c r="F54" s="1">
        <f t="shared" si="4"/>
        <v>-4.8000000000000007</v>
      </c>
      <c r="G54" s="3">
        <f t="shared" si="5"/>
        <v>-35.271935999999997</v>
      </c>
    </row>
    <row r="55" spans="1:7" x14ac:dyDescent="0.15">
      <c r="A55" s="3">
        <v>0.3</v>
      </c>
      <c r="B55" s="1">
        <f t="shared" si="0"/>
        <v>7.2899999999999994E-4</v>
      </c>
      <c r="C55" s="1">
        <f t="shared" si="1"/>
        <v>-0.1215</v>
      </c>
      <c r="D55" s="1">
        <f t="shared" si="2"/>
        <v>0.378</v>
      </c>
      <c r="E55" s="1">
        <f t="shared" si="3"/>
        <v>3.2399999999999998</v>
      </c>
      <c r="F55" s="1">
        <f t="shared" si="4"/>
        <v>-7.1999999999999993</v>
      </c>
      <c r="G55" s="3">
        <f t="shared" si="5"/>
        <v>-35.702770999999998</v>
      </c>
    </row>
    <row r="56" spans="1:7" x14ac:dyDescent="0.15">
      <c r="A56" s="3">
        <v>0.4</v>
      </c>
      <c r="B56" s="1">
        <f t="shared" si="0"/>
        <v>4.0960000000000024E-3</v>
      </c>
      <c r="C56" s="1">
        <f t="shared" si="1"/>
        <v>-0.38400000000000017</v>
      </c>
      <c r="D56" s="1">
        <f t="shared" si="2"/>
        <v>0.89600000000000024</v>
      </c>
      <c r="E56" s="1">
        <f t="shared" si="3"/>
        <v>5.7600000000000016</v>
      </c>
      <c r="F56" s="1">
        <f t="shared" si="4"/>
        <v>-9.6000000000000014</v>
      </c>
      <c r="G56" s="3">
        <f t="shared" si="5"/>
        <v>-35.323903999999999</v>
      </c>
    </row>
    <row r="57" spans="1:7" x14ac:dyDescent="0.15">
      <c r="A57" s="3">
        <v>0.5</v>
      </c>
      <c r="B57" s="1">
        <f t="shared" si="0"/>
        <v>1.5625E-2</v>
      </c>
      <c r="C57" s="1">
        <f t="shared" si="1"/>
        <v>-0.9375</v>
      </c>
      <c r="D57" s="1">
        <f t="shared" si="2"/>
        <v>1.75</v>
      </c>
      <c r="E57" s="1">
        <f t="shared" si="3"/>
        <v>9</v>
      </c>
      <c r="F57" s="1">
        <f t="shared" si="4"/>
        <v>-12</v>
      </c>
      <c r="G57" s="3">
        <f t="shared" si="5"/>
        <v>-34.171875</v>
      </c>
    </row>
    <row r="58" spans="1:7" x14ac:dyDescent="0.15">
      <c r="A58" s="3">
        <v>0.6</v>
      </c>
      <c r="B58" s="1">
        <f t="shared" si="0"/>
        <v>4.6655999999999996E-2</v>
      </c>
      <c r="C58" s="1">
        <f t="shared" si="1"/>
        <v>-1.944</v>
      </c>
      <c r="D58" s="1">
        <f t="shared" si="2"/>
        <v>3.024</v>
      </c>
      <c r="E58" s="1">
        <f t="shared" si="3"/>
        <v>12.959999999999999</v>
      </c>
      <c r="F58" s="1">
        <f t="shared" si="4"/>
        <v>-14.399999999999999</v>
      </c>
      <c r="G58" s="3">
        <f t="shared" si="5"/>
        <v>-32.313344000000001</v>
      </c>
    </row>
    <row r="59" spans="1:7" x14ac:dyDescent="0.15">
      <c r="A59" s="3">
        <v>0.7</v>
      </c>
      <c r="B59" s="1">
        <f t="shared" si="0"/>
        <v>0.11764899999999995</v>
      </c>
      <c r="C59" s="1">
        <f t="shared" si="1"/>
        <v>-3.6014999999999988</v>
      </c>
      <c r="D59" s="1">
        <f t="shared" si="2"/>
        <v>4.8019999999999987</v>
      </c>
      <c r="E59" s="1">
        <f t="shared" si="3"/>
        <v>17.639999999999997</v>
      </c>
      <c r="F59" s="1">
        <f t="shared" si="4"/>
        <v>-16.799999999999997</v>
      </c>
      <c r="G59" s="3">
        <f t="shared" si="5"/>
        <v>-29.841850999999998</v>
      </c>
    </row>
    <row r="60" spans="1:7" x14ac:dyDescent="0.15">
      <c r="A60" s="3">
        <v>0.8</v>
      </c>
      <c r="B60" s="1">
        <f t="shared" si="0"/>
        <v>0.26214400000000015</v>
      </c>
      <c r="C60" s="1">
        <f t="shared" si="1"/>
        <v>-6.1440000000000028</v>
      </c>
      <c r="D60" s="1">
        <f t="shared" si="2"/>
        <v>7.1680000000000019</v>
      </c>
      <c r="E60" s="1">
        <f t="shared" si="3"/>
        <v>23.040000000000006</v>
      </c>
      <c r="F60" s="1">
        <f t="shared" si="4"/>
        <v>-19.200000000000003</v>
      </c>
      <c r="G60" s="3">
        <f t="shared" si="5"/>
        <v>-26.873855999999996</v>
      </c>
    </row>
    <row r="61" spans="1:7" x14ac:dyDescent="0.15">
      <c r="A61" s="3">
        <v>0.9</v>
      </c>
      <c r="B61" s="1">
        <f t="shared" si="0"/>
        <v>0.53144100000000016</v>
      </c>
      <c r="C61" s="1">
        <f t="shared" si="1"/>
        <v>-9.8415000000000017</v>
      </c>
      <c r="D61" s="1">
        <f t="shared" si="2"/>
        <v>10.206000000000001</v>
      </c>
      <c r="E61" s="1">
        <f t="shared" si="3"/>
        <v>29.160000000000004</v>
      </c>
      <c r="F61" s="1">
        <f t="shared" si="4"/>
        <v>-21.6</v>
      </c>
      <c r="G61" s="3">
        <f t="shared" si="5"/>
        <v>-23.544058999999997</v>
      </c>
    </row>
    <row r="62" spans="1:7" x14ac:dyDescent="0.15">
      <c r="A62" s="3">
        <v>1</v>
      </c>
      <c r="B62" s="1">
        <f t="shared" si="0"/>
        <v>1</v>
      </c>
      <c r="C62" s="1">
        <f t="shared" si="1"/>
        <v>-15</v>
      </c>
      <c r="D62" s="1">
        <f t="shared" si="2"/>
        <v>14</v>
      </c>
      <c r="E62" s="1">
        <f t="shared" si="3"/>
        <v>36</v>
      </c>
      <c r="F62" s="1">
        <f t="shared" si="4"/>
        <v>-24</v>
      </c>
      <c r="G62" s="3">
        <f t="shared" si="5"/>
        <v>-20</v>
      </c>
    </row>
    <row r="63" spans="1:7" x14ac:dyDescent="0.15">
      <c r="A63" s="3">
        <v>1.1000000000000001</v>
      </c>
      <c r="B63" s="1">
        <f t="shared" si="0"/>
        <v>1.7715610000000008</v>
      </c>
      <c r="C63" s="1">
        <f t="shared" si="1"/>
        <v>-21.961500000000004</v>
      </c>
      <c r="D63" s="1">
        <f t="shared" si="2"/>
        <v>18.634000000000007</v>
      </c>
      <c r="E63" s="1">
        <f t="shared" si="3"/>
        <v>43.560000000000009</v>
      </c>
      <c r="F63" s="1">
        <f t="shared" si="4"/>
        <v>-26.400000000000002</v>
      </c>
      <c r="G63" s="3">
        <f t="shared" si="5"/>
        <v>-16.395938999999988</v>
      </c>
    </row>
    <row r="64" spans="1:7" x14ac:dyDescent="0.15">
      <c r="A64" s="3">
        <v>1.2</v>
      </c>
      <c r="B64" s="1">
        <f t="shared" si="0"/>
        <v>2.9859839999999997</v>
      </c>
      <c r="C64" s="1">
        <f t="shared" si="1"/>
        <v>-31.103999999999999</v>
      </c>
      <c r="D64" s="1">
        <f t="shared" si="2"/>
        <v>24.192</v>
      </c>
      <c r="E64" s="1">
        <f t="shared" si="3"/>
        <v>51.839999999999996</v>
      </c>
      <c r="F64" s="1">
        <f t="shared" si="4"/>
        <v>-28.799999999999997</v>
      </c>
      <c r="G64" s="3">
        <f t="shared" si="5"/>
        <v>-12.886015999999998</v>
      </c>
    </row>
    <row r="65" spans="1:7" x14ac:dyDescent="0.15">
      <c r="A65" s="3">
        <v>1.3</v>
      </c>
      <c r="B65" s="1">
        <f t="shared" si="0"/>
        <v>4.8268090000000017</v>
      </c>
      <c r="C65" s="1">
        <f t="shared" si="1"/>
        <v>-42.841500000000011</v>
      </c>
      <c r="D65" s="1">
        <f t="shared" si="2"/>
        <v>30.758000000000006</v>
      </c>
      <c r="E65" s="1">
        <f t="shared" si="3"/>
        <v>60.84</v>
      </c>
      <c r="F65" s="1">
        <f t="shared" si="4"/>
        <v>-31.200000000000003</v>
      </c>
      <c r="G65" s="3">
        <f t="shared" si="5"/>
        <v>-9.616691000000003</v>
      </c>
    </row>
    <row r="66" spans="1:7" x14ac:dyDescent="0.15">
      <c r="A66" s="3">
        <v>1.4</v>
      </c>
      <c r="B66" s="1">
        <f t="shared" si="0"/>
        <v>7.5295359999999967</v>
      </c>
      <c r="C66" s="1">
        <f t="shared" si="1"/>
        <v>-57.623999999999981</v>
      </c>
      <c r="D66" s="1">
        <f t="shared" si="2"/>
        <v>38.41599999999999</v>
      </c>
      <c r="E66" s="1">
        <f t="shared" si="3"/>
        <v>70.559999999999988</v>
      </c>
      <c r="F66" s="1">
        <f t="shared" si="4"/>
        <v>-33.599999999999994</v>
      </c>
      <c r="G66" s="3">
        <f t="shared" si="5"/>
        <v>-6.7184640000000044</v>
      </c>
    </row>
    <row r="67" spans="1:7" x14ac:dyDescent="0.15">
      <c r="A67" s="3">
        <v>1.5</v>
      </c>
      <c r="B67" s="1">
        <f t="shared" ref="B67:B82" si="6">POWER(A67,6)</f>
        <v>11.390625</v>
      </c>
      <c r="C67" s="1">
        <f t="shared" ref="C67:C82" si="7">(-1)*15*POWER(A67,4)</f>
        <v>-75.9375</v>
      </c>
      <c r="D67" s="1">
        <f t="shared" ref="D67:D82" si="8">14*POWER(A67,3)</f>
        <v>47.25</v>
      </c>
      <c r="E67" s="1">
        <f t="shared" ref="E67:E82" si="9">36*POWER(A67,2)</f>
        <v>81</v>
      </c>
      <c r="F67" s="1">
        <f t="shared" ref="F67:F82" si="10">(-1)*24*A67</f>
        <v>-36</v>
      </c>
      <c r="G67" s="3">
        <f t="shared" ref="G67:G82" si="11">SUM(B67:F67)-32</f>
        <v>-4.296875</v>
      </c>
    </row>
    <row r="68" spans="1:7" x14ac:dyDescent="0.15">
      <c r="A68" s="3">
        <v>1.6</v>
      </c>
      <c r="B68" s="1">
        <f t="shared" si="6"/>
        <v>16.77721600000001</v>
      </c>
      <c r="C68" s="1">
        <f t="shared" si="7"/>
        <v>-98.304000000000045</v>
      </c>
      <c r="D68" s="1">
        <f t="shared" si="8"/>
        <v>57.344000000000015</v>
      </c>
      <c r="E68" s="1">
        <f t="shared" si="9"/>
        <v>92.160000000000025</v>
      </c>
      <c r="F68" s="1">
        <f t="shared" si="10"/>
        <v>-38.400000000000006</v>
      </c>
      <c r="G68" s="3">
        <f t="shared" si="11"/>
        <v>-2.4227840000000072</v>
      </c>
    </row>
    <row r="69" spans="1:7" x14ac:dyDescent="0.15">
      <c r="A69" s="3">
        <v>1.7</v>
      </c>
      <c r="B69" s="1">
        <f t="shared" si="6"/>
        <v>24.137568999999992</v>
      </c>
      <c r="C69" s="1">
        <f t="shared" si="7"/>
        <v>-125.28149999999998</v>
      </c>
      <c r="D69" s="1">
        <f t="shared" si="8"/>
        <v>68.781999999999996</v>
      </c>
      <c r="E69" s="1">
        <f t="shared" si="9"/>
        <v>104.03999999999999</v>
      </c>
      <c r="F69" s="1">
        <f t="shared" si="10"/>
        <v>-40.799999999999997</v>
      </c>
      <c r="G69" s="3">
        <f t="shared" si="11"/>
        <v>-1.1219309999999894</v>
      </c>
    </row>
    <row r="70" spans="1:7" x14ac:dyDescent="0.15">
      <c r="A70" s="3">
        <v>1.8</v>
      </c>
      <c r="B70" s="1">
        <f t="shared" si="6"/>
        <v>34.01222400000001</v>
      </c>
      <c r="C70" s="1">
        <f t="shared" si="7"/>
        <v>-157.46400000000003</v>
      </c>
      <c r="D70" s="1">
        <f t="shared" si="8"/>
        <v>81.64800000000001</v>
      </c>
      <c r="E70" s="1">
        <f t="shared" si="9"/>
        <v>116.64000000000001</v>
      </c>
      <c r="F70" s="1">
        <f t="shared" si="10"/>
        <v>-43.2</v>
      </c>
      <c r="G70" s="3">
        <f t="shared" si="11"/>
        <v>-0.36377600000000143</v>
      </c>
    </row>
    <row r="71" spans="1:7" x14ac:dyDescent="0.15">
      <c r="A71" s="3">
        <v>1.9000000000000099</v>
      </c>
      <c r="B71" s="1">
        <f t="shared" si="6"/>
        <v>47.045881000001472</v>
      </c>
      <c r="C71" s="1">
        <f t="shared" si="7"/>
        <v>-195.48150000000408</v>
      </c>
      <c r="D71" s="1">
        <f t="shared" si="8"/>
        <v>96.026000000001503</v>
      </c>
      <c r="E71" s="1">
        <f t="shared" si="9"/>
        <v>129.96000000000134</v>
      </c>
      <c r="F71" s="1">
        <f t="shared" si="10"/>
        <v>-45.600000000000236</v>
      </c>
      <c r="G71" s="3">
        <f t="shared" si="11"/>
        <v>-4.9618999999978541E-2</v>
      </c>
    </row>
    <row r="72" spans="1:7" x14ac:dyDescent="0.15">
      <c r="A72" s="3">
        <v>2</v>
      </c>
      <c r="B72" s="1">
        <f t="shared" si="6"/>
        <v>64</v>
      </c>
      <c r="C72" s="1">
        <f t="shared" si="7"/>
        <v>-240</v>
      </c>
      <c r="D72" s="1">
        <f t="shared" si="8"/>
        <v>112</v>
      </c>
      <c r="E72" s="1">
        <f t="shared" si="9"/>
        <v>144</v>
      </c>
      <c r="F72" s="1">
        <f t="shared" si="10"/>
        <v>-48</v>
      </c>
      <c r="G72" s="3">
        <f t="shared" si="11"/>
        <v>0</v>
      </c>
    </row>
    <row r="73" spans="1:7" x14ac:dyDescent="0.15">
      <c r="A73" s="3">
        <v>2.1</v>
      </c>
      <c r="B73" s="1">
        <f t="shared" si="6"/>
        <v>85.766120999999998</v>
      </c>
      <c r="C73" s="1">
        <f t="shared" si="7"/>
        <v>-291.72149999999999</v>
      </c>
      <c r="D73" s="1">
        <f t="shared" si="8"/>
        <v>129.65400000000002</v>
      </c>
      <c r="E73" s="1">
        <f t="shared" si="9"/>
        <v>158.76</v>
      </c>
      <c r="F73" s="1">
        <f t="shared" si="10"/>
        <v>-50.400000000000006</v>
      </c>
      <c r="G73" s="3">
        <f t="shared" si="11"/>
        <v>5.8621000000016465E-2</v>
      </c>
    </row>
    <row r="74" spans="1:7" x14ac:dyDescent="0.15">
      <c r="A74" s="3">
        <v>2.2000000000000002</v>
      </c>
      <c r="B74" s="1">
        <f t="shared" si="6"/>
        <v>113.37990400000005</v>
      </c>
      <c r="C74" s="1">
        <f t="shared" si="7"/>
        <v>-351.38400000000007</v>
      </c>
      <c r="D74" s="1">
        <f t="shared" si="8"/>
        <v>149.07200000000006</v>
      </c>
      <c r="E74" s="1">
        <f t="shared" si="9"/>
        <v>174.24000000000004</v>
      </c>
      <c r="F74" s="1">
        <f t="shared" si="10"/>
        <v>-52.800000000000004</v>
      </c>
      <c r="G74" s="3">
        <f t="shared" si="11"/>
        <v>0.50790400000008873</v>
      </c>
    </row>
    <row r="75" spans="1:7" x14ac:dyDescent="0.15">
      <c r="A75" s="3">
        <v>2.2999999999999998</v>
      </c>
      <c r="B75" s="1">
        <f t="shared" si="6"/>
        <v>148.03588899999994</v>
      </c>
      <c r="C75" s="1">
        <f t="shared" si="7"/>
        <v>-419.76149999999984</v>
      </c>
      <c r="D75" s="1">
        <f t="shared" si="8"/>
        <v>170.33799999999994</v>
      </c>
      <c r="E75" s="1">
        <f t="shared" si="9"/>
        <v>190.43999999999997</v>
      </c>
      <c r="F75" s="1">
        <f t="shared" si="10"/>
        <v>-55.199999999999996</v>
      </c>
      <c r="G75" s="3">
        <f t="shared" si="11"/>
        <v>1.8523890000000094</v>
      </c>
    </row>
    <row r="76" spans="1:7" x14ac:dyDescent="0.15">
      <c r="A76" s="3">
        <v>2.4</v>
      </c>
      <c r="B76" s="1">
        <f t="shared" si="6"/>
        <v>191.10297599999998</v>
      </c>
      <c r="C76" s="1">
        <f t="shared" si="7"/>
        <v>-497.66399999999999</v>
      </c>
      <c r="D76" s="1">
        <f t="shared" si="8"/>
        <v>193.536</v>
      </c>
      <c r="E76" s="1">
        <f t="shared" si="9"/>
        <v>207.35999999999999</v>
      </c>
      <c r="F76" s="1">
        <f t="shared" si="10"/>
        <v>-57.599999999999994</v>
      </c>
      <c r="G76" s="3">
        <f t="shared" si="11"/>
        <v>4.7349760000000174</v>
      </c>
    </row>
    <row r="77" spans="1:7" x14ac:dyDescent="0.15">
      <c r="A77" s="3">
        <v>2.5</v>
      </c>
      <c r="B77" s="1">
        <f t="shared" si="6"/>
        <v>244.140625</v>
      </c>
      <c r="C77" s="1">
        <f t="shared" si="7"/>
        <v>-585.9375</v>
      </c>
      <c r="D77" s="1">
        <f t="shared" si="8"/>
        <v>218.75</v>
      </c>
      <c r="E77" s="1">
        <f t="shared" si="9"/>
        <v>225</v>
      </c>
      <c r="F77" s="1">
        <f t="shared" si="10"/>
        <v>-60</v>
      </c>
      <c r="G77" s="3">
        <f t="shared" si="11"/>
        <v>9.953125</v>
      </c>
    </row>
    <row r="78" spans="1:7" x14ac:dyDescent="0.15">
      <c r="A78" s="3">
        <v>2.6</v>
      </c>
      <c r="B78" s="1">
        <f t="shared" si="6"/>
        <v>308.91577600000011</v>
      </c>
      <c r="C78" s="1">
        <f t="shared" si="7"/>
        <v>-685.46400000000017</v>
      </c>
      <c r="D78" s="1">
        <f t="shared" si="8"/>
        <v>246.06400000000005</v>
      </c>
      <c r="E78" s="1">
        <f t="shared" si="9"/>
        <v>243.36</v>
      </c>
      <c r="F78" s="1">
        <f t="shared" si="10"/>
        <v>-62.400000000000006</v>
      </c>
      <c r="G78" s="3">
        <f t="shared" si="11"/>
        <v>18.475775999999996</v>
      </c>
    </row>
    <row r="79" spans="1:7" x14ac:dyDescent="0.15">
      <c r="A79" s="3">
        <v>2.7</v>
      </c>
      <c r="B79" s="1">
        <f t="shared" si="6"/>
        <v>387.42048900000015</v>
      </c>
      <c r="C79" s="1">
        <f t="shared" si="7"/>
        <v>-797.16150000000027</v>
      </c>
      <c r="D79" s="1">
        <f t="shared" si="8"/>
        <v>275.56200000000007</v>
      </c>
      <c r="E79" s="1">
        <f t="shared" si="9"/>
        <v>262.44000000000005</v>
      </c>
      <c r="F79" s="1">
        <f t="shared" si="10"/>
        <v>-64.800000000000011</v>
      </c>
      <c r="G79" s="3">
        <f t="shared" si="11"/>
        <v>31.460988999999984</v>
      </c>
    </row>
    <row r="80" spans="1:7" x14ac:dyDescent="0.15">
      <c r="A80" s="3">
        <v>2.8</v>
      </c>
      <c r="B80" s="1">
        <f t="shared" si="6"/>
        <v>481.89030399999979</v>
      </c>
      <c r="C80" s="1">
        <f t="shared" si="7"/>
        <v>-921.9839999999997</v>
      </c>
      <c r="D80" s="1">
        <f t="shared" si="8"/>
        <v>307.32799999999992</v>
      </c>
      <c r="E80" s="1">
        <f t="shared" si="9"/>
        <v>282.23999999999995</v>
      </c>
      <c r="F80" s="1">
        <f t="shared" si="10"/>
        <v>-67.199999999999989</v>
      </c>
      <c r="G80" s="3">
        <f t="shared" si="11"/>
        <v>50.274303999999972</v>
      </c>
    </row>
    <row r="81" spans="1:7" x14ac:dyDescent="0.15">
      <c r="A81" s="3">
        <v>2.9</v>
      </c>
      <c r="B81" s="1">
        <f t="shared" si="6"/>
        <v>594.82332099999996</v>
      </c>
      <c r="C81" s="1">
        <f t="shared" si="7"/>
        <v>-1060.9214999999999</v>
      </c>
      <c r="D81" s="1">
        <f t="shared" si="8"/>
        <v>341.44599999999997</v>
      </c>
      <c r="E81" s="1">
        <f t="shared" si="9"/>
        <v>302.76</v>
      </c>
      <c r="F81" s="1">
        <f t="shared" si="10"/>
        <v>-69.599999999999994</v>
      </c>
      <c r="G81" s="3">
        <f t="shared" si="11"/>
        <v>76.507821000000007</v>
      </c>
    </row>
    <row r="82" spans="1:7" x14ac:dyDescent="0.15">
      <c r="A82" s="3">
        <v>3</v>
      </c>
      <c r="B82" s="1">
        <f t="shared" si="6"/>
        <v>729</v>
      </c>
      <c r="C82" s="1">
        <f t="shared" si="7"/>
        <v>-1215</v>
      </c>
      <c r="D82" s="1">
        <f t="shared" si="8"/>
        <v>378</v>
      </c>
      <c r="E82" s="1">
        <f t="shared" si="9"/>
        <v>324</v>
      </c>
      <c r="F82" s="1">
        <f t="shared" si="10"/>
        <v>-72</v>
      </c>
      <c r="G82" s="3">
        <f t="shared" si="11"/>
        <v>112</v>
      </c>
    </row>
    <row r="83" spans="1:7" x14ac:dyDescent="0.15">
      <c r="A83" s="3">
        <v>3.1</v>
      </c>
      <c r="B83" s="1">
        <f t="shared" ref="B83:B102" si="12">POWER(A83,6)</f>
        <v>887.50368100000037</v>
      </c>
      <c r="C83" s="1">
        <f t="shared" ref="C83:C102" si="13">(-1)*15*POWER(A83,4)</f>
        <v>-1385.2815000000003</v>
      </c>
      <c r="D83" s="1">
        <f t="shared" ref="D83:D102" si="14">14*POWER(A83,3)</f>
        <v>417.07400000000007</v>
      </c>
      <c r="E83" s="1">
        <f t="shared" ref="E83:E102" si="15">36*POWER(A83,2)</f>
        <v>345.96000000000004</v>
      </c>
      <c r="F83" s="1">
        <f t="shared" ref="F83:F102" si="16">(-1)*24*A83</f>
        <v>-74.400000000000006</v>
      </c>
      <c r="G83" s="3">
        <f t="shared" ref="G83:G102" si="17">SUM(B83:F83)-32</f>
        <v>158.85618100000019</v>
      </c>
    </row>
    <row r="84" spans="1:7" x14ac:dyDescent="0.15">
      <c r="A84" s="3">
        <v>3.2</v>
      </c>
      <c r="B84" s="1">
        <f t="shared" si="12"/>
        <v>1073.7418240000006</v>
      </c>
      <c r="C84" s="1">
        <f t="shared" si="13"/>
        <v>-1572.8640000000007</v>
      </c>
      <c r="D84" s="1">
        <f t="shared" si="14"/>
        <v>458.75200000000012</v>
      </c>
      <c r="E84" s="1">
        <f t="shared" si="15"/>
        <v>368.6400000000001</v>
      </c>
      <c r="F84" s="1">
        <f t="shared" si="16"/>
        <v>-76.800000000000011</v>
      </c>
      <c r="G84" s="3">
        <f t="shared" si="17"/>
        <v>219.46982400000013</v>
      </c>
    </row>
    <row r="85" spans="1:7" x14ac:dyDescent="0.15">
      <c r="A85" s="3">
        <v>3.3</v>
      </c>
      <c r="B85" s="1">
        <f t="shared" si="12"/>
        <v>1291.4679689999996</v>
      </c>
      <c r="C85" s="1">
        <f t="shared" si="13"/>
        <v>-1778.8814999999995</v>
      </c>
      <c r="D85" s="1">
        <f t="shared" si="14"/>
        <v>503.11799999999994</v>
      </c>
      <c r="E85" s="1">
        <f t="shared" si="15"/>
        <v>392.03999999999996</v>
      </c>
      <c r="F85" s="1">
        <f t="shared" si="16"/>
        <v>-79.199999999999989</v>
      </c>
      <c r="G85" s="3">
        <f t="shared" si="17"/>
        <v>296.54446899999999</v>
      </c>
    </row>
    <row r="86" spans="1:7" x14ac:dyDescent="0.15">
      <c r="A86" s="3">
        <v>3.4</v>
      </c>
      <c r="B86" s="1">
        <f t="shared" si="12"/>
        <v>1544.8044159999995</v>
      </c>
      <c r="C86" s="1">
        <f t="shared" si="13"/>
        <v>-2004.5039999999997</v>
      </c>
      <c r="D86" s="1">
        <f t="shared" si="14"/>
        <v>550.25599999999997</v>
      </c>
      <c r="E86" s="1">
        <f t="shared" si="15"/>
        <v>416.15999999999997</v>
      </c>
      <c r="F86" s="1">
        <f t="shared" si="16"/>
        <v>-81.599999999999994</v>
      </c>
      <c r="G86" s="3">
        <f t="shared" si="17"/>
        <v>393.11641599999973</v>
      </c>
    </row>
    <row r="87" spans="1:7" x14ac:dyDescent="0.15">
      <c r="A87" s="3">
        <v>3.5</v>
      </c>
      <c r="B87" s="1">
        <f t="shared" si="12"/>
        <v>1838.265625</v>
      </c>
      <c r="C87" s="1">
        <f t="shared" si="13"/>
        <v>-2250.9375</v>
      </c>
      <c r="D87" s="1">
        <f t="shared" si="14"/>
        <v>600.25</v>
      </c>
      <c r="E87" s="1">
        <f t="shared" si="15"/>
        <v>441</v>
      </c>
      <c r="F87" s="1">
        <f t="shared" si="16"/>
        <v>-84</v>
      </c>
      <c r="G87" s="3">
        <f t="shared" si="17"/>
        <v>512.578125</v>
      </c>
    </row>
    <row r="88" spans="1:7" x14ac:dyDescent="0.15">
      <c r="A88" s="3">
        <v>3.6</v>
      </c>
      <c r="B88" s="1">
        <f t="shared" si="12"/>
        <v>2176.7823360000007</v>
      </c>
      <c r="C88" s="1">
        <f t="shared" si="13"/>
        <v>-2519.4240000000004</v>
      </c>
      <c r="D88" s="1">
        <f t="shared" si="14"/>
        <v>653.18400000000008</v>
      </c>
      <c r="E88" s="1">
        <f t="shared" si="15"/>
        <v>466.56000000000006</v>
      </c>
      <c r="F88" s="1">
        <f t="shared" si="16"/>
        <v>-86.4</v>
      </c>
      <c r="G88" s="3">
        <f t="shared" si="17"/>
        <v>658.7023360000004</v>
      </c>
    </row>
    <row r="89" spans="1:7" x14ac:dyDescent="0.15">
      <c r="A89" s="3">
        <v>3.7</v>
      </c>
      <c r="B89" s="1">
        <f t="shared" si="12"/>
        <v>2565.7264090000008</v>
      </c>
      <c r="C89" s="1">
        <f t="shared" si="13"/>
        <v>-2811.2415000000005</v>
      </c>
      <c r="D89" s="1">
        <f t="shared" si="14"/>
        <v>709.14200000000005</v>
      </c>
      <c r="E89" s="1">
        <f t="shared" si="15"/>
        <v>492.84000000000003</v>
      </c>
      <c r="F89" s="1">
        <f t="shared" si="16"/>
        <v>-88.800000000000011</v>
      </c>
      <c r="G89" s="3">
        <f t="shared" si="17"/>
        <v>835.66690900000026</v>
      </c>
    </row>
    <row r="90" spans="1:7" x14ac:dyDescent="0.15">
      <c r="A90" s="3">
        <v>3.8</v>
      </c>
      <c r="B90" s="1">
        <f t="shared" si="12"/>
        <v>3010.9363839999996</v>
      </c>
      <c r="C90" s="1">
        <f t="shared" si="13"/>
        <v>-3127.7039999999997</v>
      </c>
      <c r="D90" s="1">
        <f t="shared" si="14"/>
        <v>768.20799999999986</v>
      </c>
      <c r="E90" s="1">
        <f t="shared" si="15"/>
        <v>519.84</v>
      </c>
      <c r="F90" s="1">
        <f t="shared" si="16"/>
        <v>-91.199999999999989</v>
      </c>
      <c r="G90" s="3">
        <f t="shared" si="17"/>
        <v>1048.0803839999996</v>
      </c>
    </row>
    <row r="91" spans="1:7" x14ac:dyDescent="0.15">
      <c r="A91" s="3">
        <v>3.9</v>
      </c>
      <c r="B91" s="1">
        <f t="shared" si="12"/>
        <v>3518.7437609999993</v>
      </c>
      <c r="C91" s="1">
        <f t="shared" si="13"/>
        <v>-3470.1614999999997</v>
      </c>
      <c r="D91" s="1">
        <f t="shared" si="14"/>
        <v>830.46599999999989</v>
      </c>
      <c r="E91" s="1">
        <f t="shared" si="15"/>
        <v>547.55999999999995</v>
      </c>
      <c r="F91" s="1">
        <f t="shared" si="16"/>
        <v>-93.6</v>
      </c>
      <c r="G91" s="3">
        <f t="shared" si="17"/>
        <v>1301.0082609999995</v>
      </c>
    </row>
    <row r="92" spans="1:7" x14ac:dyDescent="0.15">
      <c r="A92" s="3">
        <v>4</v>
      </c>
      <c r="B92" s="1">
        <f t="shared" si="12"/>
        <v>4096</v>
      </c>
      <c r="C92" s="1">
        <f t="shared" si="13"/>
        <v>-3840</v>
      </c>
      <c r="D92" s="1">
        <f t="shared" si="14"/>
        <v>896</v>
      </c>
      <c r="E92" s="1">
        <f t="shared" si="15"/>
        <v>576</v>
      </c>
      <c r="F92" s="1">
        <f t="shared" si="16"/>
        <v>-96</v>
      </c>
      <c r="G92" s="3">
        <f t="shared" si="17"/>
        <v>1600</v>
      </c>
    </row>
    <row r="93" spans="1:7" x14ac:dyDescent="0.15">
      <c r="A93" s="3">
        <v>4.0999999999999996</v>
      </c>
      <c r="B93" s="1">
        <f t="shared" si="12"/>
        <v>4750.1042409999982</v>
      </c>
      <c r="C93" s="1">
        <f t="shared" si="13"/>
        <v>-4238.6414999999988</v>
      </c>
      <c r="D93" s="1">
        <f t="shared" si="14"/>
        <v>964.89399999999989</v>
      </c>
      <c r="E93" s="1">
        <f t="shared" si="15"/>
        <v>605.16</v>
      </c>
      <c r="F93" s="1">
        <f t="shared" si="16"/>
        <v>-98.399999999999991</v>
      </c>
      <c r="G93" s="3">
        <f t="shared" si="17"/>
        <v>1951.1167409999989</v>
      </c>
    </row>
    <row r="94" spans="1:7" x14ac:dyDescent="0.15">
      <c r="A94" s="3">
        <v>4.2</v>
      </c>
      <c r="B94" s="1">
        <f t="shared" si="12"/>
        <v>5489.0317439999999</v>
      </c>
      <c r="C94" s="1">
        <f t="shared" si="13"/>
        <v>-4667.5439999999999</v>
      </c>
      <c r="D94" s="1">
        <f t="shared" si="14"/>
        <v>1037.2320000000002</v>
      </c>
      <c r="E94" s="1">
        <f t="shared" si="15"/>
        <v>635.04</v>
      </c>
      <c r="F94" s="1">
        <f t="shared" si="16"/>
        <v>-100.80000000000001</v>
      </c>
      <c r="G94" s="3">
        <f t="shared" si="17"/>
        <v>2360.9597439999998</v>
      </c>
    </row>
    <row r="95" spans="1:7" x14ac:dyDescent="0.15">
      <c r="A95" s="3">
        <v>4.3</v>
      </c>
      <c r="B95" s="1">
        <f t="shared" si="12"/>
        <v>6321.3630489999987</v>
      </c>
      <c r="C95" s="1">
        <f t="shared" si="13"/>
        <v>-5128.2014999999992</v>
      </c>
      <c r="D95" s="1">
        <f t="shared" si="14"/>
        <v>1113.098</v>
      </c>
      <c r="E95" s="1">
        <f t="shared" si="15"/>
        <v>665.64</v>
      </c>
      <c r="F95" s="1">
        <f t="shared" si="16"/>
        <v>-103.19999999999999</v>
      </c>
      <c r="G95" s="3">
        <f t="shared" si="17"/>
        <v>2836.6995489999995</v>
      </c>
    </row>
    <row r="96" spans="1:7" x14ac:dyDescent="0.15">
      <c r="A96" s="3">
        <v>4.4000000000000004</v>
      </c>
      <c r="B96" s="1">
        <f t="shared" si="12"/>
        <v>7256.3138560000034</v>
      </c>
      <c r="C96" s="1">
        <f t="shared" si="13"/>
        <v>-5622.1440000000011</v>
      </c>
      <c r="D96" s="1">
        <f t="shared" si="14"/>
        <v>1192.5760000000005</v>
      </c>
      <c r="E96" s="1">
        <f t="shared" si="15"/>
        <v>696.96000000000015</v>
      </c>
      <c r="F96" s="1">
        <f t="shared" si="16"/>
        <v>-105.60000000000001</v>
      </c>
      <c r="G96" s="3">
        <f t="shared" si="17"/>
        <v>3386.1058560000029</v>
      </c>
    </row>
    <row r="97" spans="1:7" x14ac:dyDescent="0.15">
      <c r="A97" s="3">
        <v>4.5</v>
      </c>
      <c r="B97" s="1">
        <f t="shared" si="12"/>
        <v>8303.765625</v>
      </c>
      <c r="C97" s="1">
        <f t="shared" si="13"/>
        <v>-6150.9375</v>
      </c>
      <c r="D97" s="1">
        <f t="shared" si="14"/>
        <v>1275.75</v>
      </c>
      <c r="E97" s="1">
        <f t="shared" si="15"/>
        <v>729</v>
      </c>
      <c r="F97" s="1">
        <f t="shared" si="16"/>
        <v>-108</v>
      </c>
      <c r="G97" s="3">
        <f t="shared" si="17"/>
        <v>4017.578125</v>
      </c>
    </row>
    <row r="98" spans="1:7" x14ac:dyDescent="0.15">
      <c r="A98" s="3">
        <v>4.5999999999999996</v>
      </c>
      <c r="B98" s="1">
        <f t="shared" si="12"/>
        <v>9474.2968959999962</v>
      </c>
      <c r="C98" s="1">
        <f t="shared" si="13"/>
        <v>-6716.1839999999975</v>
      </c>
      <c r="D98" s="1">
        <f t="shared" si="14"/>
        <v>1362.7039999999995</v>
      </c>
      <c r="E98" s="1">
        <f t="shared" si="15"/>
        <v>761.75999999999988</v>
      </c>
      <c r="F98" s="1">
        <f t="shared" si="16"/>
        <v>-110.39999999999999</v>
      </c>
      <c r="G98" s="3">
        <f t="shared" si="17"/>
        <v>4740.176895999999</v>
      </c>
    </row>
    <row r="99" spans="1:7" x14ac:dyDescent="0.15">
      <c r="A99" s="3">
        <v>4.7</v>
      </c>
      <c r="B99" s="1">
        <f t="shared" si="12"/>
        <v>10779.215329000006</v>
      </c>
      <c r="C99" s="1">
        <f t="shared" si="13"/>
        <v>-7319.5215000000026</v>
      </c>
      <c r="D99" s="1">
        <f t="shared" si="14"/>
        <v>1453.5220000000004</v>
      </c>
      <c r="E99" s="1">
        <f t="shared" si="15"/>
        <v>795.24000000000012</v>
      </c>
      <c r="F99" s="1">
        <f t="shared" si="16"/>
        <v>-112.80000000000001</v>
      </c>
      <c r="G99" s="3">
        <f t="shared" si="17"/>
        <v>5563.6558290000039</v>
      </c>
    </row>
    <row r="100" spans="1:7" x14ac:dyDescent="0.15">
      <c r="A100" s="3">
        <v>4.8</v>
      </c>
      <c r="B100" s="1">
        <f t="shared" si="12"/>
        <v>12230.590463999999</v>
      </c>
      <c r="C100" s="1">
        <f t="shared" si="13"/>
        <v>-7962.6239999999998</v>
      </c>
      <c r="D100" s="1">
        <f t="shared" si="14"/>
        <v>1548.288</v>
      </c>
      <c r="E100" s="1">
        <f t="shared" si="15"/>
        <v>829.43999999999994</v>
      </c>
      <c r="F100" s="1">
        <f t="shared" si="16"/>
        <v>-115.19999999999999</v>
      </c>
      <c r="G100" s="3">
        <f t="shared" si="17"/>
        <v>6498.4944639999994</v>
      </c>
    </row>
    <row r="101" spans="1:7" x14ac:dyDescent="0.15">
      <c r="A101" s="3">
        <v>4.9000000000000004</v>
      </c>
      <c r="B101" s="1">
        <f t="shared" si="12"/>
        <v>13841.287201000008</v>
      </c>
      <c r="C101" s="1">
        <f t="shared" si="13"/>
        <v>-8647.2015000000029</v>
      </c>
      <c r="D101" s="1">
        <f t="shared" si="14"/>
        <v>1647.0860000000005</v>
      </c>
      <c r="E101" s="1">
        <f t="shared" si="15"/>
        <v>864.36000000000013</v>
      </c>
      <c r="F101" s="1">
        <f t="shared" si="16"/>
        <v>-117.60000000000001</v>
      </c>
      <c r="G101" s="3">
        <f t="shared" si="17"/>
        <v>7555.931701000005</v>
      </c>
    </row>
    <row r="102" spans="1:7" x14ac:dyDescent="0.15">
      <c r="A102" s="3">
        <v>5</v>
      </c>
      <c r="B102" s="1">
        <f t="shared" si="12"/>
        <v>15625</v>
      </c>
      <c r="C102" s="1">
        <f t="shared" si="13"/>
        <v>-9375</v>
      </c>
      <c r="D102" s="1">
        <f t="shared" si="14"/>
        <v>1750</v>
      </c>
      <c r="E102" s="1">
        <f t="shared" si="15"/>
        <v>900</v>
      </c>
      <c r="F102" s="1">
        <f t="shared" si="16"/>
        <v>-120</v>
      </c>
      <c r="G102" s="3">
        <f t="shared" si="17"/>
        <v>8748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workbookViewId="0">
      <selection activeCell="G8" sqref="G8"/>
    </sheetView>
  </sheetViews>
  <sheetFormatPr baseColWidth="10" defaultRowHeight="10.5" x14ac:dyDescent="0.15"/>
  <cols>
    <col min="1" max="16384" width="11.42578125" style="1"/>
  </cols>
  <sheetData>
    <row r="1" spans="1:7" x14ac:dyDescent="0.15">
      <c r="G1" s="2" t="s">
        <v>9</v>
      </c>
    </row>
    <row r="2" spans="1:7" x14ac:dyDescent="0.15">
      <c r="A2" s="3">
        <v>-600</v>
      </c>
      <c r="B2" s="1">
        <f>150000 - (2700*A2)</f>
        <v>1770000</v>
      </c>
      <c r="C2" s="1">
        <f>LN(150000 / B2)</f>
        <v>-2.4680995314716192</v>
      </c>
      <c r="D2" s="1">
        <f>2000*C2</f>
        <v>-4936.1990629432385</v>
      </c>
      <c r="E2" s="1">
        <f>9.81*A2</f>
        <v>-5886</v>
      </c>
      <c r="F2" s="3">
        <f>D2-E2-750</f>
        <v>199.80093705676154</v>
      </c>
    </row>
    <row r="3" spans="1:7" x14ac:dyDescent="0.15">
      <c r="A3" s="3">
        <v>-580</v>
      </c>
      <c r="B3" s="1">
        <f t="shared" ref="B3:B34" si="0">150000 - (2700*A3)</f>
        <v>1716000</v>
      </c>
      <c r="C3" s="1">
        <f t="shared" ref="C3:C34" si="1">LN(150000 / B3)</f>
        <v>-2.4371159859516518</v>
      </c>
      <c r="D3" s="1">
        <f t="shared" ref="D3:D34" si="2">2000*C3</f>
        <v>-4874.2319719033039</v>
      </c>
      <c r="E3" s="1">
        <f t="shared" ref="E3:E34" si="3">9.81*A3</f>
        <v>-5689.8</v>
      </c>
      <c r="F3" s="3">
        <f t="shared" ref="F3:F34" si="4">D3-E3-750</f>
        <v>65.568028096696253</v>
      </c>
    </row>
    <row r="4" spans="1:7" x14ac:dyDescent="0.15">
      <c r="A4" s="3">
        <v>-560</v>
      </c>
      <c r="B4" s="1">
        <f t="shared" si="0"/>
        <v>1662000</v>
      </c>
      <c r="C4" s="1">
        <f t="shared" si="1"/>
        <v>-2.4051416813191375</v>
      </c>
      <c r="D4" s="1">
        <f t="shared" si="2"/>
        <v>-4810.2833626382753</v>
      </c>
      <c r="E4" s="1">
        <f t="shared" si="3"/>
        <v>-5493.6</v>
      </c>
      <c r="F4" s="3">
        <f t="shared" si="4"/>
        <v>-66.683362638274957</v>
      </c>
    </row>
    <row r="5" spans="1:7" x14ac:dyDescent="0.15">
      <c r="A5" s="3">
        <v>-540</v>
      </c>
      <c r="B5" s="1">
        <f t="shared" si="0"/>
        <v>1608000</v>
      </c>
      <c r="C5" s="1">
        <f t="shared" si="1"/>
        <v>-2.372111155642656</v>
      </c>
      <c r="D5" s="1">
        <f t="shared" si="2"/>
        <v>-4744.2223112853117</v>
      </c>
      <c r="E5" s="1">
        <f t="shared" si="3"/>
        <v>-5297.4000000000005</v>
      </c>
      <c r="F5" s="3">
        <f t="shared" si="4"/>
        <v>-196.82231128531112</v>
      </c>
    </row>
    <row r="6" spans="1:7" x14ac:dyDescent="0.15">
      <c r="A6" s="3">
        <v>-520</v>
      </c>
      <c r="B6" s="1">
        <f t="shared" si="0"/>
        <v>1554000</v>
      </c>
      <c r="C6" s="1">
        <f t="shared" si="1"/>
        <v>-2.3379522368313368</v>
      </c>
      <c r="D6" s="1">
        <f t="shared" si="2"/>
        <v>-4675.9044736626738</v>
      </c>
      <c r="E6" s="1">
        <f t="shared" si="3"/>
        <v>-5101.2</v>
      </c>
      <c r="F6" s="3">
        <f t="shared" si="4"/>
        <v>-324.70447366267399</v>
      </c>
    </row>
    <row r="7" spans="1:7" x14ac:dyDescent="0.15">
      <c r="A7" s="3">
        <v>-500</v>
      </c>
      <c r="B7" s="1">
        <f t="shared" si="0"/>
        <v>1500000</v>
      </c>
      <c r="C7" s="1">
        <f t="shared" si="1"/>
        <v>-2.3025850929940455</v>
      </c>
      <c r="D7" s="1">
        <f t="shared" si="2"/>
        <v>-4605.1701859880914</v>
      </c>
      <c r="E7" s="1">
        <f t="shared" si="3"/>
        <v>-4905</v>
      </c>
      <c r="F7" s="3">
        <f t="shared" si="4"/>
        <v>-450.17018598809136</v>
      </c>
    </row>
    <row r="8" spans="1:7" x14ac:dyDescent="0.15">
      <c r="A8" s="3">
        <v>-480</v>
      </c>
      <c r="B8" s="1">
        <f t="shared" si="0"/>
        <v>1446000</v>
      </c>
      <c r="C8" s="1">
        <f t="shared" si="1"/>
        <v>-2.2659211086224542</v>
      </c>
      <c r="D8" s="1">
        <f t="shared" si="2"/>
        <v>-4531.8422172449082</v>
      </c>
      <c r="E8" s="1">
        <f t="shared" si="3"/>
        <v>-4708.8</v>
      </c>
      <c r="F8" s="3">
        <f t="shared" si="4"/>
        <v>-573.04221724490799</v>
      </c>
    </row>
    <row r="9" spans="1:7" x14ac:dyDescent="0.15">
      <c r="A9" s="3">
        <v>-460</v>
      </c>
      <c r="B9" s="1">
        <f t="shared" si="0"/>
        <v>1392000</v>
      </c>
      <c r="C9" s="1">
        <f t="shared" si="1"/>
        <v>-2.2278615467981093</v>
      </c>
      <c r="D9" s="1">
        <f t="shared" si="2"/>
        <v>-4455.7230935962189</v>
      </c>
      <c r="E9" s="1">
        <f t="shared" si="3"/>
        <v>-4512.6000000000004</v>
      </c>
      <c r="F9" s="3">
        <f t="shared" si="4"/>
        <v>-693.1230935962185</v>
      </c>
    </row>
    <row r="10" spans="1:7" x14ac:dyDescent="0.15">
      <c r="A10" s="3">
        <v>-440</v>
      </c>
      <c r="B10" s="1">
        <f t="shared" si="0"/>
        <v>1338000</v>
      </c>
      <c r="C10" s="1">
        <f t="shared" si="1"/>
        <v>-2.1882959465919178</v>
      </c>
      <c r="D10" s="1">
        <f t="shared" si="2"/>
        <v>-4376.591893183836</v>
      </c>
      <c r="E10" s="1">
        <f t="shared" si="3"/>
        <v>-4316.4000000000005</v>
      </c>
      <c r="F10" s="3">
        <f t="shared" si="4"/>
        <v>-810.19189318383542</v>
      </c>
    </row>
    <row r="11" spans="1:7" x14ac:dyDescent="0.15">
      <c r="A11" s="3">
        <v>-420</v>
      </c>
      <c r="B11" s="1">
        <f t="shared" si="0"/>
        <v>1284000</v>
      </c>
      <c r="C11" s="1">
        <f t="shared" si="1"/>
        <v>-2.1471001901536506</v>
      </c>
      <c r="D11" s="1">
        <f t="shared" si="2"/>
        <v>-4294.2003803073012</v>
      </c>
      <c r="E11" s="1">
        <f t="shared" si="3"/>
        <v>-4120.2</v>
      </c>
      <c r="F11" s="3">
        <f t="shared" si="4"/>
        <v>-924.00038030730138</v>
      </c>
    </row>
    <row r="12" spans="1:7" x14ac:dyDescent="0.15">
      <c r="A12" s="3">
        <v>-400</v>
      </c>
      <c r="B12" s="1">
        <f t="shared" si="0"/>
        <v>1230000</v>
      </c>
      <c r="C12" s="1">
        <f t="shared" si="1"/>
        <v>-2.1041341542702074</v>
      </c>
      <c r="D12" s="1">
        <f t="shared" si="2"/>
        <v>-4208.2683085404151</v>
      </c>
      <c r="E12" s="1">
        <f t="shared" si="3"/>
        <v>-3924</v>
      </c>
      <c r="F12" s="3">
        <f t="shared" si="4"/>
        <v>-1034.2683085404151</v>
      </c>
    </row>
    <row r="13" spans="1:7" x14ac:dyDescent="0.15">
      <c r="A13" s="3">
        <v>-380</v>
      </c>
      <c r="B13" s="1">
        <f t="shared" si="0"/>
        <v>1176000</v>
      </c>
      <c r="C13" s="1">
        <f t="shared" si="1"/>
        <v>-2.0592388343623163</v>
      </c>
      <c r="D13" s="1">
        <f t="shared" si="2"/>
        <v>-4118.4776687246322</v>
      </c>
      <c r="E13" s="1">
        <f t="shared" si="3"/>
        <v>-3727.8</v>
      </c>
      <c r="F13" s="3">
        <f t="shared" si="4"/>
        <v>-1140.677668724632</v>
      </c>
    </row>
    <row r="14" spans="1:7" x14ac:dyDescent="0.15">
      <c r="A14" s="3">
        <v>-360</v>
      </c>
      <c r="B14" s="1">
        <f t="shared" si="0"/>
        <v>1122000</v>
      </c>
      <c r="C14" s="1">
        <f t="shared" si="1"/>
        <v>-2.0122327919863858</v>
      </c>
      <c r="D14" s="1">
        <f t="shared" si="2"/>
        <v>-4024.4655839727716</v>
      </c>
      <c r="E14" s="1">
        <f t="shared" si="3"/>
        <v>-3531.6000000000004</v>
      </c>
      <c r="F14" s="3">
        <f t="shared" si="4"/>
        <v>-1242.8655839727712</v>
      </c>
    </row>
    <row r="15" spans="1:7" x14ac:dyDescent="0.15">
      <c r="A15" s="3">
        <v>-340</v>
      </c>
      <c r="B15" s="1">
        <f t="shared" si="0"/>
        <v>1068000</v>
      </c>
      <c r="C15" s="1">
        <f t="shared" si="1"/>
        <v>-1.9629077254238843</v>
      </c>
      <c r="D15" s="1">
        <f t="shared" si="2"/>
        <v>-3925.8154508477687</v>
      </c>
      <c r="E15" s="1">
        <f t="shared" si="3"/>
        <v>-3335.4</v>
      </c>
      <c r="F15" s="3">
        <f t="shared" si="4"/>
        <v>-1340.4154508477686</v>
      </c>
    </row>
    <row r="16" spans="1:7" x14ac:dyDescent="0.15">
      <c r="A16" s="3">
        <v>-320</v>
      </c>
      <c r="B16" s="1">
        <f t="shared" si="0"/>
        <v>1014000</v>
      </c>
      <c r="C16" s="1">
        <f t="shared" si="1"/>
        <v>-1.9110228900548727</v>
      </c>
      <c r="D16" s="1">
        <f t="shared" si="2"/>
        <v>-3822.0457801097455</v>
      </c>
      <c r="E16" s="1">
        <f t="shared" si="3"/>
        <v>-3139.2000000000003</v>
      </c>
      <c r="F16" s="3">
        <f t="shared" si="4"/>
        <v>-1432.8457801097452</v>
      </c>
    </row>
    <row r="17" spans="1:6" x14ac:dyDescent="0.15">
      <c r="A17" s="3">
        <v>-300</v>
      </c>
      <c r="B17" s="1">
        <f t="shared" si="0"/>
        <v>960000</v>
      </c>
      <c r="C17" s="1">
        <f t="shared" si="1"/>
        <v>-1.8562979903656263</v>
      </c>
      <c r="D17" s="1">
        <f t="shared" si="2"/>
        <v>-3712.5959807312524</v>
      </c>
      <c r="E17" s="1">
        <f t="shared" si="3"/>
        <v>-2943</v>
      </c>
      <c r="F17" s="3">
        <f t="shared" si="4"/>
        <v>-1519.5959807312524</v>
      </c>
    </row>
    <row r="18" spans="1:6" x14ac:dyDescent="0.15">
      <c r="A18" s="3">
        <v>-280</v>
      </c>
      <c r="B18" s="1">
        <f t="shared" si="0"/>
        <v>906000</v>
      </c>
      <c r="C18" s="1">
        <f t="shared" si="1"/>
        <v>-1.7984040119467235</v>
      </c>
      <c r="D18" s="1">
        <f t="shared" si="2"/>
        <v>-3596.8080238934472</v>
      </c>
      <c r="E18" s="1">
        <f t="shared" si="3"/>
        <v>-2746.8</v>
      </c>
      <c r="F18" s="3">
        <f t="shared" si="4"/>
        <v>-1600.008023893447</v>
      </c>
    </row>
    <row r="19" spans="1:6" x14ac:dyDescent="0.15">
      <c r="A19" s="3">
        <v>-260</v>
      </c>
      <c r="B19" s="1">
        <f t="shared" si="0"/>
        <v>852000</v>
      </c>
      <c r="C19" s="1">
        <f t="shared" si="1"/>
        <v>-1.7369512327330601</v>
      </c>
      <c r="D19" s="1">
        <f t="shared" si="2"/>
        <v>-3473.9024654661202</v>
      </c>
      <c r="E19" s="1">
        <f t="shared" si="3"/>
        <v>-2550.6</v>
      </c>
      <c r="F19" s="3">
        <f t="shared" si="4"/>
        <v>-1673.3024654661203</v>
      </c>
    </row>
    <row r="20" spans="1:6" x14ac:dyDescent="0.15">
      <c r="A20" s="3">
        <v>-240</v>
      </c>
      <c r="B20" s="1">
        <f t="shared" si="0"/>
        <v>798000</v>
      </c>
      <c r="C20" s="1">
        <f t="shared" si="1"/>
        <v>-1.6714733033535532</v>
      </c>
      <c r="D20" s="1">
        <f t="shared" si="2"/>
        <v>-3342.9466067071062</v>
      </c>
      <c r="E20" s="1">
        <f t="shared" si="3"/>
        <v>-2354.4</v>
      </c>
      <c r="F20" s="3">
        <f t="shared" si="4"/>
        <v>-1738.5466067071061</v>
      </c>
    </row>
    <row r="21" spans="1:6" x14ac:dyDescent="0.15">
      <c r="A21" s="3">
        <v>-220</v>
      </c>
      <c r="B21" s="1">
        <f t="shared" si="0"/>
        <v>744000</v>
      </c>
      <c r="C21" s="1">
        <f t="shared" si="1"/>
        <v>-1.6014057407368363</v>
      </c>
      <c r="D21" s="1">
        <f t="shared" si="2"/>
        <v>-3202.8114814736728</v>
      </c>
      <c r="E21" s="1">
        <f t="shared" si="3"/>
        <v>-2158.2000000000003</v>
      </c>
      <c r="F21" s="3">
        <f t="shared" si="4"/>
        <v>-1794.6114814736725</v>
      </c>
    </row>
    <row r="22" spans="1:6" x14ac:dyDescent="0.15">
      <c r="A22" s="3">
        <v>-200</v>
      </c>
      <c r="B22" s="1">
        <f t="shared" si="0"/>
        <v>690000</v>
      </c>
      <c r="C22" s="1">
        <f t="shared" si="1"/>
        <v>-1.5260563034950494</v>
      </c>
      <c r="D22" s="1">
        <f t="shared" si="2"/>
        <v>-3052.1126069900988</v>
      </c>
      <c r="E22" s="1">
        <f t="shared" si="3"/>
        <v>-1962</v>
      </c>
      <c r="F22" s="3">
        <f t="shared" si="4"/>
        <v>-1840.1126069900988</v>
      </c>
    </row>
    <row r="23" spans="1:6" x14ac:dyDescent="0.15">
      <c r="A23" s="3">
        <v>-180</v>
      </c>
      <c r="B23" s="1">
        <f t="shared" si="0"/>
        <v>636000</v>
      </c>
      <c r="C23" s="1">
        <f t="shared" si="1"/>
        <v>-1.4445632692438664</v>
      </c>
      <c r="D23" s="1">
        <f t="shared" si="2"/>
        <v>-2889.1265384877329</v>
      </c>
      <c r="E23" s="1">
        <f t="shared" si="3"/>
        <v>-1765.8000000000002</v>
      </c>
      <c r="F23" s="3">
        <f t="shared" si="4"/>
        <v>-1873.3265384877327</v>
      </c>
    </row>
    <row r="24" spans="1:6" x14ac:dyDescent="0.15">
      <c r="A24" s="3">
        <v>-160</v>
      </c>
      <c r="B24" s="1">
        <f t="shared" si="0"/>
        <v>582000</v>
      </c>
      <c r="C24" s="1">
        <f t="shared" si="1"/>
        <v>-1.3558351536351823</v>
      </c>
      <c r="D24" s="1">
        <f t="shared" si="2"/>
        <v>-2711.6703072703644</v>
      </c>
      <c r="E24" s="1">
        <f t="shared" si="3"/>
        <v>-1569.6000000000001</v>
      </c>
      <c r="F24" s="3">
        <f t="shared" si="4"/>
        <v>-1892.0703072703643</v>
      </c>
    </row>
    <row r="25" spans="1:6" x14ac:dyDescent="0.15">
      <c r="A25" s="3">
        <v>-140</v>
      </c>
      <c r="B25" s="1">
        <f t="shared" si="0"/>
        <v>528000</v>
      </c>
      <c r="C25" s="1">
        <f t="shared" si="1"/>
        <v>-1.2584609896100056</v>
      </c>
      <c r="D25" s="1">
        <f t="shared" si="2"/>
        <v>-2516.9219792200111</v>
      </c>
      <c r="E25" s="1">
        <f t="shared" si="3"/>
        <v>-1373.4</v>
      </c>
      <c r="F25" s="3">
        <f t="shared" si="4"/>
        <v>-1893.521979220011</v>
      </c>
    </row>
    <row r="26" spans="1:6" x14ac:dyDescent="0.15">
      <c r="A26" s="3">
        <v>-120</v>
      </c>
      <c r="B26" s="1">
        <f t="shared" si="0"/>
        <v>474000</v>
      </c>
      <c r="C26" s="1">
        <f t="shared" si="1"/>
        <v>-1.1505720275988207</v>
      </c>
      <c r="D26" s="1">
        <f t="shared" si="2"/>
        <v>-2301.1440551976416</v>
      </c>
      <c r="E26" s="1">
        <f t="shared" si="3"/>
        <v>-1177.2</v>
      </c>
      <c r="F26" s="3">
        <f t="shared" si="4"/>
        <v>-1873.9440551976415</v>
      </c>
    </row>
    <row r="27" spans="1:6" x14ac:dyDescent="0.15">
      <c r="A27" s="3">
        <v>-100</v>
      </c>
      <c r="B27" s="1">
        <f t="shared" si="0"/>
        <v>420000</v>
      </c>
      <c r="C27" s="1">
        <f t="shared" si="1"/>
        <v>-1.0296194171811581</v>
      </c>
      <c r="D27" s="1">
        <f t="shared" si="2"/>
        <v>-2059.2388343623161</v>
      </c>
      <c r="E27" s="1">
        <f t="shared" si="3"/>
        <v>-981</v>
      </c>
      <c r="F27" s="3">
        <f t="shared" si="4"/>
        <v>-1828.2388343623161</v>
      </c>
    </row>
    <row r="28" spans="1:6" x14ac:dyDescent="0.15">
      <c r="A28" s="3">
        <v>-80</v>
      </c>
      <c r="B28" s="1">
        <f t="shared" si="0"/>
        <v>366000</v>
      </c>
      <c r="C28" s="1">
        <f t="shared" si="1"/>
        <v>-0.89199803930511046</v>
      </c>
      <c r="D28" s="1">
        <f t="shared" si="2"/>
        <v>-1783.9960786102208</v>
      </c>
      <c r="E28" s="1">
        <f t="shared" si="3"/>
        <v>-784.80000000000007</v>
      </c>
      <c r="F28" s="3">
        <f t="shared" si="4"/>
        <v>-1749.1960786102209</v>
      </c>
    </row>
    <row r="29" spans="1:6" x14ac:dyDescent="0.15">
      <c r="A29" s="3">
        <v>-60</v>
      </c>
      <c r="B29" s="1">
        <f t="shared" si="0"/>
        <v>312000</v>
      </c>
      <c r="C29" s="1">
        <f t="shared" si="1"/>
        <v>-0.73236789371322653</v>
      </c>
      <c r="D29" s="1">
        <f t="shared" si="2"/>
        <v>-1464.735787426453</v>
      </c>
      <c r="E29" s="1">
        <f t="shared" si="3"/>
        <v>-588.6</v>
      </c>
      <c r="F29" s="3">
        <f t="shared" si="4"/>
        <v>-1626.1357874264531</v>
      </c>
    </row>
    <row r="30" spans="1:6" x14ac:dyDescent="0.15">
      <c r="A30" s="3">
        <v>-40</v>
      </c>
      <c r="B30" s="1">
        <f t="shared" si="0"/>
        <v>258000</v>
      </c>
      <c r="C30" s="1">
        <f t="shared" si="1"/>
        <v>-0.5423242908253616</v>
      </c>
      <c r="D30" s="1">
        <f t="shared" si="2"/>
        <v>-1084.6485816507231</v>
      </c>
      <c r="E30" s="1">
        <f t="shared" si="3"/>
        <v>-392.40000000000003</v>
      </c>
      <c r="F30" s="3">
        <f t="shared" si="4"/>
        <v>-1442.2485816507231</v>
      </c>
    </row>
    <row r="31" spans="1:6" x14ac:dyDescent="0.15">
      <c r="A31" s="3">
        <v>-20</v>
      </c>
      <c r="B31" s="1">
        <f t="shared" si="0"/>
        <v>204000</v>
      </c>
      <c r="C31" s="1">
        <f t="shared" si="1"/>
        <v>-0.30748469974796055</v>
      </c>
      <c r="D31" s="1">
        <f t="shared" si="2"/>
        <v>-614.96939949592115</v>
      </c>
      <c r="E31" s="1">
        <f t="shared" si="3"/>
        <v>-196.20000000000002</v>
      </c>
      <c r="F31" s="3">
        <f t="shared" si="4"/>
        <v>-1168.7693994959211</v>
      </c>
    </row>
    <row r="32" spans="1:6" x14ac:dyDescent="0.15">
      <c r="A32" s="3">
        <v>0</v>
      </c>
      <c r="B32" s="1">
        <f t="shared" si="0"/>
        <v>150000</v>
      </c>
      <c r="C32" s="1">
        <f t="shared" si="1"/>
        <v>0</v>
      </c>
      <c r="D32" s="1">
        <f t="shared" si="2"/>
        <v>0</v>
      </c>
      <c r="E32" s="1">
        <f t="shared" si="3"/>
        <v>0</v>
      </c>
      <c r="F32" s="3">
        <f t="shared" si="4"/>
        <v>-750</v>
      </c>
    </row>
    <row r="33" spans="1:6" x14ac:dyDescent="0.15">
      <c r="A33" s="3">
        <v>20</v>
      </c>
      <c r="B33" s="1">
        <f t="shared" si="0"/>
        <v>96000</v>
      </c>
      <c r="C33" s="1">
        <f t="shared" si="1"/>
        <v>0.44628710262841953</v>
      </c>
      <c r="D33" s="1">
        <f t="shared" si="2"/>
        <v>892.57420525683904</v>
      </c>
      <c r="E33" s="1">
        <f t="shared" si="3"/>
        <v>196.20000000000002</v>
      </c>
      <c r="F33" s="3">
        <f t="shared" si="4"/>
        <v>-53.625794743161009</v>
      </c>
    </row>
    <row r="34" spans="1:6" x14ac:dyDescent="0.15">
      <c r="A34" s="3">
        <v>40</v>
      </c>
      <c r="B34" s="1">
        <f t="shared" si="0"/>
        <v>42000</v>
      </c>
      <c r="C34" s="1">
        <f t="shared" si="1"/>
        <v>1.2729656758128876</v>
      </c>
      <c r="D34" s="1">
        <f t="shared" si="2"/>
        <v>2545.9313516257753</v>
      </c>
      <c r="E34" s="1">
        <f t="shared" si="3"/>
        <v>392.40000000000003</v>
      </c>
      <c r="F34" s="3">
        <f t="shared" si="4"/>
        <v>1403.5313516257752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PRIMERA</vt:lpstr>
      <vt:lpstr>SEGUNDA</vt:lpstr>
      <vt:lpstr>TERCERA</vt:lpstr>
      <vt:lpstr>CUARTA</vt:lpstr>
      <vt:lpstr>Chapra_8.37</vt:lpstr>
    </vt:vector>
  </TitlesOfParts>
  <Company>Unicauca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Carlos_Ardila</dc:creator>
  <cp:lastModifiedBy>Usuario de Windows</cp:lastModifiedBy>
  <cp:lastPrinted>2017-08-29T19:42:17Z</cp:lastPrinted>
  <dcterms:created xsi:type="dcterms:W3CDTF">2009-09-29T16:19:39Z</dcterms:created>
  <dcterms:modified xsi:type="dcterms:W3CDTF">2020-05-07T16:15:02Z</dcterms:modified>
</cp:coreProperties>
</file>