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LICITACIONESnew\LICITACIONES\LICITACIONES ADJUDICADAS\2017\CENTRAL MAYORISTA BLOQUE 24\"/>
    </mc:Choice>
  </mc:AlternateContent>
  <bookViews>
    <workbookView xWindow="0" yWindow="0" windowWidth="23040" windowHeight="10320"/>
  </bookViews>
  <sheets>
    <sheet name="EQUIPOS COMPARATIV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8" i="1"/>
  <c r="J17" i="1"/>
  <c r="J15" i="1"/>
  <c r="J13" i="1"/>
  <c r="J12" i="1"/>
  <c r="J10" i="1"/>
  <c r="J9" i="1"/>
  <c r="J8" i="1"/>
  <c r="J7" i="1"/>
  <c r="J6" i="1"/>
  <c r="J4" i="1"/>
  <c r="J3" i="1"/>
  <c r="J2" i="1"/>
  <c r="K47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J85" i="1"/>
  <c r="K85" i="1" s="1"/>
  <c r="J84" i="1"/>
  <c r="I18" i="1" l="1"/>
  <c r="I17" i="1"/>
  <c r="I13" i="1"/>
  <c r="I12" i="1"/>
  <c r="I10" i="1"/>
  <c r="I9" i="1"/>
  <c r="I8" i="1"/>
  <c r="I7" i="1"/>
  <c r="I6" i="1"/>
  <c r="I4" i="1"/>
  <c r="I3" i="1"/>
  <c r="I2" i="1"/>
  <c r="I24" i="1" l="1"/>
  <c r="J24" i="1" s="1"/>
  <c r="K24" i="1" s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23" i="1"/>
  <c r="J23" i="1" s="1"/>
  <c r="K23" i="1" s="1"/>
  <c r="K88" i="1" s="1"/>
  <c r="C20" i="1" l="1"/>
  <c r="I20" i="1" s="1"/>
  <c r="C15" i="1"/>
  <c r="I15" i="1" s="1"/>
  <c r="I88" i="1" s="1"/>
</calcChain>
</file>

<file path=xl/sharedStrings.xml><?xml version="1.0" encoding="utf-8"?>
<sst xmlns="http://schemas.openxmlformats.org/spreadsheetml/2006/main" count="279" uniqueCount="158">
  <si>
    <t>Descripción</t>
  </si>
  <si>
    <t>Unidad</t>
  </si>
  <si>
    <t>Cantidad</t>
  </si>
  <si>
    <t>CELDA QM 15 KV SF6</t>
  </si>
  <si>
    <t>und</t>
  </si>
  <si>
    <t>Fusible alta HH 31,5 amp 24 kv</t>
  </si>
  <si>
    <t>Fusible alta HH 40 amp 24 kv</t>
  </si>
  <si>
    <t>CELDA DE MEDIDA</t>
  </si>
  <si>
    <t>UND</t>
  </si>
  <si>
    <t>Contador electronico multifuncional con modem</t>
  </si>
  <si>
    <t>Bornera landis</t>
  </si>
  <si>
    <t>Transformador de potencial</t>
  </si>
  <si>
    <t>Transformador de coriente</t>
  </si>
  <si>
    <t>CELDA TRANSFORMADOR 300 A 630 KVA CELCO</t>
  </si>
  <si>
    <t>DPS 12kv 10 ka</t>
  </si>
  <si>
    <t>Barras Cu 1591amp, Barraje Secundario Transformador</t>
  </si>
  <si>
    <t>ML</t>
  </si>
  <si>
    <t>CELDA TRANSFORMADOR 800 KVA</t>
  </si>
  <si>
    <t>Barras Cu 2700amp, Barraje Secundario Transformador</t>
  </si>
  <si>
    <t>ml</t>
  </si>
  <si>
    <t>CELDA TRANSFERENCIA AUTOMATICA 1600 AMP 208V</t>
  </si>
  <si>
    <t>Analzador de redes puerto RS485 modbus RTU o ASCII armonico 15</t>
  </si>
  <si>
    <t>Transformador de corriente de 1200/5 cl 0,5 calibrado</t>
  </si>
  <si>
    <t>Control para transferencia automatica</t>
  </si>
  <si>
    <t>Breaker ind 500-1250 amp 50ka 240/440v</t>
  </si>
  <si>
    <t>Breaker ind 400 amp 50ka 240/440v</t>
  </si>
  <si>
    <t>Breaker ind 320 amp 50ka 240/440v</t>
  </si>
  <si>
    <t>DPS tipo I+II 3F 4H + T 120/208 VAC 50KA CURVA C</t>
  </si>
  <si>
    <t>Breaker 3x30 amp 25/12,5 ka 240/440v</t>
  </si>
  <si>
    <t>CELDA ALIMENTADORES NORMAL/PLANTA 2700AMP 208V SUBESTACION 1</t>
  </si>
  <si>
    <t>Transformador de corriente de 1800/5 cl 0,5 calibrado</t>
  </si>
  <si>
    <t>Transformador de corriente de 1400/5 cl 0,5 calibrado</t>
  </si>
  <si>
    <t>Breaker ind 640-1600 amp 50ka 240/440v</t>
  </si>
  <si>
    <t>Breaker ind 800-2000 amp 50ka 240/440v</t>
  </si>
  <si>
    <t>BANCO DE CONDENSADORES 110 KVAR CON 6 PASOS</t>
  </si>
  <si>
    <t>Rele corrector factor de potencia 6 salidas 208 v</t>
  </si>
  <si>
    <t>Breaker ind 320 amp 85/42 ka 240/440v</t>
  </si>
  <si>
    <t>Breaker ind 40 amp 25/12,5 ka 240/440v</t>
  </si>
  <si>
    <t>Breaker ind 75 amp 25/12,5 ka 240/440v</t>
  </si>
  <si>
    <t>Contactor 3x80 amp ac3  110 amp/ac1</t>
  </si>
  <si>
    <t>Condensador 10 kvar a 240v fijo</t>
  </si>
  <si>
    <t>Condensador 10 kvar a 240v moviles</t>
  </si>
  <si>
    <t>TABLERO DE MEDIDORES CON TRANSFERENCIAS PARCIALES 24 CUENTAS TR1-TM1</t>
  </si>
  <si>
    <t>Breaker ind 200 amp 50/25 ka 240/440v</t>
  </si>
  <si>
    <t>Breaker ind 28-40 amp 40/20 ka 240/440v</t>
  </si>
  <si>
    <t>Breaker riel 2x40 amp</t>
  </si>
  <si>
    <t>Contador electronico trifasico 3 fases 4 hilos 5(100) A</t>
  </si>
  <si>
    <t>Contador electronico bifasico 3 fases 4 hilos 5(100) A</t>
  </si>
  <si>
    <t>Rele temporizador</t>
  </si>
  <si>
    <t>Contactor 3x40 amp ac1</t>
  </si>
  <si>
    <t xml:space="preserve">Bloque de contacto auxiliar </t>
  </si>
  <si>
    <t>Enclavamiento mecanico</t>
  </si>
  <si>
    <t>BREAKER IND 630A</t>
  </si>
  <si>
    <t>BREAKER IND 250A</t>
  </si>
  <si>
    <t>BREAKER IND 160A</t>
  </si>
  <si>
    <t>BREAKER IND 125A</t>
  </si>
  <si>
    <t>BREAKER 1X20A ENCHUFABLE</t>
  </si>
  <si>
    <t>BREAKER IND 40A</t>
  </si>
  <si>
    <t>BREAKER IND 80A</t>
  </si>
  <si>
    <t>BREAKER IND 100A</t>
  </si>
  <si>
    <t xml:space="preserve">LOV0863             </t>
  </si>
  <si>
    <t xml:space="preserve">MULTIMETRO DMG 610,LCD ICON, ALIM 90-440VAC,EXPAND, RS485   </t>
  </si>
  <si>
    <t xml:space="preserve">CR   </t>
  </si>
  <si>
    <t xml:space="preserve">LOV0704             </t>
  </si>
  <si>
    <t xml:space="preserve">TRANSFORMADOR CTE   DM4T1250, 1250/5, 86MM,30X100MM         </t>
  </si>
  <si>
    <t xml:space="preserve">BR   </t>
  </si>
  <si>
    <t xml:space="preserve">LOV0893             </t>
  </si>
  <si>
    <t xml:space="preserve">CONTROL ATL600 GPOS ELECTROGENOS,110-240VAC                 </t>
  </si>
  <si>
    <t xml:space="preserve">0LOV0732            </t>
  </si>
  <si>
    <t xml:space="preserve">SECCIONADOR TRIPOLAR GE1600E,1600AMP AC21                   </t>
  </si>
  <si>
    <t xml:space="preserve">ESP  </t>
  </si>
  <si>
    <t xml:space="preserve">0LOV0663            </t>
  </si>
  <si>
    <t xml:space="preserve">UNIDAD MOTORIZADA GEX69 3,PARA SECCIONADOR DE 1000 A 1600AM </t>
  </si>
  <si>
    <t xml:space="preserve">0EAT0012            </t>
  </si>
  <si>
    <t xml:space="preserve">INT.ABIERTO MWN5163HAA, MAGNUM NAR.1600AMP,50KA,4C          </t>
  </si>
  <si>
    <t xml:space="preserve">MOL1634             </t>
  </si>
  <si>
    <t xml:space="preserve">INTERRUPTOR LZMS4-AE1600 AUTOM. DISPARO SOBREC.800-1600A    </t>
  </si>
  <si>
    <t xml:space="preserve">0MOL0425            </t>
  </si>
  <si>
    <t>ACCIONAMIENTO,OPERADOR REMOTO NZM4-XR208-240AC PARA LZM3/NZM</t>
  </si>
  <si>
    <t xml:space="preserve">0MOL1011            </t>
  </si>
  <si>
    <t xml:space="preserve">ENCLAVAMIENTO NZM4-XMVR MECANICO PARA NZM4                  </t>
  </si>
  <si>
    <t xml:space="preserve">LOV1032             </t>
  </si>
  <si>
    <t xml:space="preserve">MODULO ATLDPSLC,PRETRANSFERENCIA ,ENCLAVAMIENTO MECÁNICO    </t>
  </si>
  <si>
    <t>CO.NU</t>
  </si>
  <si>
    <t xml:space="preserve">MOL0641             </t>
  </si>
  <si>
    <t xml:space="preserve">BLOQUE M22-K10 CONTACTOS FRONTALES 1NA                      </t>
  </si>
  <si>
    <t>AS.CR</t>
  </si>
  <si>
    <t xml:space="preserve">MOL0642             </t>
  </si>
  <si>
    <t xml:space="preserve">BLOQUE M22-K01 CONTACTOS FRONTALES 1NC                      </t>
  </si>
  <si>
    <t xml:space="preserve">MOL1644             </t>
  </si>
  <si>
    <t xml:space="preserve">MININTERRUPTOR mMC6-C4/1(PLS6-C4-MW) DIN 4A                 </t>
  </si>
  <si>
    <t xml:space="preserve">MOL1119             </t>
  </si>
  <si>
    <t xml:space="preserve">MININTERRUPTOR MMC4-C1/1(PLS4-C1)DIN. 1A,6K                 </t>
  </si>
  <si>
    <t xml:space="preserve">LOV0380             </t>
  </si>
  <si>
    <t xml:space="preserve">SELECTOR T/PLAST LPCS130,22MM,2-0-1,3P                      </t>
  </si>
  <si>
    <t>CO.CR</t>
  </si>
  <si>
    <t>kit para transferencia automatica 1600 amp con seccionador</t>
  </si>
  <si>
    <t>kit para transferencia automatica 1600 amp con interruptores</t>
  </si>
  <si>
    <t xml:space="preserve">MOL1633             </t>
  </si>
  <si>
    <t xml:space="preserve">INTERRUPTOR LZMS4-AE1250 AUTOM. DISPARO SOBREC.630-1250A    </t>
  </si>
  <si>
    <t xml:space="preserve">MOL1899             </t>
  </si>
  <si>
    <t xml:space="preserve">INTERRUPTOR LZMC3-A400,Icu=55KA/240,30KA/440V,REG:320-400A  </t>
  </si>
  <si>
    <t xml:space="preserve">PN   </t>
  </si>
  <si>
    <t xml:space="preserve">0MOL1898            </t>
  </si>
  <si>
    <t xml:space="preserve">INTERRUPTOR LZMC3-A320,Icu=55KA/240,30KA/440V,REG:250-320A  </t>
  </si>
  <si>
    <t xml:space="preserve">CIR0006             </t>
  </si>
  <si>
    <t xml:space="preserve">DPS TIPO 1+2 PSC4-12,5/230TNS, 4P, 65kA 8/20, 12.5kA 10/350 </t>
  </si>
  <si>
    <t xml:space="preserve">0MOL1590            </t>
  </si>
  <si>
    <t>INTERRUPTOR BZME1-A32-BT-AP AUTOM DISP, SOBREC 32A,36KA/240V</t>
  </si>
  <si>
    <t xml:space="preserve">LOV0707             </t>
  </si>
  <si>
    <t xml:space="preserve">TRANSFORMADOR CTE   DM4T2000, 2000/5, 86MM,30X100MM         </t>
  </si>
  <si>
    <t xml:space="preserve">LOV0705             </t>
  </si>
  <si>
    <t xml:space="preserve">TRANSFORMADOR CTE   DM4T1500, 1500/5, 86MM,30X100MM         </t>
  </si>
  <si>
    <t xml:space="preserve">EAT0013             </t>
  </si>
  <si>
    <t xml:space="preserve">INT.ABIERTO MWN6203HAA, MAGNUM NAR.2000AMP,65KA,4C          </t>
  </si>
  <si>
    <t xml:space="preserve">LI   </t>
  </si>
  <si>
    <t xml:space="preserve">LOV0791             </t>
  </si>
  <si>
    <t>RELE DCRL5 CORRECTOR FP,5P,EXPANDIBLE A 7P CON MODULO,MULTIT</t>
  </si>
  <si>
    <t xml:space="preserve">LOV0793             </t>
  </si>
  <si>
    <t>MODULO EXP. EXP 1006, 2OUT RELE,INCREMENTO PASOS,1,5A 415VAC</t>
  </si>
  <si>
    <t xml:space="preserve">ENX0017             </t>
  </si>
  <si>
    <t xml:space="preserve">CONDENSADOR PRT2412.60,CILINDRICO 240V, 12KVAR              </t>
  </si>
  <si>
    <t xml:space="preserve">MOL2034             </t>
  </si>
  <si>
    <t>INTERRUPTOR BZMB3-A320-AP AUTOM DISP, SOBRE 320AMP,50KA/240V</t>
  </si>
  <si>
    <t xml:space="preserve">MOL1591             </t>
  </si>
  <si>
    <t>INTERRUPTOR BZME1-A40-BT-AP AUTOM DISP, SOBREC 40A,36KA/240V</t>
  </si>
  <si>
    <t xml:space="preserve">MOL1594             </t>
  </si>
  <si>
    <t>INTERRUPTOR BZME1-A80-BT-AP AUTOM DISP, SOBREC 80A,36KA/240V</t>
  </si>
  <si>
    <t xml:space="preserve">MOL0071             </t>
  </si>
  <si>
    <t xml:space="preserve">CONTACTOR DILM80(220V50/60HZ) TRIP 80AMP-AC3                </t>
  </si>
  <si>
    <t xml:space="preserve">MOL1300             </t>
  </si>
  <si>
    <t xml:space="preserve">INTERRUPTOR BZMB2-A200-AP,50KA/240V                         </t>
  </si>
  <si>
    <t xml:space="preserve">MOL1609             </t>
  </si>
  <si>
    <t xml:space="preserve">INTERRUPTOR  LZMC1-A40AUTOM DISP, SOBREC  32-40A            </t>
  </si>
  <si>
    <t xml:space="preserve">MOL1663             </t>
  </si>
  <si>
    <t xml:space="preserve">MININTERRUPTOR MMC6-C40/2 (PLS6-C40/2-MW) DIN 40A           </t>
  </si>
  <si>
    <t xml:space="preserve">LOV0682             </t>
  </si>
  <si>
    <t xml:space="preserve">MEDIDOR ENERGIA DME D310 T2 ,TA/5A,3F,MULTIMEDIDA           </t>
  </si>
  <si>
    <t xml:space="preserve">LOV0350             </t>
  </si>
  <si>
    <t xml:space="preserve">TEMPORIZADOR TM P, ELECT AL TRABAJO MULTIESCALA             </t>
  </si>
  <si>
    <t xml:space="preserve">MOL0059             </t>
  </si>
  <si>
    <t xml:space="preserve">CONTACTOR DILM40(220V50/60HZ) TRIP 40AMP-AC3                </t>
  </si>
  <si>
    <t xml:space="preserve">MOL0238             </t>
  </si>
  <si>
    <t>CONTACTO DILA-XHI22 AUX. FRONTAL, NA+2NCPARA DILM7..DILM32,D</t>
  </si>
  <si>
    <t xml:space="preserve">0MOL0201            </t>
  </si>
  <si>
    <t xml:space="preserve">ENCLAVAMIENTO DILM65-XMV MEC. P' DILM40-65                  </t>
  </si>
  <si>
    <t xml:space="preserve">MOL1630             </t>
  </si>
  <si>
    <t xml:space="preserve">INTERRUPTOR  LZMS3-AE630 AUTOM DISP, SOBREC  315-630A       </t>
  </si>
  <si>
    <t xml:space="preserve">MOL1301             </t>
  </si>
  <si>
    <t xml:space="preserve">INTERRUPTOR BZMB2-A250-AP,50KA/240V                         </t>
  </si>
  <si>
    <t xml:space="preserve">MOL1299             </t>
  </si>
  <si>
    <t xml:space="preserve">INTERRUPTOR BZMB2-A160-AP,50KA/240V                         </t>
  </si>
  <si>
    <t xml:space="preserve">MOL0550             </t>
  </si>
  <si>
    <t xml:space="preserve">INTERRUPTOR BZMB2-A125-AP AUTOM DISP, SOBREC 50KA/240V      </t>
  </si>
  <si>
    <t xml:space="preserve">MOL1595             </t>
  </si>
  <si>
    <t>INTERRUPTOR BZME1-A100-BT-AP AUTOM DISP, SOBREC 100A,36KA/24</t>
  </si>
  <si>
    <t>ABB</t>
  </si>
  <si>
    <t>LAUMAYER EATON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</si>
</sst>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\ * #,##0.00_-;\-&quot;$&quot;\ * #,##0.00_-;_-&quot;$&quot;\ * &quot;-&quot;??_-;_-@_-"/>
    <numFmt numFmtId="165" formatCode="_-&quot;$&quot;* #,##0_-;\-&quot;$&quot;* #,##0_-;_-&quot;$&quot;* &quot;-&quot;_-;_-@_-"/>
    <numFmt numFmtId="166" formatCode="_-&quot;$&quot;* #,##0.00_-;\-&quot;$&quot;* #,##0.00_-;_-&quot;$&quot;* &quot;-&quot;_-;_-@_-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1" applyFont="1" applyFill="1" applyBorder="1" applyAlignment="1">
      <alignment horizontal="justify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" xfId="1" applyFont="1" applyFill="1" applyBorder="1" applyAlignment="1">
      <alignment horizontal="justify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1" fillId="2" borderId="1" xfId="1" quotePrefix="1" applyFont="1" applyFill="1" applyBorder="1" applyAlignment="1">
      <alignment horizontal="justify" vertical="center"/>
    </xf>
    <xf numFmtId="0" fontId="1" fillId="0" borderId="1" xfId="1" quotePrefix="1" applyFont="1" applyFill="1" applyBorder="1" applyAlignment="1">
      <alignment horizontal="justify" vertical="center"/>
    </xf>
    <xf numFmtId="49" fontId="0" fillId="0" borderId="1" xfId="0" applyNumberFormat="1" applyBorder="1"/>
    <xf numFmtId="4" fontId="0" fillId="0" borderId="1" xfId="0" applyNumberFormat="1" applyBorder="1"/>
    <xf numFmtId="0" fontId="1" fillId="3" borderId="1" xfId="1" applyFont="1" applyFill="1" applyBorder="1" applyAlignment="1">
      <alignment horizontal="justify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1" xfId="2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/>
    <xf numFmtId="4" fontId="0" fillId="3" borderId="1" xfId="0" applyNumberFormat="1" applyFill="1" applyBorder="1"/>
    <xf numFmtId="49" fontId="0" fillId="4" borderId="1" xfId="0" applyNumberFormat="1" applyFill="1" applyBorder="1"/>
    <xf numFmtId="4" fontId="0" fillId="4" borderId="1" xfId="0" applyNumberFormat="1" applyFill="1" applyBorder="1"/>
    <xf numFmtId="0" fontId="1" fillId="5" borderId="1" xfId="1" applyFont="1" applyFill="1" applyBorder="1" applyAlignment="1">
      <alignment horizontal="justify" vertical="center"/>
    </xf>
    <xf numFmtId="0" fontId="1" fillId="5" borderId="1" xfId="1" applyFont="1" applyFill="1" applyBorder="1" applyAlignment="1">
      <alignment horizontal="center" vertical="center"/>
    </xf>
    <xf numFmtId="0" fontId="1" fillId="5" borderId="1" xfId="2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/>
    <xf numFmtId="4" fontId="0" fillId="5" borderId="1" xfId="0" applyNumberFormat="1" applyFill="1" applyBorder="1"/>
    <xf numFmtId="166" fontId="0" fillId="0" borderId="1" xfId="3" applyNumberFormat="1" applyFont="1" applyBorder="1" applyAlignment="1">
      <alignment vertical="center"/>
    </xf>
    <xf numFmtId="166" fontId="0" fillId="0" borderId="0" xfId="3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6" fontId="0" fillId="0" borderId="2" xfId="3" applyNumberFormat="1" applyFont="1" applyBorder="1" applyAlignment="1">
      <alignment horizontal="center" vertical="center"/>
    </xf>
    <xf numFmtId="166" fontId="0" fillId="0" borderId="3" xfId="3" applyNumberFormat="1" applyFont="1" applyBorder="1" applyAlignment="1">
      <alignment horizontal="center" vertical="center"/>
    </xf>
    <xf numFmtId="166" fontId="0" fillId="0" borderId="4" xfId="3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">
    <cellStyle name="Moneda [0]" xfId="3" builtinId="7"/>
    <cellStyle name="Normal" xfId="0" builtinId="0"/>
    <cellStyle name="Normal 2" xfId="1"/>
    <cellStyle name="Normal_APU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zoomScale="70" zoomScaleNormal="70" workbookViewId="0">
      <selection activeCell="E25" sqref="E25"/>
    </sheetView>
  </sheetViews>
  <sheetFormatPr baseColWidth="10" defaultColWidth="11.5703125" defaultRowHeight="15" x14ac:dyDescent="0.25"/>
  <cols>
    <col min="1" max="1" width="51.7109375" style="4" customWidth="1"/>
    <col min="2" max="2" width="6.7109375" style="4" bestFit="1" customWidth="1"/>
    <col min="3" max="3" width="8.28515625" style="4" bestFit="1" customWidth="1"/>
    <col min="4" max="4" width="11.5703125" style="4"/>
    <col min="5" max="5" width="60.7109375" style="4" customWidth="1"/>
    <col min="6" max="6" width="11.5703125" style="4"/>
    <col min="7" max="7" width="14.42578125" style="4" bestFit="1" customWidth="1"/>
    <col min="8" max="8" width="11.5703125" style="4"/>
    <col min="9" max="9" width="16.7109375" style="4" bestFit="1" customWidth="1"/>
    <col min="10" max="10" width="15.5703125" style="4" bestFit="1" customWidth="1"/>
    <col min="11" max="11" width="17.7109375" style="4" customWidth="1"/>
    <col min="12" max="16384" width="11.5703125" style="4"/>
  </cols>
  <sheetData>
    <row r="1" spans="1:11" x14ac:dyDescent="0.25">
      <c r="A1" s="1" t="s">
        <v>0</v>
      </c>
      <c r="B1" s="2" t="s">
        <v>1</v>
      </c>
      <c r="C1" s="3" t="s">
        <v>2</v>
      </c>
      <c r="I1" s="4" t="s">
        <v>157</v>
      </c>
      <c r="J1" s="31" t="s">
        <v>156</v>
      </c>
      <c r="K1" s="32"/>
    </row>
    <row r="2" spans="1:11" x14ac:dyDescent="0.25">
      <c r="A2" s="5" t="s">
        <v>3</v>
      </c>
      <c r="B2" s="6" t="s">
        <v>4</v>
      </c>
      <c r="C2" s="7">
        <v>3</v>
      </c>
      <c r="G2" s="25">
        <v>0</v>
      </c>
      <c r="I2" s="25">
        <f t="shared" ref="I2:J4" si="0">G2*C2</f>
        <v>0</v>
      </c>
      <c r="J2" s="25">
        <f t="shared" si="0"/>
        <v>0</v>
      </c>
    </row>
    <row r="3" spans="1:11" x14ac:dyDescent="0.25">
      <c r="A3" s="1" t="s">
        <v>5</v>
      </c>
      <c r="B3" s="2"/>
      <c r="C3" s="8">
        <v>6</v>
      </c>
      <c r="G3" s="25">
        <v>130000</v>
      </c>
      <c r="I3" s="25">
        <f t="shared" si="0"/>
        <v>780000</v>
      </c>
      <c r="J3" s="25">
        <f t="shared" si="0"/>
        <v>0</v>
      </c>
      <c r="K3" s="25">
        <v>780000</v>
      </c>
    </row>
    <row r="4" spans="1:11" x14ac:dyDescent="0.25">
      <c r="A4" s="1" t="s">
        <v>6</v>
      </c>
      <c r="B4" s="2"/>
      <c r="C4" s="8">
        <v>3</v>
      </c>
      <c r="G4" s="25">
        <v>130000</v>
      </c>
      <c r="I4" s="25">
        <f t="shared" si="0"/>
        <v>390000</v>
      </c>
      <c r="J4" s="25">
        <f t="shared" si="0"/>
        <v>0</v>
      </c>
      <c r="K4" s="25">
        <v>390000</v>
      </c>
    </row>
    <row r="5" spans="1:11" x14ac:dyDescent="0.25">
      <c r="A5" s="1"/>
      <c r="B5" s="2"/>
      <c r="C5" s="8"/>
      <c r="G5" s="25"/>
      <c r="I5" s="25"/>
      <c r="J5" s="25"/>
      <c r="K5" s="25"/>
    </row>
    <row r="6" spans="1:11" x14ac:dyDescent="0.25">
      <c r="A6" s="5" t="s">
        <v>7</v>
      </c>
      <c r="B6" s="6" t="s">
        <v>8</v>
      </c>
      <c r="C6" s="7">
        <v>1</v>
      </c>
      <c r="G6" s="25">
        <v>0</v>
      </c>
      <c r="I6" s="25">
        <f t="shared" ref="I6:J10" si="1">G6*C6</f>
        <v>0</v>
      </c>
      <c r="J6" s="25">
        <f t="shared" si="1"/>
        <v>0</v>
      </c>
      <c r="K6" s="25">
        <v>0</v>
      </c>
    </row>
    <row r="7" spans="1:11" x14ac:dyDescent="0.25">
      <c r="A7" s="1" t="s">
        <v>9</v>
      </c>
      <c r="B7" s="2" t="s">
        <v>8</v>
      </c>
      <c r="C7" s="8">
        <v>1</v>
      </c>
      <c r="G7" s="25">
        <v>1500000</v>
      </c>
      <c r="I7" s="25">
        <f t="shared" si="1"/>
        <v>1500000</v>
      </c>
      <c r="J7" s="25">
        <f t="shared" si="1"/>
        <v>0</v>
      </c>
      <c r="K7" s="25">
        <v>1500000</v>
      </c>
    </row>
    <row r="8" spans="1:11" x14ac:dyDescent="0.25">
      <c r="A8" s="1" t="s">
        <v>10</v>
      </c>
      <c r="B8" s="2" t="s">
        <v>8</v>
      </c>
      <c r="C8" s="8">
        <v>1</v>
      </c>
      <c r="G8" s="25">
        <v>120000</v>
      </c>
      <c r="I8" s="25">
        <f t="shared" si="1"/>
        <v>120000</v>
      </c>
      <c r="J8" s="25">
        <f t="shared" si="1"/>
        <v>0</v>
      </c>
      <c r="K8" s="25">
        <v>120000</v>
      </c>
    </row>
    <row r="9" spans="1:11" x14ac:dyDescent="0.25">
      <c r="A9" s="1" t="s">
        <v>11</v>
      </c>
      <c r="B9" s="2" t="s">
        <v>8</v>
      </c>
      <c r="C9" s="8">
        <v>3</v>
      </c>
      <c r="G9" s="25">
        <v>1300000</v>
      </c>
      <c r="I9" s="25">
        <f t="shared" si="1"/>
        <v>3900000</v>
      </c>
      <c r="J9" s="25">
        <f t="shared" si="1"/>
        <v>0</v>
      </c>
      <c r="K9" s="25">
        <v>3900000</v>
      </c>
    </row>
    <row r="10" spans="1:11" x14ac:dyDescent="0.25">
      <c r="A10" s="1" t="s">
        <v>12</v>
      </c>
      <c r="B10" s="2" t="s">
        <v>8</v>
      </c>
      <c r="C10" s="8">
        <v>3</v>
      </c>
      <c r="G10" s="25">
        <v>1150000</v>
      </c>
      <c r="I10" s="25">
        <f t="shared" si="1"/>
        <v>3450000</v>
      </c>
      <c r="J10" s="25">
        <f t="shared" si="1"/>
        <v>0</v>
      </c>
      <c r="K10" s="25">
        <v>3450000</v>
      </c>
    </row>
    <row r="11" spans="1:11" x14ac:dyDescent="0.25">
      <c r="A11" s="1"/>
      <c r="B11" s="2"/>
      <c r="C11" s="8"/>
      <c r="G11" s="25"/>
      <c r="I11" s="25"/>
      <c r="J11" s="25"/>
      <c r="K11" s="25"/>
    </row>
    <row r="12" spans="1:11" x14ac:dyDescent="0.25">
      <c r="A12" s="5" t="s">
        <v>13</v>
      </c>
      <c r="B12" s="6" t="s">
        <v>4</v>
      </c>
      <c r="C12" s="7">
        <v>1</v>
      </c>
      <c r="G12" s="25">
        <v>0</v>
      </c>
      <c r="I12" s="25">
        <f t="shared" ref="I12:J20" si="2">G12*C12</f>
        <v>0</v>
      </c>
      <c r="J12" s="25">
        <f t="shared" si="2"/>
        <v>0</v>
      </c>
      <c r="K12" s="25">
        <v>0</v>
      </c>
    </row>
    <row r="13" spans="1:11" x14ac:dyDescent="0.25">
      <c r="A13" s="1" t="s">
        <v>14</v>
      </c>
      <c r="B13" s="2" t="s">
        <v>8</v>
      </c>
      <c r="C13" s="8">
        <v>1</v>
      </c>
      <c r="G13" s="25">
        <v>90000</v>
      </c>
      <c r="I13" s="25">
        <f t="shared" si="2"/>
        <v>90000</v>
      </c>
      <c r="J13" s="25">
        <f t="shared" si="2"/>
        <v>0</v>
      </c>
      <c r="K13" s="25">
        <v>90000</v>
      </c>
    </row>
    <row r="14" spans="1:11" x14ac:dyDescent="0.25">
      <c r="A14" s="1"/>
      <c r="B14" s="2"/>
      <c r="C14" s="8"/>
      <c r="G14" s="25"/>
      <c r="I14" s="25"/>
      <c r="J14" s="25"/>
      <c r="K14" s="25"/>
    </row>
    <row r="15" spans="1:11" x14ac:dyDescent="0.25">
      <c r="A15" s="9" t="s">
        <v>15</v>
      </c>
      <c r="B15" s="6" t="s">
        <v>16</v>
      </c>
      <c r="C15" s="7">
        <f>1*3.5</f>
        <v>3.5</v>
      </c>
      <c r="G15" s="25">
        <v>0</v>
      </c>
      <c r="I15" s="25">
        <f t="shared" si="2"/>
        <v>0</v>
      </c>
      <c r="J15" s="25">
        <f t="shared" si="2"/>
        <v>0</v>
      </c>
      <c r="K15" s="25">
        <v>0</v>
      </c>
    </row>
    <row r="16" spans="1:11" x14ac:dyDescent="0.25">
      <c r="A16" s="10"/>
      <c r="B16" s="2"/>
      <c r="C16" s="8"/>
      <c r="G16" s="25"/>
      <c r="I16" s="25"/>
      <c r="J16" s="25"/>
      <c r="K16" s="25"/>
    </row>
    <row r="17" spans="1:11" x14ac:dyDescent="0.25">
      <c r="A17" s="5" t="s">
        <v>17</v>
      </c>
      <c r="B17" s="6" t="s">
        <v>8</v>
      </c>
      <c r="C17" s="7">
        <v>1</v>
      </c>
      <c r="G17" s="25">
        <v>0</v>
      </c>
      <c r="I17" s="25">
        <f t="shared" si="2"/>
        <v>0</v>
      </c>
      <c r="J17" s="25">
        <f t="shared" si="2"/>
        <v>0</v>
      </c>
      <c r="K17" s="25">
        <v>0</v>
      </c>
    </row>
    <row r="18" spans="1:11" x14ac:dyDescent="0.25">
      <c r="A18" s="1" t="s">
        <v>14</v>
      </c>
      <c r="B18" s="2" t="s">
        <v>8</v>
      </c>
      <c r="C18" s="8">
        <v>1</v>
      </c>
      <c r="G18" s="25">
        <v>90000</v>
      </c>
      <c r="I18" s="25">
        <f t="shared" si="2"/>
        <v>90000</v>
      </c>
      <c r="J18" s="25">
        <f t="shared" si="2"/>
        <v>0</v>
      </c>
      <c r="K18" s="25">
        <v>90000</v>
      </c>
    </row>
    <row r="19" spans="1:11" x14ac:dyDescent="0.25">
      <c r="A19" s="1"/>
      <c r="B19" s="2"/>
      <c r="C19" s="8"/>
      <c r="G19" s="25"/>
      <c r="I19" s="25"/>
      <c r="J19" s="25"/>
      <c r="K19" s="25"/>
    </row>
    <row r="20" spans="1:11" x14ac:dyDescent="0.25">
      <c r="A20" s="5" t="s">
        <v>18</v>
      </c>
      <c r="B20" s="6" t="s">
        <v>19</v>
      </c>
      <c r="C20" s="7">
        <f>1*3.5</f>
        <v>3.5</v>
      </c>
      <c r="G20" s="25">
        <v>0</v>
      </c>
      <c r="I20" s="25">
        <f t="shared" si="2"/>
        <v>0</v>
      </c>
      <c r="J20" s="25">
        <f t="shared" si="2"/>
        <v>0</v>
      </c>
      <c r="K20" s="25">
        <v>0</v>
      </c>
    </row>
    <row r="21" spans="1:11" x14ac:dyDescent="0.25">
      <c r="A21" s="1"/>
      <c r="B21" s="2"/>
      <c r="C21" s="8"/>
    </row>
    <row r="22" spans="1:11" x14ac:dyDescent="0.25">
      <c r="A22" s="5" t="s">
        <v>20</v>
      </c>
      <c r="B22" s="6" t="s">
        <v>4</v>
      </c>
      <c r="C22" s="7">
        <v>1</v>
      </c>
    </row>
    <row r="23" spans="1:11" ht="25.5" x14ac:dyDescent="0.25">
      <c r="A23" s="1" t="s">
        <v>21</v>
      </c>
      <c r="B23" s="2" t="s">
        <v>4</v>
      </c>
      <c r="C23" s="8">
        <v>1</v>
      </c>
      <c r="D23" s="11" t="s">
        <v>60</v>
      </c>
      <c r="E23" s="11" t="s">
        <v>61</v>
      </c>
      <c r="F23" s="11" t="s">
        <v>62</v>
      </c>
      <c r="G23" s="12">
        <v>484272</v>
      </c>
      <c r="H23" s="8">
        <v>1</v>
      </c>
      <c r="I23" s="25">
        <f>G23*H23</f>
        <v>484272</v>
      </c>
      <c r="J23" s="25">
        <f>H23*I23</f>
        <v>484272</v>
      </c>
      <c r="K23" s="27">
        <f>J23*$H23</f>
        <v>484272</v>
      </c>
    </row>
    <row r="24" spans="1:11" x14ac:dyDescent="0.25">
      <c r="A24" s="1" t="s">
        <v>22</v>
      </c>
      <c r="B24" s="2" t="s">
        <v>4</v>
      </c>
      <c r="C24" s="8">
        <v>4</v>
      </c>
      <c r="D24" s="11" t="s">
        <v>63</v>
      </c>
      <c r="E24" s="11" t="s">
        <v>64</v>
      </c>
      <c r="F24" s="11" t="s">
        <v>65</v>
      </c>
      <c r="G24" s="12">
        <v>108376</v>
      </c>
      <c r="H24" s="8">
        <v>4</v>
      </c>
      <c r="I24" s="25">
        <f t="shared" ref="I24:J86" si="3">G24*H24</f>
        <v>433504</v>
      </c>
      <c r="J24" s="25">
        <f t="shared" si="3"/>
        <v>1734016</v>
      </c>
      <c r="K24" s="27">
        <f>J24*$H24</f>
        <v>6936064</v>
      </c>
    </row>
    <row r="25" spans="1:11" x14ac:dyDescent="0.25">
      <c r="A25" s="13" t="s">
        <v>96</v>
      </c>
      <c r="B25" s="14" t="s">
        <v>4</v>
      </c>
      <c r="C25" s="15">
        <v>1</v>
      </c>
      <c r="D25" s="16" t="s">
        <v>66</v>
      </c>
      <c r="E25" s="16" t="s">
        <v>67</v>
      </c>
      <c r="F25" s="16" t="s">
        <v>62</v>
      </c>
      <c r="G25" s="17">
        <v>745750</v>
      </c>
      <c r="H25" s="15">
        <v>1</v>
      </c>
      <c r="I25" s="25">
        <f t="shared" si="3"/>
        <v>745750</v>
      </c>
      <c r="J25" s="25">
        <v>745750</v>
      </c>
      <c r="K25" s="27">
        <f t="shared" ref="K25:K86" si="4">J25*$H25</f>
        <v>745750</v>
      </c>
    </row>
    <row r="26" spans="1:11" x14ac:dyDescent="0.25">
      <c r="A26" s="13"/>
      <c r="B26" s="14"/>
      <c r="C26" s="15">
        <v>1</v>
      </c>
      <c r="D26" s="16" t="s">
        <v>68</v>
      </c>
      <c r="E26" s="16" t="s">
        <v>69</v>
      </c>
      <c r="F26" s="16" t="s">
        <v>70</v>
      </c>
      <c r="G26" s="17">
        <v>3724600</v>
      </c>
      <c r="H26" s="15">
        <v>1</v>
      </c>
      <c r="I26" s="25">
        <f t="shared" si="3"/>
        <v>3724600</v>
      </c>
      <c r="J26" s="28">
        <v>10109448</v>
      </c>
      <c r="K26" s="27">
        <f t="shared" si="4"/>
        <v>10109448</v>
      </c>
    </row>
    <row r="27" spans="1:11" x14ac:dyDescent="0.25">
      <c r="A27" s="13"/>
      <c r="B27" s="14"/>
      <c r="C27" s="15">
        <v>1</v>
      </c>
      <c r="D27" s="16" t="s">
        <v>71</v>
      </c>
      <c r="E27" s="16" t="s">
        <v>72</v>
      </c>
      <c r="F27" s="16" t="s">
        <v>70</v>
      </c>
      <c r="G27" s="17">
        <v>2444300</v>
      </c>
      <c r="H27" s="15">
        <v>1</v>
      </c>
      <c r="I27" s="25">
        <f t="shared" si="3"/>
        <v>2444300</v>
      </c>
      <c r="J27" s="29"/>
      <c r="K27" s="27">
        <f t="shared" si="4"/>
        <v>0</v>
      </c>
    </row>
    <row r="28" spans="1:11" x14ac:dyDescent="0.25">
      <c r="A28" s="13"/>
      <c r="B28" s="14"/>
      <c r="C28" s="15">
        <v>1</v>
      </c>
      <c r="D28" s="16" t="s">
        <v>73</v>
      </c>
      <c r="E28" s="16" t="s">
        <v>74</v>
      </c>
      <c r="F28" s="16" t="s">
        <v>70</v>
      </c>
      <c r="G28" s="17">
        <v>4594800</v>
      </c>
      <c r="H28" s="15">
        <v>1</v>
      </c>
      <c r="I28" s="25">
        <f t="shared" si="3"/>
        <v>4594800</v>
      </c>
      <c r="J28" s="29"/>
      <c r="K28" s="27">
        <f t="shared" si="4"/>
        <v>0</v>
      </c>
    </row>
    <row r="29" spans="1:11" x14ac:dyDescent="0.25">
      <c r="A29" s="13"/>
      <c r="B29" s="14"/>
      <c r="C29" s="15">
        <v>1</v>
      </c>
      <c r="D29" s="16" t="s">
        <v>81</v>
      </c>
      <c r="E29" s="16" t="s">
        <v>82</v>
      </c>
      <c r="F29" s="16" t="s">
        <v>83</v>
      </c>
      <c r="G29" s="17">
        <v>62016</v>
      </c>
      <c r="H29" s="15">
        <v>1</v>
      </c>
      <c r="I29" s="25">
        <f t="shared" si="3"/>
        <v>62016</v>
      </c>
      <c r="J29" s="29"/>
      <c r="K29" s="27">
        <f t="shared" si="4"/>
        <v>0</v>
      </c>
    </row>
    <row r="30" spans="1:11" x14ac:dyDescent="0.25">
      <c r="A30" s="13"/>
      <c r="B30" s="14"/>
      <c r="C30" s="15">
        <v>6</v>
      </c>
      <c r="D30" s="16" t="s">
        <v>89</v>
      </c>
      <c r="E30" s="16" t="s">
        <v>90</v>
      </c>
      <c r="F30" s="16" t="s">
        <v>62</v>
      </c>
      <c r="G30" s="17">
        <v>13488</v>
      </c>
      <c r="H30" s="15">
        <v>6</v>
      </c>
      <c r="I30" s="25">
        <f t="shared" si="3"/>
        <v>80928</v>
      </c>
      <c r="J30" s="29"/>
      <c r="K30" s="27">
        <f t="shared" si="4"/>
        <v>0</v>
      </c>
    </row>
    <row r="31" spans="1:11" x14ac:dyDescent="0.25">
      <c r="A31" s="13"/>
      <c r="B31" s="14"/>
      <c r="C31" s="15">
        <v>4</v>
      </c>
      <c r="D31" s="16" t="s">
        <v>91</v>
      </c>
      <c r="E31" s="16" t="s">
        <v>92</v>
      </c>
      <c r="F31" s="16" t="s">
        <v>62</v>
      </c>
      <c r="G31" s="17">
        <v>9613</v>
      </c>
      <c r="H31" s="15">
        <v>4</v>
      </c>
      <c r="I31" s="25">
        <f t="shared" si="3"/>
        <v>38452</v>
      </c>
      <c r="J31" s="29"/>
      <c r="K31" s="27">
        <f t="shared" si="4"/>
        <v>0</v>
      </c>
    </row>
    <row r="32" spans="1:11" x14ac:dyDescent="0.25">
      <c r="A32" s="13"/>
      <c r="B32" s="14"/>
      <c r="C32" s="15">
        <v>2</v>
      </c>
      <c r="D32" s="16" t="s">
        <v>93</v>
      </c>
      <c r="E32" s="16" t="s">
        <v>94</v>
      </c>
      <c r="F32" s="16" t="s">
        <v>95</v>
      </c>
      <c r="G32" s="17">
        <v>29906</v>
      </c>
      <c r="H32" s="15">
        <v>2</v>
      </c>
      <c r="I32" s="25">
        <f t="shared" si="3"/>
        <v>59812</v>
      </c>
      <c r="J32" s="30"/>
      <c r="K32" s="27">
        <f t="shared" si="4"/>
        <v>0</v>
      </c>
    </row>
    <row r="33" spans="1:11" ht="25.5" x14ac:dyDescent="0.25">
      <c r="A33" s="20" t="s">
        <v>97</v>
      </c>
      <c r="B33" s="21" t="s">
        <v>4</v>
      </c>
      <c r="C33" s="22">
        <v>1</v>
      </c>
      <c r="D33" s="23" t="s">
        <v>66</v>
      </c>
      <c r="E33" s="23" t="s">
        <v>67</v>
      </c>
      <c r="F33" s="23" t="s">
        <v>62</v>
      </c>
      <c r="G33" s="24">
        <v>745750</v>
      </c>
      <c r="H33" s="22"/>
      <c r="I33" s="25">
        <f t="shared" si="3"/>
        <v>0</v>
      </c>
      <c r="J33" s="25"/>
      <c r="K33" s="27">
        <f t="shared" si="4"/>
        <v>0</v>
      </c>
    </row>
    <row r="34" spans="1:11" x14ac:dyDescent="0.25">
      <c r="A34" s="20"/>
      <c r="B34" s="21"/>
      <c r="C34" s="22">
        <v>2</v>
      </c>
      <c r="D34" s="23" t="s">
        <v>75</v>
      </c>
      <c r="E34" s="23" t="s">
        <v>76</v>
      </c>
      <c r="F34" s="23" t="s">
        <v>65</v>
      </c>
      <c r="G34" s="24">
        <v>5980602</v>
      </c>
      <c r="H34" s="22"/>
      <c r="I34" s="25">
        <f t="shared" si="3"/>
        <v>0</v>
      </c>
      <c r="J34" s="25"/>
      <c r="K34" s="27">
        <f t="shared" si="4"/>
        <v>0</v>
      </c>
    </row>
    <row r="35" spans="1:11" x14ac:dyDescent="0.25">
      <c r="A35" s="20"/>
      <c r="B35" s="21"/>
      <c r="C35" s="22">
        <v>2</v>
      </c>
      <c r="D35" s="23" t="s">
        <v>77</v>
      </c>
      <c r="E35" s="23" t="s">
        <v>78</v>
      </c>
      <c r="F35" s="23" t="s">
        <v>70</v>
      </c>
      <c r="G35" s="24">
        <v>1807500</v>
      </c>
      <c r="H35" s="22"/>
      <c r="I35" s="25">
        <f t="shared" si="3"/>
        <v>0</v>
      </c>
      <c r="J35" s="25"/>
      <c r="K35" s="27">
        <f t="shared" si="4"/>
        <v>0</v>
      </c>
    </row>
    <row r="36" spans="1:11" x14ac:dyDescent="0.25">
      <c r="A36" s="20"/>
      <c r="B36" s="21"/>
      <c r="C36" s="22">
        <v>1</v>
      </c>
      <c r="D36" s="23" t="s">
        <v>79</v>
      </c>
      <c r="E36" s="23" t="s">
        <v>80</v>
      </c>
      <c r="F36" s="23" t="s">
        <v>70</v>
      </c>
      <c r="G36" s="24">
        <v>435100</v>
      </c>
      <c r="H36" s="22"/>
      <c r="I36" s="25">
        <f t="shared" si="3"/>
        <v>0</v>
      </c>
      <c r="J36" s="25"/>
      <c r="K36" s="27">
        <f t="shared" si="4"/>
        <v>0</v>
      </c>
    </row>
    <row r="37" spans="1:11" x14ac:dyDescent="0.25">
      <c r="A37" s="20" t="s">
        <v>23</v>
      </c>
      <c r="B37" s="21" t="s">
        <v>4</v>
      </c>
      <c r="C37" s="22">
        <v>1</v>
      </c>
      <c r="D37" s="23" t="s">
        <v>81</v>
      </c>
      <c r="E37" s="23" t="s">
        <v>82</v>
      </c>
      <c r="F37" s="23" t="s">
        <v>83</v>
      </c>
      <c r="G37" s="24">
        <v>62016</v>
      </c>
      <c r="H37" s="22"/>
      <c r="I37" s="25">
        <f t="shared" si="3"/>
        <v>0</v>
      </c>
      <c r="J37" s="25"/>
      <c r="K37" s="27">
        <f t="shared" si="4"/>
        <v>0</v>
      </c>
    </row>
    <row r="38" spans="1:11" x14ac:dyDescent="0.25">
      <c r="A38" s="20"/>
      <c r="B38" s="21"/>
      <c r="C38" s="22">
        <v>4</v>
      </c>
      <c r="D38" s="23" t="s">
        <v>84</v>
      </c>
      <c r="E38" s="23" t="s">
        <v>85</v>
      </c>
      <c r="F38" s="23" t="s">
        <v>86</v>
      </c>
      <c r="G38" s="24">
        <v>8718</v>
      </c>
      <c r="H38" s="22"/>
      <c r="I38" s="25">
        <f t="shared" si="3"/>
        <v>0</v>
      </c>
      <c r="J38" s="25"/>
      <c r="K38" s="27">
        <f t="shared" si="4"/>
        <v>0</v>
      </c>
    </row>
    <row r="39" spans="1:11" x14ac:dyDescent="0.25">
      <c r="A39" s="20"/>
      <c r="B39" s="21"/>
      <c r="C39" s="22">
        <v>2</v>
      </c>
      <c r="D39" s="23" t="s">
        <v>87</v>
      </c>
      <c r="E39" s="23" t="s">
        <v>88</v>
      </c>
      <c r="F39" s="23" t="s">
        <v>86</v>
      </c>
      <c r="G39" s="24">
        <v>8718</v>
      </c>
      <c r="H39" s="22"/>
      <c r="I39" s="25">
        <f t="shared" si="3"/>
        <v>0</v>
      </c>
      <c r="J39" s="25"/>
      <c r="K39" s="27">
        <f t="shared" si="4"/>
        <v>0</v>
      </c>
    </row>
    <row r="40" spans="1:11" x14ac:dyDescent="0.25">
      <c r="A40" s="20"/>
      <c r="B40" s="21"/>
      <c r="C40" s="22">
        <v>6</v>
      </c>
      <c r="D40" s="23" t="s">
        <v>89</v>
      </c>
      <c r="E40" s="23" t="s">
        <v>90</v>
      </c>
      <c r="F40" s="23" t="s">
        <v>62</v>
      </c>
      <c r="G40" s="24">
        <v>13488</v>
      </c>
      <c r="H40" s="22"/>
      <c r="I40" s="25">
        <f t="shared" si="3"/>
        <v>0</v>
      </c>
      <c r="J40" s="25"/>
      <c r="K40" s="27">
        <f t="shared" si="4"/>
        <v>0</v>
      </c>
    </row>
    <row r="41" spans="1:11" x14ac:dyDescent="0.25">
      <c r="A41" s="20"/>
      <c r="B41" s="21"/>
      <c r="C41" s="22">
        <v>4</v>
      </c>
      <c r="D41" s="23" t="s">
        <v>91</v>
      </c>
      <c r="E41" s="23" t="s">
        <v>92</v>
      </c>
      <c r="F41" s="23" t="s">
        <v>62</v>
      </c>
      <c r="G41" s="24">
        <v>9613</v>
      </c>
      <c r="H41" s="22"/>
      <c r="I41" s="25">
        <f t="shared" si="3"/>
        <v>0</v>
      </c>
      <c r="J41" s="25"/>
      <c r="K41" s="27">
        <f t="shared" si="4"/>
        <v>0</v>
      </c>
    </row>
    <row r="42" spans="1:11" x14ac:dyDescent="0.25">
      <c r="A42" s="20"/>
      <c r="B42" s="21"/>
      <c r="C42" s="22">
        <v>2</v>
      </c>
      <c r="D42" s="23" t="s">
        <v>93</v>
      </c>
      <c r="E42" s="23" t="s">
        <v>94</v>
      </c>
      <c r="F42" s="23" t="s">
        <v>95</v>
      </c>
      <c r="G42" s="24">
        <v>29906</v>
      </c>
      <c r="H42" s="22"/>
      <c r="I42" s="25">
        <f t="shared" si="3"/>
        <v>0</v>
      </c>
      <c r="J42" s="25"/>
      <c r="K42" s="27">
        <f t="shared" si="4"/>
        <v>0</v>
      </c>
    </row>
    <row r="43" spans="1:11" x14ac:dyDescent="0.25">
      <c r="A43" s="20"/>
      <c r="B43" s="21"/>
      <c r="C43" s="22">
        <v>2</v>
      </c>
      <c r="D43" s="23" t="s">
        <v>84</v>
      </c>
      <c r="E43" s="23" t="s">
        <v>85</v>
      </c>
      <c r="F43" s="23" t="s">
        <v>86</v>
      </c>
      <c r="G43" s="24">
        <v>8718</v>
      </c>
      <c r="H43" s="22"/>
      <c r="I43" s="25">
        <f t="shared" si="3"/>
        <v>0</v>
      </c>
      <c r="J43" s="25"/>
      <c r="K43" s="27">
        <f t="shared" si="4"/>
        <v>0</v>
      </c>
    </row>
    <row r="44" spans="1:11" x14ac:dyDescent="0.25">
      <c r="A44" s="1" t="s">
        <v>24</v>
      </c>
      <c r="B44" s="2" t="s">
        <v>4</v>
      </c>
      <c r="C44" s="8">
        <v>1</v>
      </c>
      <c r="D44" s="11" t="s">
        <v>98</v>
      </c>
      <c r="E44" s="11" t="s">
        <v>99</v>
      </c>
      <c r="F44" s="11" t="s">
        <v>65</v>
      </c>
      <c r="G44" s="12">
        <v>5295391</v>
      </c>
      <c r="H44" s="8">
        <v>1</v>
      </c>
      <c r="I44" s="25">
        <f t="shared" si="3"/>
        <v>5295391</v>
      </c>
      <c r="J44" s="25">
        <v>3423276</v>
      </c>
      <c r="K44" s="27">
        <f t="shared" si="4"/>
        <v>3423276</v>
      </c>
    </row>
    <row r="45" spans="1:11" x14ac:dyDescent="0.25">
      <c r="A45" s="1" t="s">
        <v>25</v>
      </c>
      <c r="B45" s="2" t="s">
        <v>4</v>
      </c>
      <c r="C45" s="8">
        <v>2</v>
      </c>
      <c r="D45" s="11" t="s">
        <v>100</v>
      </c>
      <c r="E45" s="11" t="s">
        <v>101</v>
      </c>
      <c r="F45" s="11" t="s">
        <v>102</v>
      </c>
      <c r="G45" s="12">
        <v>109141</v>
      </c>
      <c r="H45" s="8">
        <v>2</v>
      </c>
      <c r="I45" s="25">
        <f t="shared" si="3"/>
        <v>218282</v>
      </c>
      <c r="J45" s="25">
        <v>423900</v>
      </c>
      <c r="K45" s="27">
        <f t="shared" si="4"/>
        <v>847800</v>
      </c>
    </row>
    <row r="46" spans="1:11" x14ac:dyDescent="0.25">
      <c r="A46" s="1" t="s">
        <v>26</v>
      </c>
      <c r="B46" s="2" t="s">
        <v>4</v>
      </c>
      <c r="C46" s="8">
        <v>1</v>
      </c>
      <c r="D46" s="11" t="s">
        <v>103</v>
      </c>
      <c r="E46" s="11" t="s">
        <v>104</v>
      </c>
      <c r="F46" s="11" t="s">
        <v>70</v>
      </c>
      <c r="G46" s="12">
        <v>757750</v>
      </c>
      <c r="H46" s="8">
        <v>1</v>
      </c>
      <c r="I46" s="25">
        <f t="shared" si="3"/>
        <v>757750</v>
      </c>
      <c r="J46" s="25">
        <v>404712</v>
      </c>
      <c r="K46" s="27">
        <f t="shared" si="4"/>
        <v>404712</v>
      </c>
    </row>
    <row r="47" spans="1:11" x14ac:dyDescent="0.25">
      <c r="A47" s="1" t="s">
        <v>27</v>
      </c>
      <c r="B47" s="2" t="s">
        <v>4</v>
      </c>
      <c r="C47" s="8">
        <v>2</v>
      </c>
      <c r="D47" s="11" t="s">
        <v>105</v>
      </c>
      <c r="E47" s="11" t="s">
        <v>106</v>
      </c>
      <c r="F47" s="11" t="s">
        <v>62</v>
      </c>
      <c r="G47" s="12">
        <v>1143500</v>
      </c>
      <c r="H47" s="8">
        <v>2</v>
      </c>
      <c r="I47" s="25">
        <f t="shared" si="3"/>
        <v>2287000</v>
      </c>
      <c r="J47" s="25">
        <v>2287000</v>
      </c>
      <c r="K47" s="27">
        <f>J47*$H47</f>
        <v>4574000</v>
      </c>
    </row>
    <row r="48" spans="1:11" x14ac:dyDescent="0.25">
      <c r="A48" s="1" t="s">
        <v>28</v>
      </c>
      <c r="B48" s="2" t="s">
        <v>4</v>
      </c>
      <c r="C48" s="8">
        <v>1</v>
      </c>
      <c r="D48" s="11" t="s">
        <v>107</v>
      </c>
      <c r="E48" s="11" t="s">
        <v>108</v>
      </c>
      <c r="F48" s="11" t="s">
        <v>70</v>
      </c>
      <c r="G48" s="12">
        <v>88900</v>
      </c>
      <c r="H48" s="8">
        <v>1</v>
      </c>
      <c r="I48" s="25">
        <f t="shared" si="3"/>
        <v>88900</v>
      </c>
      <c r="J48" s="25">
        <v>104292</v>
      </c>
      <c r="K48" s="27">
        <f t="shared" si="4"/>
        <v>104292</v>
      </c>
    </row>
    <row r="49" spans="1:11" x14ac:dyDescent="0.25">
      <c r="A49" s="1"/>
      <c r="B49" s="2"/>
      <c r="C49" s="8"/>
      <c r="H49" s="8"/>
      <c r="I49" s="25">
        <f t="shared" si="3"/>
        <v>0</v>
      </c>
      <c r="J49" s="25"/>
      <c r="K49" s="27">
        <f t="shared" si="4"/>
        <v>0</v>
      </c>
    </row>
    <row r="50" spans="1:11" ht="25.5" x14ac:dyDescent="0.25">
      <c r="A50" s="5" t="s">
        <v>29</v>
      </c>
      <c r="B50" s="6" t="s">
        <v>4</v>
      </c>
      <c r="C50" s="7">
        <v>1</v>
      </c>
      <c r="H50" s="7">
        <v>1</v>
      </c>
      <c r="I50" s="25">
        <f t="shared" si="3"/>
        <v>0</v>
      </c>
      <c r="J50" s="25"/>
      <c r="K50" s="27">
        <f t="shared" si="4"/>
        <v>0</v>
      </c>
    </row>
    <row r="51" spans="1:11" ht="25.5" x14ac:dyDescent="0.25">
      <c r="A51" s="1" t="s">
        <v>21</v>
      </c>
      <c r="B51" s="2" t="s">
        <v>4</v>
      </c>
      <c r="C51" s="8">
        <v>2</v>
      </c>
      <c r="D51" s="11" t="s">
        <v>60</v>
      </c>
      <c r="E51" s="11" t="s">
        <v>61</v>
      </c>
      <c r="F51" s="11" t="s">
        <v>62</v>
      </c>
      <c r="G51" s="12">
        <v>484272</v>
      </c>
      <c r="H51" s="8">
        <v>2</v>
      </c>
      <c r="I51" s="25">
        <f t="shared" si="3"/>
        <v>968544</v>
      </c>
      <c r="J51" s="25">
        <v>484272</v>
      </c>
      <c r="K51" s="27">
        <f t="shared" si="4"/>
        <v>968544</v>
      </c>
    </row>
    <row r="52" spans="1:11" x14ac:dyDescent="0.25">
      <c r="A52" s="1" t="s">
        <v>30</v>
      </c>
      <c r="B52" s="2" t="s">
        <v>4</v>
      </c>
      <c r="C52" s="8">
        <v>3</v>
      </c>
      <c r="D52" s="11" t="s">
        <v>109</v>
      </c>
      <c r="E52" s="11" t="s">
        <v>110</v>
      </c>
      <c r="F52" s="11" t="s">
        <v>62</v>
      </c>
      <c r="G52" s="12">
        <v>130454</v>
      </c>
      <c r="H52" s="8">
        <v>3</v>
      </c>
      <c r="I52" s="25">
        <f t="shared" si="3"/>
        <v>391362</v>
      </c>
      <c r="J52" s="25">
        <v>130454</v>
      </c>
      <c r="K52" s="27">
        <f t="shared" si="4"/>
        <v>391362</v>
      </c>
    </row>
    <row r="53" spans="1:11" x14ac:dyDescent="0.25">
      <c r="A53" s="1" t="s">
        <v>31</v>
      </c>
      <c r="B53" s="2" t="s">
        <v>4</v>
      </c>
      <c r="C53" s="8">
        <v>3</v>
      </c>
      <c r="D53" s="11" t="s">
        <v>111</v>
      </c>
      <c r="E53" s="11" t="s">
        <v>112</v>
      </c>
      <c r="F53" s="11" t="s">
        <v>65</v>
      </c>
      <c r="G53" s="12">
        <v>108376</v>
      </c>
      <c r="H53" s="8">
        <v>3</v>
      </c>
      <c r="I53" s="25">
        <f t="shared" si="3"/>
        <v>325128</v>
      </c>
      <c r="J53" s="25">
        <v>108376</v>
      </c>
      <c r="K53" s="27">
        <f t="shared" si="4"/>
        <v>325128</v>
      </c>
    </row>
    <row r="54" spans="1:11" x14ac:dyDescent="0.25">
      <c r="A54" s="1" t="s">
        <v>32</v>
      </c>
      <c r="B54" s="2" t="s">
        <v>4</v>
      </c>
      <c r="C54" s="8">
        <v>1</v>
      </c>
      <c r="D54" s="11" t="s">
        <v>73</v>
      </c>
      <c r="E54" s="11" t="s">
        <v>74</v>
      </c>
      <c r="F54" s="11" t="s">
        <v>70</v>
      </c>
      <c r="G54" s="12">
        <v>4594800</v>
      </c>
      <c r="H54" s="8">
        <v>1</v>
      </c>
      <c r="I54" s="25">
        <f t="shared" si="3"/>
        <v>4594800</v>
      </c>
      <c r="J54" s="25">
        <v>3996936</v>
      </c>
      <c r="K54" s="27">
        <f t="shared" si="4"/>
        <v>3996936</v>
      </c>
    </row>
    <row r="55" spans="1:11" x14ac:dyDescent="0.25">
      <c r="A55" s="1" t="s">
        <v>33</v>
      </c>
      <c r="B55" s="2" t="s">
        <v>4</v>
      </c>
      <c r="C55" s="8">
        <v>1</v>
      </c>
      <c r="D55" s="11" t="s">
        <v>113</v>
      </c>
      <c r="E55" s="11" t="s">
        <v>114</v>
      </c>
      <c r="F55" s="11" t="s">
        <v>115</v>
      </c>
      <c r="G55" s="12">
        <v>10841020</v>
      </c>
      <c r="H55" s="8">
        <v>1</v>
      </c>
      <c r="I55" s="25">
        <f t="shared" si="3"/>
        <v>10841020</v>
      </c>
      <c r="J55" s="25">
        <v>5115960</v>
      </c>
      <c r="K55" s="27">
        <f t="shared" si="4"/>
        <v>5115960</v>
      </c>
    </row>
    <row r="56" spans="1:11" x14ac:dyDescent="0.25">
      <c r="A56" s="1"/>
      <c r="B56" s="2"/>
      <c r="C56" s="8"/>
      <c r="H56" s="8"/>
      <c r="I56" s="25">
        <f t="shared" si="3"/>
        <v>0</v>
      </c>
      <c r="J56" s="25"/>
      <c r="K56" s="27">
        <f t="shared" si="4"/>
        <v>0</v>
      </c>
    </row>
    <row r="57" spans="1:11" x14ac:dyDescent="0.25">
      <c r="A57" s="5" t="s">
        <v>34</v>
      </c>
      <c r="B57" s="6" t="s">
        <v>4</v>
      </c>
      <c r="C57" s="7">
        <v>11</v>
      </c>
      <c r="D57" s="11"/>
      <c r="E57" s="11"/>
      <c r="F57" s="11"/>
      <c r="G57" s="12"/>
      <c r="H57" s="7">
        <v>11</v>
      </c>
      <c r="I57" s="25">
        <f t="shared" si="3"/>
        <v>0</v>
      </c>
      <c r="J57" s="25"/>
      <c r="K57" s="27">
        <f t="shared" si="4"/>
        <v>0</v>
      </c>
    </row>
    <row r="58" spans="1:11" x14ac:dyDescent="0.25">
      <c r="A58" s="1" t="s">
        <v>35</v>
      </c>
      <c r="B58" s="2" t="s">
        <v>4</v>
      </c>
      <c r="C58" s="8">
        <v>1</v>
      </c>
      <c r="D58" s="11" t="s">
        <v>116</v>
      </c>
      <c r="E58" s="11" t="s">
        <v>117</v>
      </c>
      <c r="F58" s="11" t="s">
        <v>62</v>
      </c>
      <c r="G58" s="12">
        <v>363546</v>
      </c>
      <c r="H58" s="8">
        <v>1</v>
      </c>
      <c r="I58" s="25">
        <f t="shared" si="3"/>
        <v>363546</v>
      </c>
      <c r="J58" s="25">
        <v>363546</v>
      </c>
      <c r="K58" s="27">
        <f t="shared" si="4"/>
        <v>363546</v>
      </c>
    </row>
    <row r="59" spans="1:11" x14ac:dyDescent="0.25">
      <c r="A59" s="1"/>
      <c r="B59" s="2"/>
      <c r="C59" s="8">
        <v>1</v>
      </c>
      <c r="D59" s="11" t="s">
        <v>118</v>
      </c>
      <c r="E59" s="11" t="s">
        <v>119</v>
      </c>
      <c r="F59" s="11" t="s">
        <v>62</v>
      </c>
      <c r="G59" s="12">
        <v>87248</v>
      </c>
      <c r="H59" s="8">
        <v>1</v>
      </c>
      <c r="I59" s="25">
        <f t="shared" si="3"/>
        <v>87248</v>
      </c>
      <c r="J59" s="25">
        <v>87248</v>
      </c>
      <c r="K59" s="27">
        <f t="shared" si="4"/>
        <v>87248</v>
      </c>
    </row>
    <row r="60" spans="1:11" x14ac:dyDescent="0.25">
      <c r="A60" s="1" t="s">
        <v>36</v>
      </c>
      <c r="B60" s="2" t="s">
        <v>4</v>
      </c>
      <c r="C60" s="8">
        <v>1</v>
      </c>
      <c r="D60" s="11" t="s">
        <v>122</v>
      </c>
      <c r="E60" s="11" t="s">
        <v>123</v>
      </c>
      <c r="F60" s="11" t="s">
        <v>65</v>
      </c>
      <c r="G60" s="12">
        <v>508226</v>
      </c>
      <c r="H60" s="8">
        <v>1</v>
      </c>
      <c r="I60" s="25">
        <f t="shared" si="3"/>
        <v>508226</v>
      </c>
      <c r="J60" s="25">
        <v>423900</v>
      </c>
      <c r="K60" s="27">
        <f t="shared" si="4"/>
        <v>423900</v>
      </c>
    </row>
    <row r="61" spans="1:11" x14ac:dyDescent="0.25">
      <c r="A61" s="1" t="s">
        <v>37</v>
      </c>
      <c r="B61" s="2" t="s">
        <v>4</v>
      </c>
      <c r="C61" s="8">
        <v>1</v>
      </c>
      <c r="D61" s="11" t="s">
        <v>124</v>
      </c>
      <c r="E61" s="11" t="s">
        <v>125</v>
      </c>
      <c r="F61" s="11" t="s">
        <v>62</v>
      </c>
      <c r="G61" s="12">
        <v>124373</v>
      </c>
      <c r="H61" s="8">
        <v>1</v>
      </c>
      <c r="I61" s="25">
        <f t="shared" si="3"/>
        <v>124373</v>
      </c>
      <c r="J61" s="25">
        <v>97632</v>
      </c>
      <c r="K61" s="27">
        <f t="shared" si="4"/>
        <v>97632</v>
      </c>
    </row>
    <row r="62" spans="1:11" x14ac:dyDescent="0.25">
      <c r="A62" s="1" t="s">
        <v>38</v>
      </c>
      <c r="B62" s="2" t="s">
        <v>4</v>
      </c>
      <c r="C62" s="8">
        <v>5</v>
      </c>
      <c r="D62" s="11" t="s">
        <v>126</v>
      </c>
      <c r="E62" s="11" t="s">
        <v>127</v>
      </c>
      <c r="F62" s="11" t="s">
        <v>62</v>
      </c>
      <c r="G62" s="12">
        <v>124373</v>
      </c>
      <c r="H62" s="8">
        <v>5</v>
      </c>
      <c r="I62" s="25">
        <f t="shared" si="3"/>
        <v>621865</v>
      </c>
      <c r="J62" s="25">
        <v>100440</v>
      </c>
      <c r="K62" s="27">
        <f t="shared" si="4"/>
        <v>502200</v>
      </c>
    </row>
    <row r="63" spans="1:11" x14ac:dyDescent="0.25">
      <c r="A63" s="1" t="s">
        <v>39</v>
      </c>
      <c r="B63" s="2" t="s">
        <v>4</v>
      </c>
      <c r="C63" s="8">
        <v>5</v>
      </c>
      <c r="D63" s="11" t="s">
        <v>128</v>
      </c>
      <c r="E63" s="11" t="s">
        <v>129</v>
      </c>
      <c r="F63" s="11" t="s">
        <v>102</v>
      </c>
      <c r="G63" s="12">
        <v>447120</v>
      </c>
      <c r="H63" s="8">
        <v>5</v>
      </c>
      <c r="I63" s="25">
        <f t="shared" si="3"/>
        <v>2235600</v>
      </c>
      <c r="J63" s="25">
        <v>414972</v>
      </c>
      <c r="K63" s="27">
        <f t="shared" si="4"/>
        <v>2074860</v>
      </c>
    </row>
    <row r="64" spans="1:11" x14ac:dyDescent="0.25">
      <c r="A64" s="1" t="s">
        <v>40</v>
      </c>
      <c r="B64" s="2" t="s">
        <v>4</v>
      </c>
      <c r="C64" s="8">
        <v>1</v>
      </c>
      <c r="D64" s="11" t="s">
        <v>120</v>
      </c>
      <c r="E64" s="11" t="s">
        <v>121</v>
      </c>
      <c r="F64" s="11" t="s">
        <v>62</v>
      </c>
      <c r="G64" s="12">
        <v>166326</v>
      </c>
      <c r="H64" s="8">
        <v>1</v>
      </c>
      <c r="I64" s="25">
        <f t="shared" si="3"/>
        <v>166326</v>
      </c>
      <c r="J64" s="25">
        <v>166326</v>
      </c>
      <c r="K64" s="27">
        <f t="shared" si="4"/>
        <v>166326</v>
      </c>
    </row>
    <row r="65" spans="1:11" x14ac:dyDescent="0.25">
      <c r="A65" s="1" t="s">
        <v>41</v>
      </c>
      <c r="B65" s="2" t="s">
        <v>4</v>
      </c>
      <c r="C65" s="8">
        <v>10</v>
      </c>
      <c r="D65" s="11" t="s">
        <v>120</v>
      </c>
      <c r="E65" s="11" t="s">
        <v>121</v>
      </c>
      <c r="F65" s="11" t="s">
        <v>62</v>
      </c>
      <c r="G65" s="12">
        <v>166326</v>
      </c>
      <c r="H65" s="8">
        <v>10</v>
      </c>
      <c r="I65" s="25">
        <f t="shared" si="3"/>
        <v>1663260</v>
      </c>
      <c r="J65" s="25">
        <v>166326</v>
      </c>
      <c r="K65" s="27">
        <f t="shared" si="4"/>
        <v>1663260</v>
      </c>
    </row>
    <row r="66" spans="1:11" x14ac:dyDescent="0.25">
      <c r="A66" s="1"/>
      <c r="B66" s="2"/>
      <c r="C66" s="8"/>
      <c r="H66" s="8"/>
      <c r="I66" s="25">
        <f t="shared" si="3"/>
        <v>0</v>
      </c>
      <c r="J66" s="25"/>
      <c r="K66" s="27">
        <f t="shared" si="4"/>
        <v>0</v>
      </c>
    </row>
    <row r="67" spans="1:11" ht="25.5" x14ac:dyDescent="0.25">
      <c r="A67" s="5" t="s">
        <v>42</v>
      </c>
      <c r="B67" s="6" t="s">
        <v>4</v>
      </c>
      <c r="C67" s="7">
        <v>9</v>
      </c>
      <c r="H67" s="7">
        <v>9</v>
      </c>
      <c r="I67" s="25">
        <f t="shared" si="3"/>
        <v>0</v>
      </c>
      <c r="J67" s="25"/>
      <c r="K67" s="27">
        <f t="shared" si="4"/>
        <v>0</v>
      </c>
    </row>
    <row r="68" spans="1:11" x14ac:dyDescent="0.25">
      <c r="A68" s="1" t="s">
        <v>43</v>
      </c>
      <c r="B68" s="2" t="s">
        <v>4</v>
      </c>
      <c r="C68" s="8">
        <v>1</v>
      </c>
      <c r="D68" s="11" t="s">
        <v>130</v>
      </c>
      <c r="E68" s="11" t="s">
        <v>131</v>
      </c>
      <c r="F68" s="11" t="s">
        <v>102</v>
      </c>
      <c r="G68" s="12">
        <v>363285</v>
      </c>
      <c r="H68" s="8">
        <v>1</v>
      </c>
      <c r="I68" s="25">
        <f t="shared" si="3"/>
        <v>363285</v>
      </c>
      <c r="J68" s="25">
        <v>215928</v>
      </c>
      <c r="K68" s="27">
        <f t="shared" si="4"/>
        <v>215928</v>
      </c>
    </row>
    <row r="69" spans="1:11" x14ac:dyDescent="0.25">
      <c r="A69" s="1" t="s">
        <v>23</v>
      </c>
      <c r="B69" s="2" t="s">
        <v>4</v>
      </c>
      <c r="C69" s="8">
        <v>1</v>
      </c>
      <c r="D69" s="18" t="s">
        <v>66</v>
      </c>
      <c r="E69" s="18" t="s">
        <v>67</v>
      </c>
      <c r="F69" s="18" t="s">
        <v>62</v>
      </c>
      <c r="G69" s="19">
        <v>745750</v>
      </c>
      <c r="H69" s="8">
        <v>1</v>
      </c>
      <c r="I69" s="25">
        <f t="shared" si="3"/>
        <v>745750</v>
      </c>
      <c r="J69" s="25">
        <v>745750</v>
      </c>
      <c r="K69" s="27">
        <f t="shared" si="4"/>
        <v>745750</v>
      </c>
    </row>
    <row r="70" spans="1:11" x14ac:dyDescent="0.25">
      <c r="A70" s="1" t="s">
        <v>44</v>
      </c>
      <c r="B70" s="2"/>
      <c r="C70" s="8">
        <v>6</v>
      </c>
      <c r="D70" s="11" t="s">
        <v>132</v>
      </c>
      <c r="E70" s="11" t="s">
        <v>133</v>
      </c>
      <c r="F70" s="11" t="s">
        <v>102</v>
      </c>
      <c r="G70" s="12">
        <v>192522</v>
      </c>
      <c r="H70" s="8">
        <v>6</v>
      </c>
      <c r="I70" s="25">
        <f t="shared" si="3"/>
        <v>1155132</v>
      </c>
      <c r="J70" s="25">
        <v>97632</v>
      </c>
      <c r="K70" s="27">
        <f t="shared" si="4"/>
        <v>585792</v>
      </c>
    </row>
    <row r="71" spans="1:11" x14ac:dyDescent="0.25">
      <c r="A71" s="1" t="s">
        <v>45</v>
      </c>
      <c r="B71" s="2"/>
      <c r="C71" s="8">
        <v>40</v>
      </c>
      <c r="D71" s="11" t="s">
        <v>134</v>
      </c>
      <c r="E71" s="11" t="s">
        <v>135</v>
      </c>
      <c r="F71" s="11" t="s">
        <v>62</v>
      </c>
      <c r="G71" s="12">
        <v>25299</v>
      </c>
      <c r="H71" s="8">
        <v>40</v>
      </c>
      <c r="I71" s="25">
        <f t="shared" si="3"/>
        <v>1011960</v>
      </c>
      <c r="J71" s="25">
        <v>33732</v>
      </c>
      <c r="K71" s="27">
        <f t="shared" si="4"/>
        <v>1349280</v>
      </c>
    </row>
    <row r="72" spans="1:11" x14ac:dyDescent="0.25">
      <c r="A72" s="1" t="s">
        <v>46</v>
      </c>
      <c r="B72" s="2"/>
      <c r="C72" s="8">
        <v>3</v>
      </c>
      <c r="D72" s="11" t="s">
        <v>136</v>
      </c>
      <c r="E72" s="11" t="s">
        <v>137</v>
      </c>
      <c r="F72" s="11" t="s">
        <v>65</v>
      </c>
      <c r="G72" s="12">
        <v>412946</v>
      </c>
      <c r="H72" s="8">
        <v>3</v>
      </c>
      <c r="I72" s="25">
        <f t="shared" si="3"/>
        <v>1238838</v>
      </c>
      <c r="J72" s="25">
        <v>412946</v>
      </c>
      <c r="K72" s="27">
        <f t="shared" si="4"/>
        <v>1238838</v>
      </c>
    </row>
    <row r="73" spans="1:11" x14ac:dyDescent="0.25">
      <c r="A73" s="1" t="s">
        <v>47</v>
      </c>
      <c r="B73" s="2"/>
      <c r="C73" s="8">
        <v>21</v>
      </c>
      <c r="D73" s="11" t="s">
        <v>136</v>
      </c>
      <c r="E73" s="11" t="s">
        <v>137</v>
      </c>
      <c r="F73" s="11" t="s">
        <v>65</v>
      </c>
      <c r="G73" s="12">
        <v>412946</v>
      </c>
      <c r="H73" s="8">
        <v>21</v>
      </c>
      <c r="I73" s="25">
        <f t="shared" si="3"/>
        <v>8671866</v>
      </c>
      <c r="J73" s="25">
        <v>412946</v>
      </c>
      <c r="K73" s="27">
        <f t="shared" si="4"/>
        <v>8671866</v>
      </c>
    </row>
    <row r="74" spans="1:11" x14ac:dyDescent="0.25">
      <c r="A74" s="1" t="s">
        <v>48</v>
      </c>
      <c r="B74" s="2"/>
      <c r="C74" s="8">
        <v>2</v>
      </c>
      <c r="D74" s="11" t="s">
        <v>138</v>
      </c>
      <c r="E74" s="11" t="s">
        <v>139</v>
      </c>
      <c r="F74" s="11" t="s">
        <v>62</v>
      </c>
      <c r="G74" s="12">
        <v>77900</v>
      </c>
      <c r="H74" s="8">
        <v>2</v>
      </c>
      <c r="I74" s="25">
        <f t="shared" si="3"/>
        <v>155800</v>
      </c>
      <c r="J74" s="25">
        <v>77900</v>
      </c>
      <c r="K74" s="27">
        <f t="shared" si="4"/>
        <v>155800</v>
      </c>
    </row>
    <row r="75" spans="1:11" x14ac:dyDescent="0.25">
      <c r="A75" s="1" t="s">
        <v>49</v>
      </c>
      <c r="B75" s="2"/>
      <c r="C75" s="8">
        <v>48</v>
      </c>
      <c r="D75" s="11" t="s">
        <v>140</v>
      </c>
      <c r="E75" s="11" t="s">
        <v>141</v>
      </c>
      <c r="F75" s="11" t="s">
        <v>86</v>
      </c>
      <c r="G75" s="12">
        <v>216666</v>
      </c>
      <c r="H75" s="8">
        <v>48</v>
      </c>
      <c r="I75" s="25">
        <f t="shared" si="3"/>
        <v>10399968</v>
      </c>
      <c r="J75" s="25">
        <v>254376</v>
      </c>
      <c r="K75" s="27">
        <f t="shared" si="4"/>
        <v>12210048</v>
      </c>
    </row>
    <row r="76" spans="1:11" x14ac:dyDescent="0.25">
      <c r="A76" s="1" t="s">
        <v>50</v>
      </c>
      <c r="B76" s="2"/>
      <c r="C76" s="8">
        <v>48</v>
      </c>
      <c r="D76" s="11" t="s">
        <v>142</v>
      </c>
      <c r="E76" s="11" t="s">
        <v>143</v>
      </c>
      <c r="F76" s="11" t="s">
        <v>62</v>
      </c>
      <c r="G76" s="12">
        <v>22952</v>
      </c>
      <c r="H76" s="8">
        <v>48</v>
      </c>
      <c r="I76" s="25">
        <f t="shared" si="3"/>
        <v>1101696</v>
      </c>
      <c r="J76" s="25">
        <v>28188</v>
      </c>
      <c r="K76" s="27">
        <f t="shared" si="4"/>
        <v>1353024</v>
      </c>
    </row>
    <row r="77" spans="1:11" x14ac:dyDescent="0.25">
      <c r="A77" s="1" t="s">
        <v>51</v>
      </c>
      <c r="B77" s="2"/>
      <c r="C77" s="8">
        <v>24</v>
      </c>
      <c r="D77" s="11" t="s">
        <v>144</v>
      </c>
      <c r="E77" s="11" t="s">
        <v>145</v>
      </c>
      <c r="F77" s="11" t="s">
        <v>70</v>
      </c>
      <c r="G77" s="12">
        <v>10900</v>
      </c>
      <c r="H77" s="8">
        <v>24</v>
      </c>
      <c r="I77" s="25">
        <f t="shared" si="3"/>
        <v>261600</v>
      </c>
      <c r="J77" s="25">
        <v>17892</v>
      </c>
      <c r="K77" s="27">
        <f t="shared" si="4"/>
        <v>429408</v>
      </c>
    </row>
    <row r="78" spans="1:11" x14ac:dyDescent="0.25">
      <c r="A78" s="1"/>
      <c r="B78" s="2"/>
      <c r="C78" s="8"/>
      <c r="H78" s="8"/>
      <c r="I78" s="25">
        <f t="shared" si="3"/>
        <v>0</v>
      </c>
      <c r="J78" s="25"/>
      <c r="K78" s="27">
        <f t="shared" si="4"/>
        <v>0</v>
      </c>
    </row>
    <row r="79" spans="1:11" x14ac:dyDescent="0.25">
      <c r="A79" s="1" t="s">
        <v>52</v>
      </c>
      <c r="B79" s="2" t="s">
        <v>8</v>
      </c>
      <c r="C79" s="8">
        <v>3</v>
      </c>
      <c r="D79" s="11" t="s">
        <v>146</v>
      </c>
      <c r="E79" s="11" t="s">
        <v>147</v>
      </c>
      <c r="F79" s="11" t="s">
        <v>62</v>
      </c>
      <c r="G79" s="12">
        <v>1813928</v>
      </c>
      <c r="H79" s="8">
        <v>3</v>
      </c>
      <c r="I79" s="25">
        <f t="shared" si="3"/>
        <v>5441784</v>
      </c>
      <c r="J79" s="25">
        <v>1111320</v>
      </c>
      <c r="K79" s="27">
        <f t="shared" si="4"/>
        <v>3333960</v>
      </c>
    </row>
    <row r="80" spans="1:11" x14ac:dyDescent="0.25">
      <c r="A80" s="1" t="s">
        <v>53</v>
      </c>
      <c r="B80" s="2" t="s">
        <v>8</v>
      </c>
      <c r="C80" s="8">
        <v>16</v>
      </c>
      <c r="D80" s="11" t="s">
        <v>148</v>
      </c>
      <c r="E80" s="11" t="s">
        <v>149</v>
      </c>
      <c r="F80" s="11" t="s">
        <v>102</v>
      </c>
      <c r="G80" s="12">
        <v>373606</v>
      </c>
      <c r="H80" s="8">
        <v>16</v>
      </c>
      <c r="I80" s="25">
        <f t="shared" si="3"/>
        <v>5977696</v>
      </c>
      <c r="J80" s="25">
        <v>404712</v>
      </c>
      <c r="K80" s="27">
        <f t="shared" si="4"/>
        <v>6475392</v>
      </c>
    </row>
    <row r="81" spans="1:11" x14ac:dyDescent="0.25">
      <c r="A81" s="1" t="s">
        <v>54</v>
      </c>
      <c r="B81" s="2" t="s">
        <v>8</v>
      </c>
      <c r="C81" s="8">
        <v>7</v>
      </c>
      <c r="D81" s="11" t="s">
        <v>150</v>
      </c>
      <c r="E81" s="11" t="s">
        <v>151</v>
      </c>
      <c r="F81" s="11" t="s">
        <v>102</v>
      </c>
      <c r="G81" s="12">
        <v>250238</v>
      </c>
      <c r="H81" s="8">
        <v>7</v>
      </c>
      <c r="I81" s="25">
        <f t="shared" si="3"/>
        <v>1751666</v>
      </c>
      <c r="J81" s="25">
        <v>299052</v>
      </c>
      <c r="K81" s="27">
        <f t="shared" si="4"/>
        <v>2093364</v>
      </c>
    </row>
    <row r="82" spans="1:11" x14ac:dyDescent="0.25">
      <c r="A82" s="1" t="s">
        <v>55</v>
      </c>
      <c r="B82" s="2" t="s">
        <v>8</v>
      </c>
      <c r="C82" s="8">
        <v>13</v>
      </c>
      <c r="D82" s="11" t="s">
        <v>152</v>
      </c>
      <c r="E82" s="11" t="s">
        <v>153</v>
      </c>
      <c r="F82" s="11" t="s">
        <v>102</v>
      </c>
      <c r="G82" s="12">
        <v>250238</v>
      </c>
      <c r="H82" s="8">
        <v>13</v>
      </c>
      <c r="I82" s="25">
        <f t="shared" si="3"/>
        <v>3253094</v>
      </c>
      <c r="J82" s="25">
        <v>273744</v>
      </c>
      <c r="K82" s="27">
        <f t="shared" si="4"/>
        <v>3558672</v>
      </c>
    </row>
    <row r="83" spans="1:11" x14ac:dyDescent="0.25">
      <c r="A83" s="1" t="s">
        <v>56</v>
      </c>
      <c r="B83" s="2" t="s">
        <v>4</v>
      </c>
      <c r="C83" s="8">
        <v>405</v>
      </c>
      <c r="H83" s="8">
        <v>405</v>
      </c>
      <c r="I83" s="25">
        <f t="shared" si="3"/>
        <v>0</v>
      </c>
      <c r="J83" s="25"/>
      <c r="K83" s="27">
        <f t="shared" si="4"/>
        <v>0</v>
      </c>
    </row>
    <row r="84" spans="1:11" x14ac:dyDescent="0.25">
      <c r="A84" s="1" t="s">
        <v>57</v>
      </c>
      <c r="B84" s="2" t="s">
        <v>8</v>
      </c>
      <c r="C84" s="8">
        <v>10</v>
      </c>
      <c r="D84" s="11" t="s">
        <v>124</v>
      </c>
      <c r="E84" s="11" t="s">
        <v>125</v>
      </c>
      <c r="F84" s="11" t="s">
        <v>62</v>
      </c>
      <c r="G84" s="12">
        <v>124373</v>
      </c>
      <c r="H84" s="8">
        <v>10</v>
      </c>
      <c r="I84" s="25">
        <f t="shared" si="3"/>
        <v>1243730</v>
      </c>
      <c r="J84" s="25">
        <f>J61</f>
        <v>97632</v>
      </c>
      <c r="K84" s="27">
        <f t="shared" si="4"/>
        <v>976320</v>
      </c>
    </row>
    <row r="85" spans="1:11" x14ac:dyDescent="0.25">
      <c r="A85" s="1" t="s">
        <v>58</v>
      </c>
      <c r="B85" s="2" t="s">
        <v>8</v>
      </c>
      <c r="C85" s="8">
        <v>15</v>
      </c>
      <c r="D85" s="11" t="s">
        <v>126</v>
      </c>
      <c r="E85" s="11" t="s">
        <v>127</v>
      </c>
      <c r="F85" s="11" t="s">
        <v>62</v>
      </c>
      <c r="G85" s="12">
        <v>124373</v>
      </c>
      <c r="H85" s="8">
        <v>15</v>
      </c>
      <c r="I85" s="25">
        <f t="shared" si="3"/>
        <v>1865595</v>
      </c>
      <c r="J85" s="25">
        <f>J62</f>
        <v>100440</v>
      </c>
      <c r="K85" s="27">
        <f t="shared" si="4"/>
        <v>1506600</v>
      </c>
    </row>
    <row r="86" spans="1:11" x14ac:dyDescent="0.25">
      <c r="A86" s="1" t="s">
        <v>59</v>
      </c>
      <c r="B86" s="2" t="s">
        <v>8</v>
      </c>
      <c r="C86" s="8">
        <v>20</v>
      </c>
      <c r="D86" s="11" t="s">
        <v>154</v>
      </c>
      <c r="E86" s="11" t="s">
        <v>155</v>
      </c>
      <c r="F86" s="11" t="s">
        <v>62</v>
      </c>
      <c r="G86" s="12">
        <v>126982</v>
      </c>
      <c r="H86" s="8">
        <v>20</v>
      </c>
      <c r="I86" s="25">
        <f t="shared" si="3"/>
        <v>2539640</v>
      </c>
      <c r="J86" s="25">
        <v>162684</v>
      </c>
      <c r="K86" s="27">
        <f t="shared" si="4"/>
        <v>3253680</v>
      </c>
    </row>
    <row r="88" spans="1:11" x14ac:dyDescent="0.25">
      <c r="I88" s="26">
        <f>SUM(I1:I87)</f>
        <v>101706155</v>
      </c>
      <c r="J88" s="26"/>
      <c r="K88" s="26">
        <f>SUM(K1:K87)</f>
        <v>102280238</v>
      </c>
    </row>
  </sheetData>
  <mergeCells count="2">
    <mergeCell ref="J26:J32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EQUIPOS COMPARATIVO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Estrada</dc:creator>
  <cp:lastModifiedBy>Julio Estrada</cp:lastModifiedBy>
  <dcterms:created xsi:type="dcterms:W3CDTF">2018-02-05T18:44:25Z</dcterms:created>
  <dcterms:modified xsi:type="dcterms:W3CDTF">2018-03-02T19:31:24Z</dcterms:modified>
</cp:coreProperties>
</file>