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seo332.kim\Downloads\"/>
    </mc:Choice>
  </mc:AlternateContent>
  <bookViews>
    <workbookView xWindow="0" yWindow="0" windowWidth="28800" windowHeight="11730"/>
  </bookViews>
  <sheets>
    <sheet name="시트1" sheetId="1" r:id="rId1"/>
  </sheets>
  <calcPr calcId="152511"/>
  <fileRecoveryPr repairLoad="1"/>
  <extLst>
    <ext uri="GoogleSheetsCustomDataVersion1">
      <go:sheetsCustomData xmlns:go="http://customooxmlschemas.google.com/" r:id="rId5" roundtripDataSignature="AMtx7miECppNBB+gd3KY9QmkdRDhzGIvRg=="/>
    </ext>
  </extLst>
</workbook>
</file>

<file path=xl/calcChain.xml><?xml version="1.0" encoding="utf-8"?>
<calcChain xmlns="http://schemas.openxmlformats.org/spreadsheetml/2006/main">
  <c r="B42" i="1" l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H13" i="1"/>
  <c r="I12" i="1"/>
  <c r="H12" i="1"/>
  <c r="I11" i="1"/>
  <c r="H11" i="1"/>
  <c r="H10" i="1"/>
  <c r="B5" i="1"/>
</calcChain>
</file>

<file path=xl/sharedStrings.xml><?xml version="1.0" encoding="utf-8"?>
<sst xmlns="http://schemas.openxmlformats.org/spreadsheetml/2006/main" count="185" uniqueCount="89">
  <si>
    <t>프로젝트 명</t>
  </si>
  <si>
    <t>IoT 통신 활용 및 빅데이터 분석을 통해 주차 정보 관리 시스템</t>
  </si>
  <si>
    <t>시작일</t>
  </si>
  <si>
    <t>종료일</t>
  </si>
  <si>
    <t>진행중</t>
  </si>
  <si>
    <t>완료</t>
  </si>
  <si>
    <t>현재 날짜</t>
  </si>
  <si>
    <t xml:space="preserve">구분	</t>
  </si>
  <si>
    <t>공정</t>
  </si>
  <si>
    <t>작업자</t>
  </si>
  <si>
    <t>상태</t>
  </si>
  <si>
    <t>기간</t>
  </si>
  <si>
    <t>완료율</t>
  </si>
  <si>
    <t>산출물</t>
  </si>
  <si>
    <t>Week</t>
  </si>
  <si>
    <t>1 주차</t>
  </si>
  <si>
    <t>2 주차</t>
  </si>
  <si>
    <t>3 주차</t>
  </si>
  <si>
    <t>4 주차</t>
  </si>
  <si>
    <t>5 주차</t>
  </si>
  <si>
    <t>6 주차</t>
  </si>
  <si>
    <t>7 주차</t>
  </si>
  <si>
    <t>Mon</t>
  </si>
  <si>
    <t>Tue</t>
  </si>
  <si>
    <t>Wed</t>
  </si>
  <si>
    <t>Thu</t>
  </si>
  <si>
    <t>Fri</t>
  </si>
  <si>
    <t>Sat</t>
  </si>
  <si>
    <t>Sun</t>
  </si>
  <si>
    <t>Day</t>
  </si>
  <si>
    <t>프로젝트 계획</t>
  </si>
  <si>
    <t>주제 선정</t>
  </si>
  <si>
    <t>주제 회의</t>
  </si>
  <si>
    <t>All</t>
  </si>
  <si>
    <t>주제 결정</t>
  </si>
  <si>
    <t>시스템 구성도 작성</t>
  </si>
  <si>
    <t>통신 기법 선정</t>
  </si>
  <si>
    <t>구현 기능 선정</t>
  </si>
  <si>
    <t>일정 계획</t>
  </si>
  <si>
    <t>RFP 작성</t>
  </si>
  <si>
    <t>RFP</t>
  </si>
  <si>
    <t>제안서 작성</t>
  </si>
  <si>
    <t>WBS 작성</t>
  </si>
  <si>
    <t>김사랑, 이미희</t>
  </si>
  <si>
    <t>WBS</t>
  </si>
  <si>
    <t>기획서 작성</t>
  </si>
  <si>
    <t>기획서</t>
  </si>
  <si>
    <t>역할 분담</t>
  </si>
  <si>
    <t>시연 계획</t>
  </si>
  <si>
    <t>진행전</t>
  </si>
  <si>
    <t>프로젝트 수행</t>
  </si>
  <si>
    <t>AWS</t>
  </si>
  <si>
    <t>설계</t>
  </si>
  <si>
    <t>-</t>
  </si>
  <si>
    <t>구축</t>
  </si>
  <si>
    <t>Web</t>
  </si>
  <si>
    <t>이미희</t>
  </si>
  <si>
    <t>구현</t>
  </si>
  <si>
    <t>이미희, 이동연</t>
  </si>
  <si>
    <t>App</t>
  </si>
  <si>
    <t>김사랑</t>
  </si>
  <si>
    <t>DB</t>
  </si>
  <si>
    <t>진행완료</t>
  </si>
  <si>
    <t>Hadoop</t>
  </si>
  <si>
    <t>한재현</t>
  </si>
  <si>
    <t>Latte Panda</t>
  </si>
  <si>
    <t>센서</t>
  </si>
  <si>
    <t>이동연, 김사랑</t>
  </si>
  <si>
    <t>통신</t>
  </si>
  <si>
    <t>Arduino 설계</t>
  </si>
  <si>
    <t>Arduino 구현</t>
  </si>
  <si>
    <t>모형</t>
  </si>
  <si>
    <t>모형 설계</t>
  </si>
  <si>
    <t>모형 제작</t>
  </si>
  <si>
    <t>프로젝트 완료</t>
  </si>
  <si>
    <t>프로젝트 정리</t>
  </si>
  <si>
    <t>GitHub 코드 정리</t>
  </si>
  <si>
    <t>최종 보고서 작성</t>
  </si>
  <si>
    <t>보고서</t>
  </si>
  <si>
    <t>프로젝트 발표</t>
  </si>
  <si>
    <t>PPT 제작</t>
  </si>
  <si>
    <t>PPT</t>
  </si>
  <si>
    <t>발표</t>
  </si>
  <si>
    <t>웹 서버 구축</t>
  </si>
  <si>
    <t>DB 서버 구축</t>
  </si>
  <si>
    <t>AWS 서버 구축</t>
  </si>
  <si>
    <t>하둡 서버 구축</t>
  </si>
  <si>
    <t>통신 연동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</si>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</sst>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\ m\.\ d"/>
    <numFmt numFmtId="177" formatCode="d&quot;일&quot;"/>
  </numFmts>
  <fonts count="16">
    <font>
      <sz val="10"/>
      <color rgb="FF000000"/>
      <name val="Arial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name val="Arial"/>
      <family val="2"/>
    </font>
    <font>
      <b/>
      <sz val="11"/>
      <color rgb="FF0000FF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1"/>
      <color rgb="FF000000"/>
      <name val="&quot;malgun gothic&quot;"/>
    </font>
    <font>
      <sz val="11"/>
      <color theme="1"/>
      <name val="Arial"/>
      <family val="2"/>
    </font>
    <font>
      <b/>
      <sz val="11"/>
      <name val="Malgun Gothic"/>
      <family val="3"/>
      <charset val="129"/>
    </font>
    <font>
      <sz val="11"/>
      <name val="Malgun Gothic"/>
      <family val="3"/>
      <charset val="129"/>
    </font>
    <font>
      <b/>
      <sz val="11"/>
      <color rgb="FF000000"/>
      <name val="&quot;Malgun Gothic&quot;"/>
    </font>
    <font>
      <sz val="11"/>
      <color rgb="FF000000"/>
      <name val="&quot;malgun gothic&quot;"/>
    </font>
    <font>
      <sz val="11"/>
      <color rgb="FF000000"/>
      <name val="Inconsolata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8E7F3"/>
        <bgColor rgb="FFD8E7F3"/>
      </patternFill>
    </fill>
    <fill>
      <patternFill patternType="solid">
        <fgColor rgb="FF4679CE"/>
        <bgColor rgb="FF4679CE"/>
      </patternFill>
    </fill>
    <fill>
      <patternFill patternType="solid">
        <fgColor rgb="FF0303B8"/>
        <bgColor rgb="FF0303B8"/>
      </patternFill>
    </fill>
    <fill>
      <patternFill patternType="solid">
        <fgColor rgb="FF84B8FA"/>
        <bgColor rgb="FF84B8FA"/>
      </patternFill>
    </fill>
    <fill>
      <patternFill patternType="solid">
        <fgColor rgb="FFAFCFF8"/>
        <bgColor rgb="FFAFCF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176" fontId="11" fillId="0" borderId="1" xfId="0" applyNumberFormat="1" applyFont="1" applyBorder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4" fillId="9" borderId="0" xfId="0" applyFont="1" applyFill="1"/>
    <xf numFmtId="0" fontId="1" fillId="0" borderId="0" xfId="0" applyFont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4" xfId="0" applyFont="1" applyBorder="1"/>
    <xf numFmtId="10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13" xfId="0" applyFont="1" applyBorder="1"/>
    <xf numFmtId="0" fontId="1" fillId="0" borderId="6" xfId="0" applyFont="1" applyBorder="1" applyAlignment="1">
      <alignment horizontal="center" vertical="center"/>
    </xf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5" xfId="0" applyFont="1" applyBorder="1"/>
    <xf numFmtId="0" fontId="7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6" fillId="0" borderId="6" xfId="0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0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L10" sqref="L10"/>
    </sheetView>
  </sheetViews>
  <sheetFormatPr defaultColWidth="14.42578125" defaultRowHeight="15" customHeight="1"/>
  <cols>
    <col min="1" max="1" width="20.7109375" customWidth="1"/>
    <col min="2" max="2" width="25.85546875" customWidth="1"/>
    <col min="3" max="3" width="19.42578125" customWidth="1"/>
    <col min="4" max="4" width="16.140625" customWidth="1"/>
    <col min="5" max="6" width="14.42578125" customWidth="1"/>
    <col min="11" max="11" width="6.140625" customWidth="1"/>
  </cols>
  <sheetData>
    <row r="1" spans="1:58" ht="15.75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8" ht="15.75" customHeight="1">
      <c r="A2" s="3" t="s">
        <v>0</v>
      </c>
      <c r="B2" s="49" t="s">
        <v>1</v>
      </c>
      <c r="C2" s="35"/>
      <c r="D2" s="35"/>
      <c r="E2" s="36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58" ht="15.75" customHeight="1">
      <c r="A3" s="3" t="s">
        <v>2</v>
      </c>
      <c r="B3" s="50">
        <v>44513</v>
      </c>
      <c r="C3" s="51"/>
      <c r="D3" s="51"/>
      <c r="E3" s="47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58" ht="15.75" customHeight="1">
      <c r="A4" s="3" t="s">
        <v>3</v>
      </c>
      <c r="B4" s="50">
        <v>44554</v>
      </c>
      <c r="C4" s="51"/>
      <c r="D4" s="51"/>
      <c r="E4" s="47"/>
      <c r="F4" s="1"/>
      <c r="G4" s="4" t="s">
        <v>4</v>
      </c>
      <c r="H4" s="4" t="s">
        <v>5</v>
      </c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58" ht="15.75" customHeight="1">
      <c r="A5" s="3" t="s">
        <v>6</v>
      </c>
      <c r="B5" s="50">
        <f ca="1">TODAY()</f>
        <v>44938</v>
      </c>
      <c r="C5" s="51"/>
      <c r="D5" s="51"/>
      <c r="E5" s="47"/>
      <c r="F5" s="1"/>
      <c r="G5" s="5"/>
      <c r="H5" s="6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>
      <c r="A6" s="1"/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>
      <c r="A7" s="37" t="s">
        <v>7</v>
      </c>
      <c r="B7" s="41" t="s">
        <v>8</v>
      </c>
      <c r="C7" s="44"/>
      <c r="D7" s="37" t="s">
        <v>9</v>
      </c>
      <c r="E7" s="37" t="s">
        <v>10</v>
      </c>
      <c r="F7" s="37" t="s">
        <v>2</v>
      </c>
      <c r="G7" s="37" t="s">
        <v>3</v>
      </c>
      <c r="H7" s="37" t="s">
        <v>11</v>
      </c>
      <c r="I7" s="40" t="s">
        <v>12</v>
      </c>
      <c r="J7" s="37" t="s">
        <v>13</v>
      </c>
      <c r="K7" s="41" t="s">
        <v>14</v>
      </c>
      <c r="L7" s="34" t="s">
        <v>15</v>
      </c>
      <c r="M7" s="35"/>
      <c r="N7" s="35"/>
      <c r="O7" s="35"/>
      <c r="P7" s="35"/>
      <c r="Q7" s="35"/>
      <c r="R7" s="36"/>
      <c r="S7" s="34" t="s">
        <v>16</v>
      </c>
      <c r="T7" s="35"/>
      <c r="U7" s="35"/>
      <c r="V7" s="35"/>
      <c r="W7" s="35"/>
      <c r="X7" s="35"/>
      <c r="Y7" s="36"/>
      <c r="Z7" s="34" t="s">
        <v>17</v>
      </c>
      <c r="AA7" s="35"/>
      <c r="AB7" s="35"/>
      <c r="AC7" s="35"/>
      <c r="AD7" s="35"/>
      <c r="AE7" s="35"/>
      <c r="AF7" s="36"/>
      <c r="AG7" s="34" t="s">
        <v>18</v>
      </c>
      <c r="AH7" s="35"/>
      <c r="AI7" s="35"/>
      <c r="AJ7" s="35"/>
      <c r="AK7" s="35"/>
      <c r="AL7" s="35"/>
      <c r="AM7" s="36"/>
      <c r="AN7" s="34" t="s">
        <v>19</v>
      </c>
      <c r="AO7" s="35"/>
      <c r="AP7" s="35"/>
      <c r="AQ7" s="35"/>
      <c r="AR7" s="35"/>
      <c r="AS7" s="35"/>
      <c r="AT7" s="36"/>
      <c r="AU7" s="34" t="s">
        <v>20</v>
      </c>
      <c r="AV7" s="35"/>
      <c r="AW7" s="35"/>
      <c r="AX7" s="35"/>
      <c r="AY7" s="35"/>
      <c r="AZ7" s="35"/>
      <c r="BA7" s="36"/>
      <c r="BB7" s="34" t="s">
        <v>21</v>
      </c>
      <c r="BC7" s="35"/>
      <c r="BD7" s="35"/>
      <c r="BE7" s="35"/>
      <c r="BF7" s="36"/>
    </row>
    <row r="8" spans="1:58" ht="15.75" customHeight="1">
      <c r="A8" s="38"/>
      <c r="B8" s="45"/>
      <c r="C8" s="46"/>
      <c r="D8" s="38"/>
      <c r="E8" s="38"/>
      <c r="F8" s="38"/>
      <c r="G8" s="38"/>
      <c r="H8" s="38"/>
      <c r="I8" s="38"/>
      <c r="J8" s="38"/>
      <c r="K8" s="42"/>
      <c r="L8" s="7" t="s">
        <v>22</v>
      </c>
      <c r="M8" s="7" t="s">
        <v>23</v>
      </c>
      <c r="N8" s="7" t="s">
        <v>24</v>
      </c>
      <c r="O8" s="7" t="s">
        <v>25</v>
      </c>
      <c r="P8" s="7" t="s">
        <v>26</v>
      </c>
      <c r="Q8" s="8" t="s">
        <v>27</v>
      </c>
      <c r="R8" s="9" t="s">
        <v>28</v>
      </c>
      <c r="S8" s="7" t="s">
        <v>22</v>
      </c>
      <c r="T8" s="7" t="s">
        <v>23</v>
      </c>
      <c r="U8" s="7" t="s">
        <v>24</v>
      </c>
      <c r="V8" s="7" t="s">
        <v>25</v>
      </c>
      <c r="W8" s="7" t="s">
        <v>26</v>
      </c>
      <c r="X8" s="8" t="s">
        <v>27</v>
      </c>
      <c r="Y8" s="9" t="s">
        <v>28</v>
      </c>
      <c r="Z8" s="7" t="s">
        <v>22</v>
      </c>
      <c r="AA8" s="7" t="s">
        <v>23</v>
      </c>
      <c r="AB8" s="7" t="s">
        <v>24</v>
      </c>
      <c r="AC8" s="7" t="s">
        <v>25</v>
      </c>
      <c r="AD8" s="7" t="s">
        <v>26</v>
      </c>
      <c r="AE8" s="8" t="s">
        <v>27</v>
      </c>
      <c r="AF8" s="9" t="s">
        <v>28</v>
      </c>
      <c r="AG8" s="7" t="s">
        <v>22</v>
      </c>
      <c r="AH8" s="7" t="s">
        <v>23</v>
      </c>
      <c r="AI8" s="7" t="s">
        <v>24</v>
      </c>
      <c r="AJ8" s="7" t="s">
        <v>25</v>
      </c>
      <c r="AK8" s="7" t="s">
        <v>26</v>
      </c>
      <c r="AL8" s="8" t="s">
        <v>27</v>
      </c>
      <c r="AM8" s="9" t="s">
        <v>28</v>
      </c>
      <c r="AN8" s="7" t="s">
        <v>22</v>
      </c>
      <c r="AO8" s="7" t="s">
        <v>23</v>
      </c>
      <c r="AP8" s="7" t="s">
        <v>24</v>
      </c>
      <c r="AQ8" s="7" t="s">
        <v>25</v>
      </c>
      <c r="AR8" s="7" t="s">
        <v>26</v>
      </c>
      <c r="AS8" s="8" t="s">
        <v>27</v>
      </c>
      <c r="AT8" s="9" t="s">
        <v>28</v>
      </c>
      <c r="AU8" s="7" t="s">
        <v>22</v>
      </c>
      <c r="AV8" s="7" t="s">
        <v>23</v>
      </c>
      <c r="AW8" s="7" t="s">
        <v>24</v>
      </c>
      <c r="AX8" s="7" t="s">
        <v>25</v>
      </c>
      <c r="AY8" s="7" t="s">
        <v>26</v>
      </c>
      <c r="AZ8" s="8" t="s">
        <v>27</v>
      </c>
      <c r="BA8" s="9" t="s">
        <v>28</v>
      </c>
      <c r="BB8" s="7" t="s">
        <v>22</v>
      </c>
      <c r="BC8" s="7" t="s">
        <v>23</v>
      </c>
      <c r="BD8" s="7" t="s">
        <v>24</v>
      </c>
      <c r="BE8" s="7" t="s">
        <v>25</v>
      </c>
      <c r="BF8" s="7" t="s">
        <v>26</v>
      </c>
    </row>
    <row r="9" spans="1:58" ht="15.75" customHeight="1">
      <c r="A9" s="39"/>
      <c r="B9" s="42"/>
      <c r="C9" s="47"/>
      <c r="D9" s="39"/>
      <c r="E9" s="39"/>
      <c r="F9" s="39"/>
      <c r="G9" s="39"/>
      <c r="H9" s="39"/>
      <c r="I9" s="39"/>
      <c r="J9" s="39"/>
      <c r="K9" s="10" t="s">
        <v>29</v>
      </c>
      <c r="L9" s="11">
        <v>44508</v>
      </c>
      <c r="M9" s="11">
        <v>44509</v>
      </c>
      <c r="N9" s="11">
        <v>44510</v>
      </c>
      <c r="O9" s="11">
        <v>44511</v>
      </c>
      <c r="P9" s="11">
        <v>44512</v>
      </c>
      <c r="Q9" s="11">
        <v>44513</v>
      </c>
      <c r="R9" s="11">
        <v>44514</v>
      </c>
      <c r="S9" s="11">
        <v>44515</v>
      </c>
      <c r="T9" s="11">
        <v>44516</v>
      </c>
      <c r="U9" s="11">
        <v>44517</v>
      </c>
      <c r="V9" s="11">
        <v>44518</v>
      </c>
      <c r="W9" s="11">
        <v>44519</v>
      </c>
      <c r="X9" s="11">
        <v>44520</v>
      </c>
      <c r="Y9" s="11">
        <v>44521</v>
      </c>
      <c r="Z9" s="11">
        <v>44522</v>
      </c>
      <c r="AA9" s="11">
        <v>44523</v>
      </c>
      <c r="AB9" s="11">
        <v>44524</v>
      </c>
      <c r="AC9" s="11">
        <v>44525</v>
      </c>
      <c r="AD9" s="11">
        <v>44526</v>
      </c>
      <c r="AE9" s="11">
        <v>44527</v>
      </c>
      <c r="AF9" s="11">
        <v>44528</v>
      </c>
      <c r="AG9" s="11">
        <v>44529</v>
      </c>
      <c r="AH9" s="11">
        <v>44530</v>
      </c>
      <c r="AI9" s="11">
        <v>44531</v>
      </c>
      <c r="AJ9" s="11">
        <v>44532</v>
      </c>
      <c r="AK9" s="11">
        <v>44533</v>
      </c>
      <c r="AL9" s="11">
        <v>44534</v>
      </c>
      <c r="AM9" s="11">
        <v>44535</v>
      </c>
      <c r="AN9" s="11">
        <v>44536</v>
      </c>
      <c r="AO9" s="11">
        <v>44537</v>
      </c>
      <c r="AP9" s="11">
        <v>44538</v>
      </c>
      <c r="AQ9" s="11">
        <v>44539</v>
      </c>
      <c r="AR9" s="11">
        <v>44540</v>
      </c>
      <c r="AS9" s="11">
        <v>44541</v>
      </c>
      <c r="AT9" s="11">
        <v>44542</v>
      </c>
      <c r="AU9" s="11">
        <v>44543</v>
      </c>
      <c r="AV9" s="11">
        <v>44544</v>
      </c>
      <c r="AW9" s="11">
        <v>44545</v>
      </c>
      <c r="AX9" s="11">
        <v>44546</v>
      </c>
      <c r="AY9" s="11">
        <v>44547</v>
      </c>
      <c r="AZ9" s="11">
        <v>44548</v>
      </c>
      <c r="BA9" s="11">
        <v>44549</v>
      </c>
      <c r="BB9" s="11">
        <v>44550</v>
      </c>
      <c r="BC9" s="11">
        <v>44551</v>
      </c>
      <c r="BD9" s="11">
        <v>44552</v>
      </c>
      <c r="BE9" s="11">
        <v>44553</v>
      </c>
      <c r="BF9" s="11">
        <v>44554</v>
      </c>
    </row>
    <row r="10" spans="1:58" ht="15.75" customHeight="1">
      <c r="A10" s="52" t="s">
        <v>30</v>
      </c>
      <c r="B10" s="48" t="s">
        <v>31</v>
      </c>
      <c r="C10" s="12" t="s">
        <v>32</v>
      </c>
      <c r="D10" s="13" t="s">
        <v>33</v>
      </c>
      <c r="E10" s="14" t="s">
        <v>5</v>
      </c>
      <c r="F10" s="15">
        <v>44513</v>
      </c>
      <c r="G10" s="15">
        <v>44515</v>
      </c>
      <c r="H10" s="16">
        <f t="shared" ref="H10:H14" si="0">G10+1-F10</f>
        <v>3</v>
      </c>
      <c r="I10" s="17" t="s">
        <v>88</v>
      </c>
      <c r="J10" s="12"/>
      <c r="K10" s="43"/>
      <c r="L10" s="12"/>
      <c r="M10" s="12"/>
      <c r="N10" s="1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2"/>
    </row>
    <row r="11" spans="1:58" ht="15.75" customHeight="1">
      <c r="A11" s="38"/>
      <c r="B11" s="39"/>
      <c r="C11" s="19" t="s">
        <v>34</v>
      </c>
      <c r="D11" s="20" t="s">
        <v>33</v>
      </c>
      <c r="E11" s="14" t="s">
        <v>5</v>
      </c>
      <c r="F11" s="15">
        <v>44515</v>
      </c>
      <c r="G11" s="15">
        <v>44516</v>
      </c>
      <c r="H11" s="16">
        <f t="shared" si="0"/>
        <v>2</v>
      </c>
      <c r="I11" s="17">
        <f t="shared" ref="I11:I12" ca="1" si="1">IF((TODAY()-F11)/(G11-F11)&gt;1,1,(TODAY()-F11)/(G11-F11))</f>
        <v>1</v>
      </c>
      <c r="J11" s="12"/>
      <c r="K11" s="38"/>
      <c r="L11" s="12"/>
      <c r="M11" s="12"/>
      <c r="N11" s="1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2"/>
    </row>
    <row r="12" spans="1:58" ht="15.75" customHeight="1">
      <c r="A12" s="38"/>
      <c r="B12" s="48" t="s">
        <v>35</v>
      </c>
      <c r="C12" s="12" t="s">
        <v>36</v>
      </c>
      <c r="D12" s="20" t="s">
        <v>33</v>
      </c>
      <c r="E12" s="20" t="s">
        <v>4</v>
      </c>
      <c r="F12" s="15">
        <v>44520</v>
      </c>
      <c r="G12" s="15">
        <v>44521</v>
      </c>
      <c r="H12" s="16">
        <f t="shared" si="0"/>
        <v>2</v>
      </c>
      <c r="I12" s="17">
        <f t="shared" ca="1" si="1"/>
        <v>1</v>
      </c>
      <c r="J12" s="12"/>
      <c r="K12" s="38"/>
      <c r="L12" s="12"/>
      <c r="M12" s="12"/>
      <c r="N12" s="1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2"/>
    </row>
    <row r="13" spans="1:58" ht="15.75" customHeight="1">
      <c r="A13" s="38"/>
      <c r="B13" s="39"/>
      <c r="C13" s="12" t="s">
        <v>37</v>
      </c>
      <c r="D13" s="20" t="s">
        <v>33</v>
      </c>
      <c r="E13" s="20" t="s">
        <v>4</v>
      </c>
      <c r="F13" s="21"/>
      <c r="G13" s="21"/>
      <c r="H13" s="16">
        <f t="shared" si="0"/>
        <v>1</v>
      </c>
      <c r="I13" s="17"/>
      <c r="J13" s="12"/>
      <c r="K13" s="38"/>
      <c r="L13" s="12"/>
      <c r="M13" s="12"/>
      <c r="N13" s="1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2"/>
    </row>
    <row r="14" spans="1:58" ht="15.75" customHeight="1">
      <c r="A14" s="38"/>
      <c r="B14" s="48" t="s">
        <v>38</v>
      </c>
      <c r="C14" s="12" t="s">
        <v>39</v>
      </c>
      <c r="D14" s="13"/>
      <c r="E14" s="20" t="s">
        <v>4</v>
      </c>
      <c r="F14" s="15">
        <v>44526</v>
      </c>
      <c r="G14" s="15">
        <v>44529</v>
      </c>
      <c r="H14" s="16">
        <f t="shared" si="0"/>
        <v>4</v>
      </c>
      <c r="I14" s="17">
        <f ca="1">IF((TODAY()-F14)/(G14-F14)&gt;1,1,(TODAY()-F14)/(G14-F14))</f>
        <v>1</v>
      </c>
      <c r="J14" s="22" t="s">
        <v>40</v>
      </c>
      <c r="K14" s="38"/>
      <c r="L14" s="12"/>
      <c r="M14" s="12"/>
      <c r="N14" s="1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2"/>
    </row>
    <row r="15" spans="1:58" ht="15.75" customHeight="1">
      <c r="A15" s="38"/>
      <c r="B15" s="38"/>
      <c r="C15" s="22" t="s">
        <v>41</v>
      </c>
      <c r="D15" s="23"/>
      <c r="E15" s="20" t="s">
        <v>4</v>
      </c>
      <c r="F15" s="15">
        <v>44524</v>
      </c>
      <c r="G15" s="15">
        <v>44529</v>
      </c>
      <c r="H15" s="16">
        <f t="shared" ref="H15:H39" si="2">G15+1-F15+1</f>
        <v>7</v>
      </c>
      <c r="I15" s="17">
        <f>IF(($L$1-F15+1)/H15&gt;=1,1,IF(($L$1-F15+1)/H15&lt;0,0, ($L$1-F15+1)/H15))</f>
        <v>0</v>
      </c>
      <c r="J15" s="22"/>
      <c r="K15" s="38"/>
      <c r="L15" s="12"/>
      <c r="M15" s="12"/>
      <c r="N15" s="12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2"/>
    </row>
    <row r="16" spans="1:58" ht="15.75" customHeight="1">
      <c r="A16" s="38"/>
      <c r="B16" s="38"/>
      <c r="C16" s="12" t="s">
        <v>42</v>
      </c>
      <c r="D16" s="23" t="s">
        <v>43</v>
      </c>
      <c r="E16" s="20" t="s">
        <v>4</v>
      </c>
      <c r="F16" s="15">
        <v>44524</v>
      </c>
      <c r="G16" s="15">
        <v>44525</v>
      </c>
      <c r="H16" s="16">
        <f t="shared" si="2"/>
        <v>3</v>
      </c>
      <c r="I16" s="17">
        <f t="shared" ref="I16:I39" ca="1" si="3">IF((TODAY()-F16)/(G16-F16)&gt;1,1,(TODAY()-F16)/(G16-F16))</f>
        <v>1</v>
      </c>
      <c r="J16" s="22" t="s">
        <v>44</v>
      </c>
      <c r="K16" s="38"/>
      <c r="L16" s="12"/>
      <c r="M16" s="12"/>
      <c r="N16" s="1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2"/>
    </row>
    <row r="17" spans="1:58" ht="15.75" customHeight="1">
      <c r="A17" s="38"/>
      <c r="B17" s="38"/>
      <c r="C17" s="12" t="s">
        <v>45</v>
      </c>
      <c r="D17" s="13"/>
      <c r="E17" s="20" t="s">
        <v>4</v>
      </c>
      <c r="F17" s="15">
        <v>44526</v>
      </c>
      <c r="G17" s="21"/>
      <c r="H17" s="16">
        <f t="shared" si="2"/>
        <v>-44524</v>
      </c>
      <c r="I17" s="17">
        <f t="shared" ca="1" si="3"/>
        <v>-9.2530207070026498E-3</v>
      </c>
      <c r="J17" s="22" t="s">
        <v>46</v>
      </c>
      <c r="K17" s="38"/>
      <c r="L17" s="12"/>
      <c r="M17" s="12"/>
      <c r="N17" s="1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2"/>
    </row>
    <row r="18" spans="1:58" ht="15.75" customHeight="1">
      <c r="A18" s="38"/>
      <c r="B18" s="38"/>
      <c r="C18" s="12" t="s">
        <v>47</v>
      </c>
      <c r="D18" s="20" t="s">
        <v>33</v>
      </c>
      <c r="E18" s="20" t="s">
        <v>4</v>
      </c>
      <c r="F18" s="15">
        <v>44527</v>
      </c>
      <c r="G18" s="21"/>
      <c r="H18" s="16">
        <f t="shared" si="2"/>
        <v>-44525</v>
      </c>
      <c r="I18" s="17">
        <f t="shared" ca="1" si="3"/>
        <v>-9.2303546163002223E-3</v>
      </c>
      <c r="J18" s="12"/>
      <c r="K18" s="38"/>
      <c r="L18" s="12"/>
      <c r="M18" s="12"/>
      <c r="N18" s="12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2"/>
    </row>
    <row r="19" spans="1:58" ht="15.75" customHeight="1">
      <c r="A19" s="39"/>
      <c r="B19" s="39"/>
      <c r="C19" s="19" t="s">
        <v>48</v>
      </c>
      <c r="D19" s="20" t="s">
        <v>33</v>
      </c>
      <c r="E19" s="20" t="s">
        <v>49</v>
      </c>
      <c r="F19" s="21"/>
      <c r="G19" s="21"/>
      <c r="H19" s="16">
        <f t="shared" si="2"/>
        <v>2</v>
      </c>
      <c r="I19" s="17" t="e">
        <f t="shared" ca="1" si="3"/>
        <v>#DIV/0!</v>
      </c>
      <c r="J19" s="12"/>
      <c r="K19" s="38"/>
      <c r="L19" s="12"/>
      <c r="M19" s="12"/>
      <c r="N19" s="1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2"/>
    </row>
    <row r="20" spans="1:58" ht="15.75" customHeight="1">
      <c r="A20" s="52" t="s">
        <v>50</v>
      </c>
      <c r="B20" s="48" t="s">
        <v>51</v>
      </c>
      <c r="C20" s="22" t="s">
        <v>52</v>
      </c>
      <c r="D20" s="24" t="s">
        <v>53</v>
      </c>
      <c r="E20" s="20" t="s">
        <v>49</v>
      </c>
      <c r="F20" s="21"/>
      <c r="G20" s="21"/>
      <c r="H20" s="16">
        <f t="shared" si="2"/>
        <v>2</v>
      </c>
      <c r="I20" s="17" t="e">
        <f t="shared" ca="1" si="3"/>
        <v>#DIV/0!</v>
      </c>
      <c r="J20" s="12"/>
      <c r="K20" s="38"/>
      <c r="L20" s="12"/>
      <c r="M20" s="12"/>
      <c r="N20" s="1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2"/>
    </row>
    <row r="21" spans="1:58" ht="15.75" customHeight="1">
      <c r="A21" s="38"/>
      <c r="B21" s="39"/>
      <c r="C21" s="22" t="s">
        <v>54</v>
      </c>
      <c r="D21" s="24" t="s">
        <v>53</v>
      </c>
      <c r="E21" s="20" t="s">
        <v>49</v>
      </c>
      <c r="F21" s="15"/>
      <c r="G21" s="15"/>
      <c r="H21" s="16">
        <f t="shared" si="2"/>
        <v>2</v>
      </c>
      <c r="I21" s="17" t="e">
        <f t="shared" ca="1" si="3"/>
        <v>#DIV/0!</v>
      </c>
      <c r="J21" s="12"/>
      <c r="K21" s="38"/>
      <c r="L21" s="12"/>
      <c r="M21" s="12"/>
      <c r="N21" s="1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2"/>
    </row>
    <row r="22" spans="1:58" ht="15.75" customHeight="1">
      <c r="A22" s="38"/>
      <c r="B22" s="48" t="s">
        <v>55</v>
      </c>
      <c r="C22" s="12" t="s">
        <v>52</v>
      </c>
      <c r="D22" s="23" t="s">
        <v>56</v>
      </c>
      <c r="E22" s="20" t="s">
        <v>49</v>
      </c>
      <c r="F22" s="15">
        <v>44529</v>
      </c>
      <c r="G22" s="15">
        <v>44533</v>
      </c>
      <c r="H22" s="16">
        <f t="shared" si="2"/>
        <v>6</v>
      </c>
      <c r="I22" s="17">
        <f t="shared" ca="1" si="3"/>
        <v>1</v>
      </c>
      <c r="J22" s="12"/>
      <c r="K22" s="38"/>
      <c r="L22" s="12"/>
      <c r="M22" s="12"/>
      <c r="N22" s="12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2"/>
    </row>
    <row r="23" spans="1:58" ht="15.75" customHeight="1">
      <c r="A23" s="38"/>
      <c r="B23" s="39"/>
      <c r="C23" s="12" t="s">
        <v>57</v>
      </c>
      <c r="D23" s="24" t="s">
        <v>58</v>
      </c>
      <c r="E23" s="20" t="s">
        <v>49</v>
      </c>
      <c r="F23" s="15">
        <v>44532</v>
      </c>
      <c r="G23" s="15">
        <v>44535</v>
      </c>
      <c r="H23" s="16">
        <f t="shared" si="2"/>
        <v>5</v>
      </c>
      <c r="I23" s="17">
        <f t="shared" ca="1" si="3"/>
        <v>1</v>
      </c>
      <c r="J23" s="12"/>
      <c r="K23" s="38"/>
      <c r="L23" s="12"/>
      <c r="M23" s="12"/>
      <c r="N23" s="1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2"/>
    </row>
    <row r="24" spans="1:58" ht="15.75" customHeight="1">
      <c r="A24" s="38"/>
      <c r="B24" s="48" t="s">
        <v>59</v>
      </c>
      <c r="C24" s="12" t="s">
        <v>52</v>
      </c>
      <c r="D24" s="23" t="s">
        <v>60</v>
      </c>
      <c r="E24" s="20" t="s">
        <v>49</v>
      </c>
      <c r="F24" s="15">
        <v>44531</v>
      </c>
      <c r="G24" s="15">
        <v>44532</v>
      </c>
      <c r="H24" s="16">
        <f t="shared" si="2"/>
        <v>3</v>
      </c>
      <c r="I24" s="17">
        <f t="shared" ca="1" si="3"/>
        <v>1</v>
      </c>
      <c r="J24" s="12"/>
      <c r="K24" s="38"/>
      <c r="L24" s="12"/>
      <c r="M24" s="12"/>
      <c r="N24" s="12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2"/>
    </row>
    <row r="25" spans="1:58" ht="15.75" customHeight="1">
      <c r="A25" s="38"/>
      <c r="B25" s="39"/>
      <c r="C25" s="12" t="s">
        <v>57</v>
      </c>
      <c r="D25" s="23" t="s">
        <v>60</v>
      </c>
      <c r="E25" s="20" t="s">
        <v>49</v>
      </c>
      <c r="F25" s="15">
        <v>44532</v>
      </c>
      <c r="G25" s="15">
        <v>44534</v>
      </c>
      <c r="H25" s="16">
        <f t="shared" si="2"/>
        <v>4</v>
      </c>
      <c r="I25" s="17">
        <f t="shared" ca="1" si="3"/>
        <v>1</v>
      </c>
      <c r="J25" s="15"/>
      <c r="K25" s="38"/>
      <c r="L25" s="12"/>
      <c r="M25" s="12"/>
      <c r="N25" s="1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2"/>
    </row>
    <row r="26" spans="1:58" ht="15.75" customHeight="1">
      <c r="A26" s="38"/>
      <c r="B26" s="48" t="s">
        <v>61</v>
      </c>
      <c r="C26" s="12" t="s">
        <v>52</v>
      </c>
      <c r="D26" s="23" t="s">
        <v>60</v>
      </c>
      <c r="E26" s="25" t="s">
        <v>62</v>
      </c>
      <c r="F26" s="15">
        <v>44529</v>
      </c>
      <c r="G26" s="15">
        <v>44529</v>
      </c>
      <c r="H26" s="16">
        <f t="shared" si="2"/>
        <v>2</v>
      </c>
      <c r="I26" s="17" t="e">
        <f t="shared" ca="1" si="3"/>
        <v>#DIV/0!</v>
      </c>
      <c r="J26" s="12"/>
      <c r="K26" s="38"/>
      <c r="L26" s="12"/>
      <c r="M26" s="12"/>
      <c r="N26" s="1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2"/>
    </row>
    <row r="27" spans="1:58" ht="15.75" customHeight="1">
      <c r="A27" s="38"/>
      <c r="B27" s="39"/>
      <c r="C27" s="12" t="s">
        <v>57</v>
      </c>
      <c r="D27" s="23" t="s">
        <v>56</v>
      </c>
      <c r="E27" s="25" t="s">
        <v>62</v>
      </c>
      <c r="F27" s="15">
        <v>44529</v>
      </c>
      <c r="G27" s="26">
        <v>44529</v>
      </c>
      <c r="H27" s="16">
        <f t="shared" si="2"/>
        <v>2</v>
      </c>
      <c r="I27" s="17" t="e">
        <f t="shared" ca="1" si="3"/>
        <v>#DIV/0!</v>
      </c>
      <c r="J27" s="12"/>
      <c r="K27" s="38"/>
      <c r="L27" s="12"/>
      <c r="M27" s="12"/>
      <c r="N27" s="1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2"/>
    </row>
    <row r="28" spans="1:58" ht="15.75" customHeight="1">
      <c r="A28" s="38"/>
      <c r="B28" s="48" t="s">
        <v>63</v>
      </c>
      <c r="C28" s="12" t="s">
        <v>52</v>
      </c>
      <c r="D28" s="23" t="s">
        <v>64</v>
      </c>
      <c r="E28" s="20" t="s">
        <v>49</v>
      </c>
      <c r="F28" s="21"/>
      <c r="G28" s="21"/>
      <c r="H28" s="16">
        <f t="shared" si="2"/>
        <v>2</v>
      </c>
      <c r="I28" s="17" t="e">
        <f t="shared" ca="1" si="3"/>
        <v>#DIV/0!</v>
      </c>
      <c r="J28" s="12"/>
      <c r="K28" s="38"/>
      <c r="L28" s="12"/>
      <c r="M28" s="12"/>
      <c r="N28" s="1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2"/>
    </row>
    <row r="29" spans="1:58" ht="15.75" customHeight="1">
      <c r="A29" s="38"/>
      <c r="B29" s="39"/>
      <c r="C29" s="12" t="s">
        <v>57</v>
      </c>
      <c r="D29" s="23" t="s">
        <v>64</v>
      </c>
      <c r="E29" s="20" t="s">
        <v>49</v>
      </c>
      <c r="F29" s="21"/>
      <c r="G29" s="21"/>
      <c r="H29" s="16">
        <f t="shared" si="2"/>
        <v>2</v>
      </c>
      <c r="I29" s="17" t="e">
        <f t="shared" ca="1" si="3"/>
        <v>#DIV/0!</v>
      </c>
      <c r="J29" s="12"/>
      <c r="K29" s="38"/>
      <c r="L29" s="12"/>
      <c r="M29" s="12"/>
      <c r="N29" s="1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2"/>
    </row>
    <row r="30" spans="1:58" ht="15.75" customHeight="1">
      <c r="A30" s="38"/>
      <c r="B30" s="48" t="s">
        <v>65</v>
      </c>
      <c r="C30" s="22" t="s">
        <v>66</v>
      </c>
      <c r="D30" s="23" t="s">
        <v>67</v>
      </c>
      <c r="E30" s="20" t="s">
        <v>49</v>
      </c>
      <c r="F30" s="15">
        <v>44529</v>
      </c>
      <c r="G30" s="21"/>
      <c r="H30" s="16">
        <f t="shared" si="2"/>
        <v>-44527</v>
      </c>
      <c r="I30" s="17">
        <f t="shared" ca="1" si="3"/>
        <v>-9.1850254890071641E-3</v>
      </c>
      <c r="J30" s="12"/>
      <c r="K30" s="38"/>
      <c r="L30" s="12"/>
      <c r="M30" s="12"/>
      <c r="N30" s="1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2"/>
    </row>
    <row r="31" spans="1:58" ht="15.75" customHeight="1">
      <c r="A31" s="38"/>
      <c r="B31" s="38"/>
      <c r="C31" s="22" t="s">
        <v>68</v>
      </c>
      <c r="D31" s="27" t="s">
        <v>64</v>
      </c>
      <c r="E31" s="20" t="s">
        <v>49</v>
      </c>
      <c r="F31" s="21"/>
      <c r="G31" s="21"/>
      <c r="H31" s="16">
        <f t="shared" si="2"/>
        <v>2</v>
      </c>
      <c r="I31" s="17" t="e">
        <f t="shared" ca="1" si="3"/>
        <v>#DIV/0!</v>
      </c>
      <c r="J31" s="12"/>
      <c r="K31" s="38"/>
      <c r="L31" s="12"/>
      <c r="M31" s="12"/>
      <c r="N31" s="1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2"/>
    </row>
    <row r="32" spans="1:58" ht="15.75" customHeight="1">
      <c r="A32" s="38"/>
      <c r="B32" s="38"/>
      <c r="C32" s="19" t="s">
        <v>69</v>
      </c>
      <c r="D32" s="24" t="s">
        <v>64</v>
      </c>
      <c r="E32" s="20" t="s">
        <v>49</v>
      </c>
      <c r="F32" s="21"/>
      <c r="G32" s="21"/>
      <c r="H32" s="16">
        <f t="shared" si="2"/>
        <v>2</v>
      </c>
      <c r="I32" s="17" t="e">
        <f t="shared" ca="1" si="3"/>
        <v>#DIV/0!</v>
      </c>
      <c r="J32" s="12"/>
      <c r="K32" s="38"/>
      <c r="L32" s="12"/>
      <c r="M32" s="12"/>
      <c r="N32" s="1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2"/>
    </row>
    <row r="33" spans="1:58" ht="15.75" customHeight="1">
      <c r="A33" s="38"/>
      <c r="B33" s="39"/>
      <c r="C33" s="19" t="s">
        <v>70</v>
      </c>
      <c r="D33" s="24" t="s">
        <v>64</v>
      </c>
      <c r="E33" s="20" t="s">
        <v>49</v>
      </c>
      <c r="F33" s="21"/>
      <c r="G33" s="21"/>
      <c r="H33" s="16">
        <f t="shared" si="2"/>
        <v>2</v>
      </c>
      <c r="I33" s="17" t="e">
        <f t="shared" ca="1" si="3"/>
        <v>#DIV/0!</v>
      </c>
      <c r="J33" s="12"/>
      <c r="K33" s="38"/>
      <c r="L33" s="12"/>
      <c r="M33" s="12"/>
      <c r="N33" s="1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2"/>
    </row>
    <row r="34" spans="1:58" ht="15.75" customHeight="1">
      <c r="A34" s="38"/>
      <c r="B34" s="48" t="s">
        <v>71</v>
      </c>
      <c r="C34" s="12" t="s">
        <v>72</v>
      </c>
      <c r="D34" s="23" t="s">
        <v>43</v>
      </c>
      <c r="E34" s="20" t="s">
        <v>49</v>
      </c>
      <c r="F34" s="15">
        <v>44550</v>
      </c>
      <c r="G34" s="15">
        <v>44550</v>
      </c>
      <c r="H34" s="16">
        <f t="shared" si="2"/>
        <v>2</v>
      </c>
      <c r="I34" s="17" t="e">
        <f t="shared" ca="1" si="3"/>
        <v>#DIV/0!</v>
      </c>
      <c r="J34" s="12"/>
      <c r="K34" s="38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15.75" customHeight="1">
      <c r="A35" s="39"/>
      <c r="B35" s="39"/>
      <c r="C35" s="28" t="s">
        <v>73</v>
      </c>
      <c r="D35" s="27" t="s">
        <v>43</v>
      </c>
      <c r="E35" s="20" t="s">
        <v>49</v>
      </c>
      <c r="F35" s="29">
        <v>44550</v>
      </c>
      <c r="G35" s="15">
        <v>44551</v>
      </c>
      <c r="H35" s="16">
        <f t="shared" si="2"/>
        <v>3</v>
      </c>
      <c r="I35" s="17">
        <f t="shared" ca="1" si="3"/>
        <v>1</v>
      </c>
      <c r="J35" s="22" t="s">
        <v>71</v>
      </c>
      <c r="K35" s="3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15.75" customHeight="1">
      <c r="A36" s="52" t="s">
        <v>74</v>
      </c>
      <c r="B36" s="48" t="s">
        <v>75</v>
      </c>
      <c r="C36" s="12" t="s">
        <v>76</v>
      </c>
      <c r="D36" s="23" t="s">
        <v>60</v>
      </c>
      <c r="E36" s="20" t="s">
        <v>49</v>
      </c>
      <c r="F36" s="21"/>
      <c r="G36" s="21"/>
      <c r="H36" s="16">
        <f t="shared" si="2"/>
        <v>2</v>
      </c>
      <c r="I36" s="17" t="e">
        <f t="shared" ca="1" si="3"/>
        <v>#DIV/0!</v>
      </c>
      <c r="J36" s="12"/>
      <c r="K36" s="38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15.75" customHeight="1">
      <c r="A37" s="38"/>
      <c r="B37" s="39"/>
      <c r="C37" s="30" t="s">
        <v>77</v>
      </c>
      <c r="D37" s="13"/>
      <c r="E37" s="20" t="s">
        <v>49</v>
      </c>
      <c r="F37" s="21"/>
      <c r="G37" s="21"/>
      <c r="H37" s="16">
        <f t="shared" si="2"/>
        <v>2</v>
      </c>
      <c r="I37" s="17" t="e">
        <f t="shared" ca="1" si="3"/>
        <v>#DIV/0!</v>
      </c>
      <c r="J37" s="22" t="s">
        <v>78</v>
      </c>
      <c r="K37" s="38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5.75" customHeight="1">
      <c r="A38" s="38"/>
      <c r="B38" s="48" t="s">
        <v>79</v>
      </c>
      <c r="C38" s="12" t="s">
        <v>80</v>
      </c>
      <c r="D38" s="31" t="s">
        <v>60</v>
      </c>
      <c r="E38" s="20" t="s">
        <v>49</v>
      </c>
      <c r="F38" s="21"/>
      <c r="G38" s="21"/>
      <c r="H38" s="16">
        <f t="shared" si="2"/>
        <v>2</v>
      </c>
      <c r="I38" s="17" t="e">
        <f t="shared" ca="1" si="3"/>
        <v>#DIV/0!</v>
      </c>
      <c r="J38" s="22" t="s">
        <v>81</v>
      </c>
      <c r="K38" s="38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ht="15.75" customHeight="1">
      <c r="A39" s="39"/>
      <c r="B39" s="39"/>
      <c r="C39" s="12" t="s">
        <v>82</v>
      </c>
      <c r="D39" s="31" t="s">
        <v>60</v>
      </c>
      <c r="E39" s="20" t="s">
        <v>49</v>
      </c>
      <c r="F39" s="21"/>
      <c r="G39" s="21"/>
      <c r="H39" s="16">
        <f t="shared" si="2"/>
        <v>2</v>
      </c>
      <c r="I39" s="17" t="e">
        <f t="shared" ca="1" si="3"/>
        <v>#DIV/0!</v>
      </c>
      <c r="J39" s="12"/>
      <c r="K39" s="3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ht="15.7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5.75" customHeight="1">
      <c r="A41" s="1"/>
      <c r="B41" s="32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5.75" customHeight="1">
      <c r="A42" s="1"/>
      <c r="B42" s="32">
        <f ca="1">IF((TODAY()-F15)/(G15-F15)&gt;1,1,(TODAY()-F15)/(G15-F15))</f>
        <v>1</v>
      </c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5.75" customHeight="1">
      <c r="A43" s="33" t="s">
        <v>83</v>
      </c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5.75" customHeight="1">
      <c r="A44" s="33" t="s">
        <v>84</v>
      </c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5.75" customHeight="1">
      <c r="A45" s="33" t="s">
        <v>85</v>
      </c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5.75" customHeight="1">
      <c r="A46" s="33" t="s">
        <v>86</v>
      </c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5.75" customHeight="1">
      <c r="A47" s="33" t="s">
        <v>87</v>
      </c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5.7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5.75" customHeight="1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5.7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5.7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5.7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5.7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5.7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5.7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7">
    <mergeCell ref="A36:A39"/>
    <mergeCell ref="B36:B37"/>
    <mergeCell ref="B38:B39"/>
    <mergeCell ref="B12:B13"/>
    <mergeCell ref="B14:B19"/>
    <mergeCell ref="B20:B21"/>
    <mergeCell ref="B22:B23"/>
    <mergeCell ref="B24:B25"/>
    <mergeCell ref="B26:B27"/>
    <mergeCell ref="B34:B35"/>
    <mergeCell ref="A7:A9"/>
    <mergeCell ref="D7:D9"/>
    <mergeCell ref="A10:A19"/>
    <mergeCell ref="B28:B29"/>
    <mergeCell ref="B30:B33"/>
    <mergeCell ref="A20:A35"/>
    <mergeCell ref="K10:K39"/>
    <mergeCell ref="B7:C9"/>
    <mergeCell ref="B10:B11"/>
    <mergeCell ref="B2:E2"/>
    <mergeCell ref="B3:E3"/>
    <mergeCell ref="B4:E4"/>
    <mergeCell ref="B5:E5"/>
    <mergeCell ref="AU7:BA7"/>
    <mergeCell ref="BB7:BF7"/>
    <mergeCell ref="E7:E9"/>
    <mergeCell ref="F7:F9"/>
    <mergeCell ref="G7:G9"/>
    <mergeCell ref="H7:H9"/>
    <mergeCell ref="I7:I9"/>
    <mergeCell ref="J7:J9"/>
    <mergeCell ref="K7:K8"/>
    <mergeCell ref="L7:R7"/>
    <mergeCell ref="S7:Y7"/>
    <mergeCell ref="Z7:AF7"/>
    <mergeCell ref="AG7:AM7"/>
    <mergeCell ref="AN7:AT7"/>
  </mergeCells>
  <phoneticPr fontId="15" type="noConversion"/>
  <conditionalFormatting sqref="N57:O57">
    <cfRule type="notContainsBlanks" dxfId="2" priority="1">
      <formula>LEN(TRIM(N57))&gt;0</formula>
    </cfRule>
  </conditionalFormatting>
  <conditionalFormatting sqref="L10:BF39">
    <cfRule type="expression" dxfId="1" priority="2">
      <formula>AND($F10&lt;=L$9,$G10&gt;=L$9)</formula>
    </cfRule>
  </conditionalFormatting>
  <conditionalFormatting sqref="B5:E5">
    <cfRule type="notContainsBlanks" dxfId="0" priority="3">
      <formula>LEN(TRIM(B5))&gt;0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김인서</dc:creator>
  <cp:lastModifiedBy>prof</cp:lastModifiedBy>
  <dcterms:modified xsi:type="dcterms:W3CDTF">2023-01-12T00:11:11Z</dcterms:modified>
</cp:coreProperties>
</file>