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Excel Modeling\"/>
    </mc:Choice>
  </mc:AlternateContent>
  <xr:revisionPtr revIDLastSave="0" documentId="8_{2359CFF8-79C5-45B9-A845-4E1CCAFC3FC4}" xr6:coauthVersionLast="47" xr6:coauthVersionMax="47" xr10:uidLastSave="{00000000-0000-0000-0000-000000000000}"/>
  <bookViews>
    <workbookView xWindow="-96" yWindow="-96" windowWidth="19392" windowHeight="10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 s="1"/>
  <c r="D20" i="1" s="1"/>
  <c r="D21" i="1" s="1"/>
  <c r="D22" i="1" s="1"/>
  <c r="F17" i="1"/>
  <c r="C18" i="1"/>
  <c r="B18" i="1"/>
  <c r="B19" i="1" s="1"/>
  <c r="B20" i="1" s="1"/>
  <c r="B21" i="1" s="1"/>
  <c r="B22" i="1" s="1"/>
  <c r="B17" i="1"/>
  <c r="C17" i="1"/>
  <c r="C12" i="1"/>
  <c r="B12" i="1"/>
  <c r="C10" i="1"/>
  <c r="B10" i="1"/>
  <c r="C6" i="1"/>
  <c r="B6" i="1"/>
  <c r="E17" i="1" l="1"/>
  <c r="C19" i="1"/>
  <c r="F18" i="1" l="1"/>
  <c r="E18" i="1"/>
  <c r="C20" i="1"/>
  <c r="F19" i="1" l="1"/>
  <c r="E19" i="1"/>
  <c r="C21" i="1"/>
  <c r="F20" i="1" l="1"/>
  <c r="E20" i="1"/>
  <c r="C22" i="1"/>
  <c r="E21" i="1" l="1"/>
  <c r="F21" i="1"/>
  <c r="E22" i="1" l="1"/>
  <c r="F22" i="1"/>
</calcChain>
</file>

<file path=xl/sharedStrings.xml><?xml version="1.0" encoding="utf-8"?>
<sst xmlns="http://schemas.openxmlformats.org/spreadsheetml/2006/main" count="18" uniqueCount="16">
  <si>
    <t>Oak</t>
  </si>
  <si>
    <t>Labour</t>
  </si>
  <si>
    <t>The Woodworks</t>
  </si>
  <si>
    <t xml:space="preserve">Material Costs </t>
  </si>
  <si>
    <t>Cherry</t>
  </si>
  <si>
    <t>Bookshelf</t>
  </si>
  <si>
    <t>Cost per feet</t>
  </si>
  <si>
    <t>Total Cost</t>
  </si>
  <si>
    <t>Labour Req</t>
  </si>
  <si>
    <t>Cost per hour</t>
  </si>
  <si>
    <t>Total Labour Cost</t>
  </si>
  <si>
    <t>Total Material Cost</t>
  </si>
  <si>
    <t>Increament</t>
  </si>
  <si>
    <t>Year</t>
  </si>
  <si>
    <t xml:space="preserve">Total Oak </t>
  </si>
  <si>
    <t>Total 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</si>
</sst>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s&quot;* #,##0.00_-;\-&quot;Rs&quot;* #,##0.00_-;_-&quot;Rs&quot;* &quot;-&quot;??_-;_-@_-"/>
    <numFmt numFmtId="164" formatCode="0.0%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4" fillId="0" borderId="0" xfId="0" applyFont="1"/>
    <xf numFmtId="164" fontId="0" fillId="0" borderId="0" xfId="2" applyNumberFormat="1" applyFont="1"/>
    <xf numFmtId="168" fontId="0" fillId="0" borderId="0" xfId="1" applyNumberFormat="1" applyFont="1"/>
    <xf numFmtId="0" fontId="3" fillId="0" borderId="0" xfId="0" applyFont="1"/>
    <xf numFmtId="168" fontId="0" fillId="0" borderId="0" xfId="0" applyNumberFormat="1"/>
    <xf numFmtId="0" fontId="2" fillId="0" borderId="1" xfId="3" applyAlignment="1">
      <alignment horizontal="left" vertical="center" indent="1"/>
    </xf>
    <xf numFmtId="2" fontId="0" fillId="0" borderId="0" xfId="2" applyNumberFormat="1" applyFont="1"/>
    <xf numFmtId="1" fontId="0" fillId="0" borderId="0" xfId="2" applyNumberFormat="1" applyFont="1"/>
    <xf numFmtId="0" fontId="0" fillId="0" borderId="0" xfId="0" applyFont="1" applyAlignment="1">
      <alignment horizontal="left" indent="1"/>
    </xf>
    <xf numFmtId="168" fontId="3" fillId="0" borderId="0" xfId="1" applyNumberFormat="1" applyFont="1"/>
    <xf numFmtId="168" fontId="0" fillId="0" borderId="0" xfId="0" applyNumberFormat="1" applyFont="1"/>
    <xf numFmtId="164" fontId="0" fillId="2" borderId="0" xfId="2" applyNumberFormat="1" applyFont="1" applyFill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3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Woodworks Annual</a:t>
            </a:r>
            <a:r>
              <a:rPr lang="en-GB" baseline="0"/>
              <a:t> Increament</a:t>
            </a:r>
            <a:endParaRPr lang="en-GB"/>
          </a:p>
        </c:rich>
      </c:tx>
      <c:layout>
        <c:manualLayout>
          <c:xMode val="edge"/>
          <c:yMode val="edge"/>
          <c:x val="0.215048556430446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Sheet1!$E$16</c:f>
              <c:strCache>
                <c:ptCount val="1"/>
                <c:pt idx="0">
                  <c:v>Total Oak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Sheet1!$E$17:$E$22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634.78</c:v>
                </c:pt>
                <c:pt idx="2">
                  <c:v>989.65159999999992</c:v>
                </c:pt>
                <c:pt idx="3">
                  <c:v>1591.1438319999997</c:v>
                </c:pt>
                <c:pt idx="4">
                  <c:v>2611.8553486399996</c:v>
                </c:pt>
                <c:pt idx="5">
                  <c:v>4345.2031436128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F-4932-93FB-088E82A0E9E5}"/>
            </c:ext>
          </c:extLst>
        </c:ser>
        <c:ser>
          <c:idx val="5"/>
          <c:order val="1"/>
          <c:tx>
            <c:strRef>
              <c:f>Sheet1!$F$16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Sheet1!$F$17:$F$22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685.36</c:v>
                </c:pt>
                <c:pt idx="2">
                  <c:v>1056.5446399999998</c:v>
                </c:pt>
                <c:pt idx="3">
                  <c:v>1676.2675225599999</c:v>
                </c:pt>
                <c:pt idx="4">
                  <c:v>2717.3311529062398</c:v>
                </c:pt>
                <c:pt idx="5">
                  <c:v>4473.3776664084889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F-4932-93FB-088E82A0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53344"/>
        <c:axId val="737242784"/>
      </c:lineChart>
      <c:catAx>
        <c:axId val="7372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7242784"/>
        <c:crosses val="autoZero"/>
        <c:auto val="1"/>
        <c:lblAlgn val="ctr"/>
        <c:lblOffset val="100"/>
        <c:noMultiLvlLbl val="0"/>
      </c:catAx>
      <c:valAx>
        <c:axId val="737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Cost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72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560070</xdr:colOff>
      <xdr:row>0</xdr:row>
      <xdr:rowOff>34290</xdr:rowOff>
    </xdr:from>
    <xdr:to>
      <xdr:col>14</xdr:col>
      <xdr:colOff>476250</xdr:colOff>
      <xdr:row>15</xdr:row>
      <xdr:rowOff>112223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83D7DC-E95F-3AA7-75F4-F66B4528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710" y="34290"/>
          <a:ext cx="5036820" cy="2908763"/>
        </a:xfrm>
        <a:prstGeom prst="rect">
          <a:avLst/>
        </a:prstGeom>
      </xdr:spPr>
    </xdr:pic>
    <xdr:clientData/>
  </xdr:twoCellAnchor>
  <xdr:twoCellAnchor>
    <xdr:from>
      <xdr:col>6</xdr:col>
      <xdr:colOff>259080</xdr:colOff>
      <xdr:row>15</xdr:row>
      <xdr:rowOff>85725</xdr:rowOff>
    </xdr:from>
    <xdr:to>
      <xdr:col>13</xdr:col>
      <xdr:colOff>350520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E0995-C06B-8871-6F5A-34C14142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8E055-C5D1-4374-8CB4-29CE841A9471}" name="Table2" displayName="Table2" ref="A16:F22" totalsRowShown="0" headerRowDxfId="2">
  <autoFilter ref="A16:F22" xr:uid="{3E58E055-C5D1-4374-8CB4-29CE841A9471}"/>
  <tableColumns count="6">
    <tableColumn id="1" xr3:uid="{72538668-7D13-4591-B4C4-00CC37351694}" name="Year"/>
    <tableColumn id="2" xr3:uid="{5317C158-3CD6-4C91-87A5-8370709A8DBC}" name="Cherry"/>
    <tableColumn id="3" xr3:uid="{4406AA80-BA50-4620-A21D-32F58A292A5E}" name="Oak"/>
    <tableColumn id="4" xr3:uid="{10603EAC-F93B-4B67-A190-5DCC8212C295}" name="Labour">
      <calculatedColumnFormula>B10</calculatedColumnFormula>
    </tableColumn>
    <tableColumn id="5" xr3:uid="{B7E13E8E-CC9F-4040-81E1-0463562B73A3}" name="Total Oak " dataDxfId="1">
      <calculatedColumnFormula>Table2[[#This Row],[Oak]]+Table2[[#This Row],[Labour]]</calculatedColumnFormula>
    </tableColumn>
    <tableColumn id="6" xr3:uid="{37E51720-9765-4270-9FD7-DFC7D52E0409}" name="Total Cherry" dataDxfId="0">
      <calculatedColumnFormula>Table2[[#This Row],[Cherry]]+Table2[[#This Row],[Labour]]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7" workbookViewId="0">
      <selection activeCell="F25" sqref="F25"/>
    </sheetView>
  </sheetViews>
  <sheetFormatPr defaultRowHeight="14.4" x14ac:dyDescent="0.55000000000000004"/>
  <cols>
    <col min="1" max="1" width="21.05078125" customWidth="1"/>
    <col min="2" max="3" width="15.578125" customWidth="1"/>
    <col min="4" max="4" width="16.62890625" customWidth="1"/>
    <col min="5" max="5" width="11.3671875" customWidth="1"/>
    <col min="6" max="6" width="12.578125" customWidth="1"/>
  </cols>
  <sheetData>
    <row r="1" spans="1:6" ht="21" customHeight="1" thickBot="1" x14ac:dyDescent="1">
      <c r="A1" s="6" t="s">
        <v>2</v>
      </c>
      <c r="B1" s="1"/>
      <c r="C1" s="1"/>
      <c r="D1" s="1"/>
    </row>
    <row r="2" spans="1:6" ht="14.7" thickTop="1" x14ac:dyDescent="0.55000000000000004"/>
    <row r="3" spans="1:6" x14ac:dyDescent="0.55000000000000004">
      <c r="A3" s="4" t="s">
        <v>3</v>
      </c>
      <c r="B3" s="10" t="s">
        <v>4</v>
      </c>
      <c r="C3" s="10" t="s">
        <v>0</v>
      </c>
      <c r="D3" s="3"/>
    </row>
    <row r="4" spans="1:6" x14ac:dyDescent="0.55000000000000004">
      <c r="A4" s="9" t="s">
        <v>5</v>
      </c>
      <c r="B4" s="8">
        <v>30</v>
      </c>
      <c r="C4" s="7">
        <v>30</v>
      </c>
      <c r="D4" s="2"/>
    </row>
    <row r="5" spans="1:6" x14ac:dyDescent="0.55000000000000004">
      <c r="A5" s="9" t="s">
        <v>6</v>
      </c>
      <c r="B5" s="5">
        <v>5.5</v>
      </c>
      <c r="C5" s="5">
        <v>4.3</v>
      </c>
    </row>
    <row r="6" spans="1:6" x14ac:dyDescent="0.55000000000000004">
      <c r="A6" s="9" t="s">
        <v>11</v>
      </c>
      <c r="B6" s="11">
        <f>B4*B5</f>
        <v>165</v>
      </c>
      <c r="C6" s="5">
        <f>C4*C5</f>
        <v>129</v>
      </c>
    </row>
    <row r="7" spans="1:6" x14ac:dyDescent="0.55000000000000004">
      <c r="C7" s="5"/>
    </row>
    <row r="8" spans="1:6" x14ac:dyDescent="0.55000000000000004">
      <c r="A8" s="9" t="s">
        <v>8</v>
      </c>
      <c r="B8">
        <v>16</v>
      </c>
      <c r="C8">
        <v>16</v>
      </c>
    </row>
    <row r="9" spans="1:6" x14ac:dyDescent="0.55000000000000004">
      <c r="A9" s="9" t="s">
        <v>9</v>
      </c>
      <c r="B9" s="5">
        <v>18.5</v>
      </c>
      <c r="C9" s="5">
        <v>18.5</v>
      </c>
    </row>
    <row r="10" spans="1:6" x14ac:dyDescent="0.55000000000000004">
      <c r="A10" s="9" t="s">
        <v>10</v>
      </c>
      <c r="B10" s="5">
        <f>B8*B9</f>
        <v>296</v>
      </c>
      <c r="C10" s="5">
        <f>C8*C9</f>
        <v>296</v>
      </c>
    </row>
    <row r="12" spans="1:6" x14ac:dyDescent="0.55000000000000004">
      <c r="A12" s="9" t="s">
        <v>7</v>
      </c>
      <c r="B12" s="5">
        <f>B6+B10</f>
        <v>461</v>
      </c>
      <c r="C12" s="5">
        <f>C6+C10</f>
        <v>425</v>
      </c>
    </row>
    <row r="14" spans="1:6" x14ac:dyDescent="0.55000000000000004">
      <c r="A14" s="9" t="s">
        <v>12</v>
      </c>
      <c r="B14" s="12">
        <v>0.104</v>
      </c>
      <c r="C14" s="12">
        <v>0.02</v>
      </c>
      <c r="D14" s="12">
        <v>0.7</v>
      </c>
    </row>
    <row r="16" spans="1:6" x14ac:dyDescent="0.55000000000000004">
      <c r="A16" s="4" t="s">
        <v>13</v>
      </c>
      <c r="B16" s="4" t="s">
        <v>4</v>
      </c>
      <c r="C16" s="4" t="s">
        <v>0</v>
      </c>
      <c r="D16" s="4" t="s">
        <v>1</v>
      </c>
      <c r="E16" s="4" t="s">
        <v>14</v>
      </c>
      <c r="F16" s="4" t="s">
        <v>15</v>
      </c>
    </row>
    <row r="17" spans="1:6" x14ac:dyDescent="0.55000000000000004">
      <c r="A17">
        <v>0</v>
      </c>
      <c r="B17" s="5">
        <f>B6</f>
        <v>165</v>
      </c>
      <c r="C17" s="5">
        <f>C6</f>
        <v>129</v>
      </c>
      <c r="D17" s="5">
        <f>B10</f>
        <v>296</v>
      </c>
      <c r="E17" s="5">
        <f>Table2[[#This Row],[Oak]]+Table2[[#This Row],[Labour]]</f>
        <v>425</v>
      </c>
      <c r="F17" s="5">
        <f>Table2[[#This Row],[Cherry]]+Table2[[#This Row],[Labour]]</f>
        <v>461</v>
      </c>
    </row>
    <row r="18" spans="1:6" x14ac:dyDescent="0.55000000000000004">
      <c r="A18">
        <v>1</v>
      </c>
      <c r="B18" s="5">
        <f>B17*$B$14+B17</f>
        <v>182.16</v>
      </c>
      <c r="C18" s="5">
        <f>C17*$C$14+C17</f>
        <v>131.58000000000001</v>
      </c>
      <c r="D18" s="5">
        <f>D17*$D$14+D17</f>
        <v>503.2</v>
      </c>
      <c r="E18" s="5">
        <f>Table2[[#This Row],[Oak]]+Table2[[#This Row],[Labour]]</f>
        <v>634.78</v>
      </c>
      <c r="F18" s="5">
        <f>Table2[[#This Row],[Cherry]]+Table2[[#This Row],[Labour]]</f>
        <v>685.36</v>
      </c>
    </row>
    <row r="19" spans="1:6" x14ac:dyDescent="0.55000000000000004">
      <c r="A19">
        <v>2</v>
      </c>
      <c r="B19" s="5">
        <f>B18*$B$14+B18</f>
        <v>201.10463999999999</v>
      </c>
      <c r="C19" s="5">
        <f t="shared" ref="C19:C22" si="0">C18*$C$14+C18</f>
        <v>134.2116</v>
      </c>
      <c r="D19" s="5">
        <f t="shared" ref="D19:D22" si="1">D18*$D$14+D18</f>
        <v>855.43999999999994</v>
      </c>
      <c r="E19" s="5">
        <f>Table2[[#This Row],[Oak]]+Table2[[#This Row],[Labour]]</f>
        <v>989.65159999999992</v>
      </c>
      <c r="F19" s="5">
        <f>Table2[[#This Row],[Cherry]]+Table2[[#This Row],[Labour]]</f>
        <v>1056.5446399999998</v>
      </c>
    </row>
    <row r="20" spans="1:6" x14ac:dyDescent="0.55000000000000004">
      <c r="A20">
        <v>3</v>
      </c>
      <c r="B20" s="5">
        <f>B19*$B$14+B19</f>
        <v>222.01952255999998</v>
      </c>
      <c r="C20" s="5">
        <f t="shared" si="0"/>
        <v>136.89583200000001</v>
      </c>
      <c r="D20" s="5">
        <f t="shared" si="1"/>
        <v>1454.2479999999998</v>
      </c>
      <c r="E20" s="5">
        <f>Table2[[#This Row],[Oak]]+Table2[[#This Row],[Labour]]</f>
        <v>1591.1438319999997</v>
      </c>
      <c r="F20" s="5">
        <f>Table2[[#This Row],[Cherry]]+Table2[[#This Row],[Labour]]</f>
        <v>1676.2675225599999</v>
      </c>
    </row>
    <row r="21" spans="1:6" x14ac:dyDescent="0.55000000000000004">
      <c r="A21">
        <v>4</v>
      </c>
      <c r="B21" s="5">
        <f>B20*$B$14+B20</f>
        <v>245.10955290623997</v>
      </c>
      <c r="C21" s="5">
        <f t="shared" si="0"/>
        <v>139.63374864000002</v>
      </c>
      <c r="D21" s="5">
        <f t="shared" si="1"/>
        <v>2472.2215999999999</v>
      </c>
      <c r="E21" s="5">
        <f>Table2[[#This Row],[Oak]]+Table2[[#This Row],[Labour]]</f>
        <v>2611.8553486399996</v>
      </c>
      <c r="F21" s="5">
        <f>Table2[[#This Row],[Cherry]]+Table2[[#This Row],[Labour]]</f>
        <v>2717.3311529062398</v>
      </c>
    </row>
    <row r="22" spans="1:6" x14ac:dyDescent="0.55000000000000004">
      <c r="A22">
        <v>5</v>
      </c>
      <c r="B22" s="5">
        <f>B21*$B$14+B21</f>
        <v>270.60094640848894</v>
      </c>
      <c r="C22" s="5">
        <f t="shared" si="0"/>
        <v>142.42642361280002</v>
      </c>
      <c r="D22" s="5">
        <f t="shared" si="1"/>
        <v>4202.7767199999998</v>
      </c>
      <c r="E22" s="5">
        <f>Table2[[#This Row],[Oak]]+Table2[[#This Row],[Labour]]</f>
        <v>4345.2031436128</v>
      </c>
      <c r="F22" s="5">
        <f>Table2[[#This Row],[Cherry]]+Table2[[#This Row],[Labour]]</f>
        <v>4473.3776664084889</v>
      </c>
    </row>
    <row r="23" spans="1:6" x14ac:dyDescent="0.55000000000000004">
      <c r="E23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</dc:creator>
  <cp:lastModifiedBy>Junaid</cp:lastModifiedBy>
  <dcterms:created xsi:type="dcterms:W3CDTF">2015-06-05T18:17:20Z</dcterms:created>
  <dcterms:modified xsi:type="dcterms:W3CDTF">2025-07-02T04:30:40Z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2025-07-02T04:30:32Z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7fd665b8-d161-4685-9b7d-49aaffb2a8f5</vt:lpwstr>
  </property>
  <property fmtid="{D5CDD505-2E9C-101B-9397-08002B2CF9AE}" pid="7" name="MSIP_Label_defa4170-0d19-0005-0004-bc88714345d2_ActionId">
    <vt:lpwstr>b68a2885-8555-4361-aab5-d42947eb8065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