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06\Git\player_Slayer\last_project\finalProject\"/>
    </mc:Choice>
  </mc:AlternateContent>
  <xr:revisionPtr revIDLastSave="0" documentId="13_ncr:1_{A6E86E8E-5A2A-464C-9786-D883EBCB0C3C}" xr6:coauthVersionLast="47" xr6:coauthVersionMax="47" xr10:uidLastSave="{00000000-0000-0000-0000-000000000000}"/>
  <bookViews>
    <workbookView xWindow="-105" yWindow="0" windowWidth="19410" windowHeight="20985" activeTab="1" xr2:uid="{D2EF8B23-F2D2-496F-B45B-1F78ECCD4E58}"/>
  </bookViews>
  <sheets>
    <sheet name="hyperparameter" sheetId="1" r:id="rId1"/>
    <sheet name="result" sheetId="5" r:id="rId2"/>
    <sheet name="reward" sheetId="3" r:id="rId3"/>
    <sheet name="result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49" i="5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61" i="4"/>
  <c r="AD7" i="4"/>
  <c r="AD6" i="4"/>
  <c r="AD5" i="4"/>
  <c r="AD4" i="4"/>
  <c r="AC7" i="4"/>
  <c r="AC6" i="4"/>
  <c r="AC5" i="4"/>
  <c r="AC4" i="4"/>
  <c r="AB7" i="4"/>
  <c r="AB6" i="4"/>
  <c r="AB5" i="4"/>
  <c r="AB4" i="4"/>
  <c r="AA7" i="4"/>
  <c r="AA6" i="4"/>
  <c r="AA5" i="4"/>
  <c r="AA4" i="4"/>
</calcChain>
</file>

<file path=xl/sharedStrings.xml><?xml version="1.0" encoding="utf-8"?>
<sst xmlns="http://schemas.openxmlformats.org/spreadsheetml/2006/main" count="309" uniqueCount="96">
  <si>
    <t>Step</t>
  </si>
  <si>
    <t>보상 항목</t>
  </si>
  <si>
    <t>계산 방식</t>
  </si>
  <si>
    <t>목적</t>
  </si>
  <si>
    <t>생존 시간 보상</t>
  </si>
  <si>
    <t>살아있는 시간 증가 유도</t>
  </si>
  <si>
    <t>run03</t>
    <phoneticPr fontId="1" type="noConversion"/>
  </si>
  <si>
    <t>시간당 일정 보상을 부여 (0.2 per sec)</t>
  </si>
  <si>
    <t>위협 밀도 패널티</t>
    <phoneticPr fontId="1" type="noConversion"/>
  </si>
  <si>
    <t>밀집된 위협을 피하도록 유도</t>
    <phoneticPr fontId="1" type="noConversion"/>
  </si>
  <si>
    <t>거리 감소 패널티</t>
    <phoneticPr fontId="1" type="noConversion"/>
  </si>
  <si>
    <t>가장 가까운 해골과의 거리가 줄어들면 소폭 패널티</t>
    <phoneticPr fontId="1" type="noConversion"/>
  </si>
  <si>
    <t>가까워지는 행동 억제</t>
  </si>
  <si>
    <t>HP 손실 패널티</t>
    <phoneticPr fontId="1" type="noConversion"/>
  </si>
  <si>
    <t>데미지를 받을 때마다 -2</t>
    <phoneticPr fontId="1" type="noConversion"/>
  </si>
  <si>
    <t>피격 회피 행동 강하게 유도</t>
  </si>
  <si>
    <t>목표 생존 시간 도달 유도</t>
  </si>
  <si>
    <t>에피소드 종료 보상</t>
    <phoneticPr fontId="1" type="noConversion"/>
  </si>
  <si>
    <r>
      <t>주변 해골이 가까이 많을수록 패널티 (</t>
    </r>
    <r>
      <rPr>
        <sz val="10"/>
        <color theme="1"/>
        <rFont val="Arial Unicode MS"/>
        <family val="2"/>
      </rPr>
      <t>-0.05 * ∑ 1/d</t>
    </r>
    <r>
      <rPr>
        <sz val="11"/>
        <color theme="1"/>
        <rFont val="맑은 고딕"/>
        <family val="2"/>
        <charset val="129"/>
        <scheme val="minor"/>
      </rPr>
      <t>)</t>
    </r>
  </si>
  <si>
    <r>
      <t xml:space="preserve">죽을 경우 </t>
    </r>
    <r>
      <rPr>
        <sz val="10"/>
        <color theme="1"/>
        <rFont val="Arial Unicode MS"/>
        <family val="2"/>
      </rPr>
      <t>-10 + 생존비례</t>
    </r>
    <r>
      <rPr>
        <sz val="11"/>
        <color theme="1"/>
        <rFont val="맑은 고딕"/>
        <family val="2"/>
        <charset val="129"/>
        <scheme val="minor"/>
      </rPr>
      <t xml:space="preserve">, 생존 완료 시 </t>
    </r>
    <r>
      <rPr>
        <sz val="10"/>
        <color theme="1"/>
        <rFont val="Arial Unicode MS"/>
        <family val="2"/>
      </rPr>
      <t>+25</t>
    </r>
  </si>
  <si>
    <t>hyperparameter</t>
    <phoneticPr fontId="1" type="noConversion"/>
  </si>
  <si>
    <t>수치</t>
    <phoneticPr fontId="1" type="noConversion"/>
  </si>
  <si>
    <t>batch_size</t>
    <phoneticPr fontId="1" type="noConversion"/>
  </si>
  <si>
    <t>buffer_size</t>
    <phoneticPr fontId="1" type="noConversion"/>
  </si>
  <si>
    <t>learning_rate</t>
    <phoneticPr fontId="1" type="noConversion"/>
  </si>
  <si>
    <t>epsilon</t>
    <phoneticPr fontId="1" type="noConversion"/>
  </si>
  <si>
    <t>beta</t>
    <phoneticPr fontId="1" type="noConversion"/>
  </si>
  <si>
    <t>lambd</t>
    <phoneticPr fontId="1" type="noConversion"/>
  </si>
  <si>
    <t>num_epoch</t>
    <phoneticPr fontId="1" type="noConversion"/>
  </si>
  <si>
    <t>normalize</t>
    <phoneticPr fontId="1" type="noConversion"/>
  </si>
  <si>
    <t>hidden_units</t>
    <phoneticPr fontId="1" type="noConversion"/>
  </si>
  <si>
    <t>num_layers</t>
    <phoneticPr fontId="1" type="noConversion"/>
  </si>
  <si>
    <t>gamma</t>
    <phoneticPr fontId="1" type="noConversion"/>
  </si>
  <si>
    <t>strength</t>
    <phoneticPr fontId="1" type="noConversion"/>
  </si>
  <si>
    <t>max_steps</t>
    <phoneticPr fontId="1" type="noConversion"/>
  </si>
  <si>
    <t>time_horizon</t>
    <phoneticPr fontId="1" type="noConversion"/>
  </si>
  <si>
    <t>summary_freq</t>
    <phoneticPr fontId="1" type="noConversion"/>
  </si>
  <si>
    <t>threaded</t>
    <phoneticPr fontId="1" type="noConversion"/>
  </si>
  <si>
    <r>
      <rPr>
        <sz val="11"/>
        <color theme="1" tint="0.34998626667073579"/>
        <rFont val="맑은 고딕"/>
        <family val="2"/>
        <charset val="129"/>
      </rPr>
      <t>해골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</si>
  <si>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범위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</si>
  <si>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</si>
  <si>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스폰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최대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개수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</si>
  <si>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속도</t>
    </r>
    <phoneticPr fontId="1" type="noConversion"/>
  </si>
  <si>
    <r>
      <rPr>
        <sz val="11"/>
        <color theme="1" tint="0.34998626667073579"/>
        <rFont val="맑은 고딕"/>
        <family val="2"/>
        <charset val="129"/>
      </rPr>
      <t>에이전트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투사체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발사</t>
    </r>
    <r>
      <rPr>
        <sz val="11"/>
        <color theme="1" tint="0.34998626667073579"/>
        <rFont val="Consolas"/>
        <family val="3"/>
      </rPr>
      <t xml:space="preserve"> </t>
    </r>
    <r>
      <rPr>
        <sz val="11"/>
        <color theme="1" tint="0.34998626667073579"/>
        <rFont val="맑은 고딕"/>
        <family val="2"/>
        <charset val="129"/>
      </rPr>
      <t>간격</t>
    </r>
    <phoneticPr fontId="1" type="noConversion"/>
  </si>
  <si>
    <t>3, 2.5, 2</t>
    <phoneticPr fontId="1" type="noConversion"/>
  </si>
  <si>
    <t>run003, run006, run008</t>
    <phoneticPr fontId="1" type="noConversion"/>
  </si>
  <si>
    <t>Phase</t>
  </si>
  <si>
    <t>Threat</t>
  </si>
  <si>
    <t>Dist</t>
  </si>
  <si>
    <t>Survive</t>
  </si>
  <si>
    <t>HP</t>
  </si>
  <si>
    <t>End</t>
  </si>
  <si>
    <t>Final</t>
  </si>
  <si>
    <t>Early</t>
  </si>
  <si>
    <t>Late</t>
  </si>
  <si>
    <t>run 008 상세 정보</t>
    <phoneticPr fontId="1" type="noConversion"/>
  </si>
  <si>
    <t>MeanReward</t>
  </si>
  <si>
    <t>StdReward</t>
  </si>
  <si>
    <t>run 009 상세 정보</t>
    <phoneticPr fontId="1" type="noConversion"/>
  </si>
  <si>
    <t>9(거리보상제거)</t>
    <phoneticPr fontId="1" type="noConversion"/>
  </si>
  <si>
    <t>run 009</t>
    <phoneticPr fontId="1" type="noConversion"/>
  </si>
  <si>
    <t>10(위험보상제거)</t>
    <phoneticPr fontId="1" type="noConversion"/>
  </si>
  <si>
    <t>run 010 상세 정보</t>
    <phoneticPr fontId="1" type="noConversion"/>
  </si>
  <si>
    <t>11(위험 + 거리보상 제거)</t>
    <phoneticPr fontId="1" type="noConversion"/>
  </si>
  <si>
    <t>run 011 상세 정보</t>
    <phoneticPr fontId="1" type="noConversion"/>
  </si>
  <si>
    <t>run 010</t>
    <phoneticPr fontId="1" type="noConversion"/>
  </si>
  <si>
    <r>
      <t>주변 해골이 가까이 많을수록 패널티 (</t>
    </r>
    <r>
      <rPr>
        <strike/>
        <sz val="10"/>
        <color rgb="FFFF0000"/>
        <rFont val="Arial Unicode MS"/>
        <family val="2"/>
      </rPr>
      <t>-0.05 * ∑ 1/d</t>
    </r>
    <r>
      <rPr>
        <strike/>
        <sz val="11"/>
        <color rgb="FFFF0000"/>
        <rFont val="맑은 고딕"/>
        <family val="2"/>
        <charset val="129"/>
        <scheme val="minor"/>
      </rPr>
      <t>)</t>
    </r>
  </si>
  <si>
    <t>Step</t>
    <phoneticPr fontId="1" type="noConversion"/>
  </si>
  <si>
    <t>8,0,10,11</t>
    <phoneticPr fontId="1" type="noConversion"/>
  </si>
  <si>
    <t>22, 25, 38</t>
    <phoneticPr fontId="1" type="noConversion"/>
  </si>
  <si>
    <t>3, 5</t>
    <phoneticPr fontId="1" type="noConversion"/>
  </si>
  <si>
    <t xml:space="preserve">Survive </t>
    <phoneticPr fontId="1" type="noConversion"/>
  </si>
  <si>
    <t>hp</t>
    <phoneticPr fontId="1" type="noConversion"/>
  </si>
  <si>
    <t>end</t>
    <phoneticPr fontId="1" type="noConversion"/>
  </si>
  <si>
    <t>final</t>
    <phoneticPr fontId="1" type="noConversion"/>
  </si>
  <si>
    <t>Mean Reward</t>
  </si>
  <si>
    <t>Step Group</t>
  </si>
  <si>
    <t>CURRICULUM CHANGE</t>
  </si>
  <si>
    <t>Label</t>
  </si>
  <si>
    <t>23 - Early</t>
  </si>
  <si>
    <t>23 - Late</t>
  </si>
  <si>
    <t>24 - Early</t>
  </si>
  <si>
    <t>24 - Late</t>
  </si>
  <si>
    <t>25 - Early</t>
  </si>
  <si>
    <t>25 - Late</t>
  </si>
  <si>
    <t>26 - Early</t>
  </si>
  <si>
    <t>26 - Late</t>
  </si>
  <si>
    <t>Std</t>
  </si>
  <si>
    <t>8</t>
  </si>
  <si>
    <t>9</t>
  </si>
  <si>
    <t>10</t>
  </si>
  <si>
    <t>11</t>
  </si>
  <si>
    <t>Exp 008</t>
    <phoneticPr fontId="1" type="noConversion"/>
  </si>
  <si>
    <t>Exp 009</t>
    <phoneticPr fontId="1" type="noConversion"/>
  </si>
  <si>
    <t>Exp 010</t>
    <phoneticPr fontId="1" type="noConversion"/>
  </si>
  <si>
    <t>Exp 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</si>
</sst>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_);[Red]\(0.0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11"/>
      <color theme="1" tint="0.34998626667073579"/>
      <name val="Consolas"/>
      <family val="3"/>
    </font>
    <font>
      <sz val="11"/>
      <color theme="1" tint="0.34998626667073579"/>
      <name val="맑은 고딕"/>
      <family val="2"/>
      <charset val="129"/>
      <scheme val="minor"/>
    </font>
    <font>
      <sz val="11"/>
      <color theme="1" tint="0.34998626667073579"/>
      <name val="맑은 고딕"/>
      <family val="2"/>
      <charset val="129"/>
    </font>
    <font>
      <b/>
      <strike/>
      <sz val="11"/>
      <color rgb="FFFF0000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0"/>
      <color rgb="FFFF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9" fillId="0" borderId="2" xfId="0" applyFont="1" applyBorder="1" applyAlignment="1">
      <alignment horizontal="center" vertical="top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1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Exp 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result!$B$49:$B$89</c:f>
              <c:numCache>
                <c:formatCode>General</c:formatCode>
                <c:ptCount val="41"/>
                <c:pt idx="0">
                  <c:v>0</c:v>
                </c:pt>
                <c:pt idx="1">
                  <c:v>0.56300000000000061</c:v>
                </c:pt>
                <c:pt idx="2">
                  <c:v>1.8960000000000008</c:v>
                </c:pt>
                <c:pt idx="3">
                  <c:v>5.2810000000000006</c:v>
                </c:pt>
                <c:pt idx="4">
                  <c:v>9.2870000000000008</c:v>
                </c:pt>
                <c:pt idx="5">
                  <c:v>15.848000000000001</c:v>
                </c:pt>
                <c:pt idx="6">
                  <c:v>18.141999999999999</c:v>
                </c:pt>
                <c:pt idx="7">
                  <c:v>19.86</c:v>
                </c:pt>
                <c:pt idx="8">
                  <c:v>20.481000000000002</c:v>
                </c:pt>
                <c:pt idx="9">
                  <c:v>20.169</c:v>
                </c:pt>
                <c:pt idx="10">
                  <c:v>20.39</c:v>
                </c:pt>
                <c:pt idx="11">
                  <c:v>19.902999999999999</c:v>
                </c:pt>
                <c:pt idx="12">
                  <c:v>20.847999999999999</c:v>
                </c:pt>
                <c:pt idx="13">
                  <c:v>21.216999999999999</c:v>
                </c:pt>
                <c:pt idx="14">
                  <c:v>21.113</c:v>
                </c:pt>
                <c:pt idx="15">
                  <c:v>21.567</c:v>
                </c:pt>
                <c:pt idx="16">
                  <c:v>20.075000000000003</c:v>
                </c:pt>
                <c:pt idx="17">
                  <c:v>20.896999999999998</c:v>
                </c:pt>
                <c:pt idx="18">
                  <c:v>21.061</c:v>
                </c:pt>
                <c:pt idx="19">
                  <c:v>21.411999999999999</c:v>
                </c:pt>
                <c:pt idx="20">
                  <c:v>19.957000000000001</c:v>
                </c:pt>
                <c:pt idx="21">
                  <c:v>20.963999999999999</c:v>
                </c:pt>
                <c:pt idx="22">
                  <c:v>17.514000000000003</c:v>
                </c:pt>
                <c:pt idx="23">
                  <c:v>19.747</c:v>
                </c:pt>
                <c:pt idx="24">
                  <c:v>19.675000000000001</c:v>
                </c:pt>
                <c:pt idx="25">
                  <c:v>19.511000000000003</c:v>
                </c:pt>
                <c:pt idx="26">
                  <c:v>19.93</c:v>
                </c:pt>
                <c:pt idx="27">
                  <c:v>20.082000000000001</c:v>
                </c:pt>
                <c:pt idx="28">
                  <c:v>20.359000000000002</c:v>
                </c:pt>
                <c:pt idx="29">
                  <c:v>19.719000000000001</c:v>
                </c:pt>
                <c:pt idx="30">
                  <c:v>17.391999999999999</c:v>
                </c:pt>
                <c:pt idx="31">
                  <c:v>18.501000000000001</c:v>
                </c:pt>
                <c:pt idx="32">
                  <c:v>18.731999999999999</c:v>
                </c:pt>
                <c:pt idx="33">
                  <c:v>14.988000000000001</c:v>
                </c:pt>
                <c:pt idx="34">
                  <c:v>17.731999999999999</c:v>
                </c:pt>
                <c:pt idx="35">
                  <c:v>16.574999999999999</c:v>
                </c:pt>
                <c:pt idx="36">
                  <c:v>18.182000000000002</c:v>
                </c:pt>
                <c:pt idx="37">
                  <c:v>18.027999999999999</c:v>
                </c:pt>
                <c:pt idx="38">
                  <c:v>16.416</c:v>
                </c:pt>
                <c:pt idx="39">
                  <c:v>18.725000000000001</c:v>
                </c:pt>
                <c:pt idx="40">
                  <c:v>18.959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5-464F-90CC-CD135F73ED93}"/>
            </c:ext>
          </c:extLst>
        </c:ser>
        <c:ser>
          <c:idx val="1"/>
          <c:order val="1"/>
          <c:tx>
            <c:strRef>
              <c:f>result!$F$1</c:f>
              <c:strCache>
                <c:ptCount val="1"/>
                <c:pt idx="0">
                  <c:v>Exp 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result!$C$49:$C$89</c:f>
              <c:numCache>
                <c:formatCode>General</c:formatCode>
                <c:ptCount val="41"/>
                <c:pt idx="0">
                  <c:v>0</c:v>
                </c:pt>
                <c:pt idx="1">
                  <c:v>0.79499999999999993</c:v>
                </c:pt>
                <c:pt idx="2">
                  <c:v>2.4479999999999995</c:v>
                </c:pt>
                <c:pt idx="3">
                  <c:v>6.0030000000000001</c:v>
                </c:pt>
                <c:pt idx="4">
                  <c:v>13.362</c:v>
                </c:pt>
                <c:pt idx="5">
                  <c:v>16.945999999999998</c:v>
                </c:pt>
                <c:pt idx="6">
                  <c:v>19.081</c:v>
                </c:pt>
                <c:pt idx="7">
                  <c:v>20.786999999999999</c:v>
                </c:pt>
                <c:pt idx="8">
                  <c:v>20.518000000000001</c:v>
                </c:pt>
                <c:pt idx="9">
                  <c:v>21.478000000000002</c:v>
                </c:pt>
                <c:pt idx="10">
                  <c:v>20.704000000000001</c:v>
                </c:pt>
                <c:pt idx="11">
                  <c:v>20.688000000000002</c:v>
                </c:pt>
                <c:pt idx="12">
                  <c:v>21.491</c:v>
                </c:pt>
                <c:pt idx="13">
                  <c:v>20.66</c:v>
                </c:pt>
                <c:pt idx="14">
                  <c:v>22.186</c:v>
                </c:pt>
                <c:pt idx="15">
                  <c:v>21.484999999999999</c:v>
                </c:pt>
                <c:pt idx="16">
                  <c:v>21.902000000000001</c:v>
                </c:pt>
                <c:pt idx="17">
                  <c:v>22.388999999999999</c:v>
                </c:pt>
                <c:pt idx="18">
                  <c:v>22.783000000000001</c:v>
                </c:pt>
                <c:pt idx="19">
                  <c:v>22.347000000000001</c:v>
                </c:pt>
                <c:pt idx="20">
                  <c:v>21.645</c:v>
                </c:pt>
                <c:pt idx="21">
                  <c:v>21.896999999999998</c:v>
                </c:pt>
                <c:pt idx="22">
                  <c:v>21.997999999999998</c:v>
                </c:pt>
                <c:pt idx="23">
                  <c:v>22.371000000000002</c:v>
                </c:pt>
                <c:pt idx="24">
                  <c:v>22.289000000000001</c:v>
                </c:pt>
                <c:pt idx="25">
                  <c:v>21.727</c:v>
                </c:pt>
                <c:pt idx="26">
                  <c:v>22.304000000000002</c:v>
                </c:pt>
                <c:pt idx="27">
                  <c:v>22.582999999999998</c:v>
                </c:pt>
                <c:pt idx="28">
                  <c:v>21.643000000000001</c:v>
                </c:pt>
                <c:pt idx="29">
                  <c:v>21.134</c:v>
                </c:pt>
                <c:pt idx="30">
                  <c:v>19.423000000000002</c:v>
                </c:pt>
                <c:pt idx="31">
                  <c:v>21.186999999999998</c:v>
                </c:pt>
                <c:pt idx="32">
                  <c:v>20.996000000000002</c:v>
                </c:pt>
                <c:pt idx="33">
                  <c:v>19.782</c:v>
                </c:pt>
                <c:pt idx="34">
                  <c:v>20.702999999999999</c:v>
                </c:pt>
                <c:pt idx="35">
                  <c:v>22.116999999999997</c:v>
                </c:pt>
                <c:pt idx="36">
                  <c:v>21.259</c:v>
                </c:pt>
                <c:pt idx="37">
                  <c:v>20.521999999999998</c:v>
                </c:pt>
                <c:pt idx="38">
                  <c:v>20.486000000000001</c:v>
                </c:pt>
                <c:pt idx="39">
                  <c:v>20.698999999999998</c:v>
                </c:pt>
                <c:pt idx="40">
                  <c:v>20.638999999999999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5-464F-90CC-CD135F73ED93}"/>
            </c:ext>
          </c:extLst>
        </c:ser>
        <c:ser>
          <c:idx val="2"/>
          <c:order val="2"/>
          <c:tx>
            <c:strRef>
              <c:f>result!$K$1</c:f>
              <c:strCache>
                <c:ptCount val="1"/>
                <c:pt idx="0">
                  <c:v>Exp 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result!$D$49:$D$89</c:f>
              <c:numCache>
                <c:formatCode>General</c:formatCode>
                <c:ptCount val="41"/>
                <c:pt idx="0">
                  <c:v>0</c:v>
                </c:pt>
                <c:pt idx="1">
                  <c:v>0.61499999999999932</c:v>
                </c:pt>
                <c:pt idx="2">
                  <c:v>1.9169999999999989</c:v>
                </c:pt>
                <c:pt idx="3">
                  <c:v>5.2159999999999993</c:v>
                </c:pt>
                <c:pt idx="4">
                  <c:v>11.501999999999999</c:v>
                </c:pt>
                <c:pt idx="5">
                  <c:v>15.157</c:v>
                </c:pt>
                <c:pt idx="6">
                  <c:v>17.503</c:v>
                </c:pt>
                <c:pt idx="7">
                  <c:v>18.074999999999999</c:v>
                </c:pt>
                <c:pt idx="8">
                  <c:v>18.678999999999998</c:v>
                </c:pt>
                <c:pt idx="9">
                  <c:v>19.574999999999999</c:v>
                </c:pt>
                <c:pt idx="10">
                  <c:v>19.052999999999997</c:v>
                </c:pt>
                <c:pt idx="11">
                  <c:v>19.311999999999998</c:v>
                </c:pt>
                <c:pt idx="12">
                  <c:v>19.254999999999999</c:v>
                </c:pt>
                <c:pt idx="13">
                  <c:v>18.940999999999999</c:v>
                </c:pt>
                <c:pt idx="14">
                  <c:v>19.516999999999999</c:v>
                </c:pt>
                <c:pt idx="15">
                  <c:v>18.951000000000001</c:v>
                </c:pt>
                <c:pt idx="16">
                  <c:v>19.568999999999999</c:v>
                </c:pt>
                <c:pt idx="17">
                  <c:v>19.911000000000001</c:v>
                </c:pt>
                <c:pt idx="18">
                  <c:v>20.376999999999999</c:v>
                </c:pt>
                <c:pt idx="19">
                  <c:v>19.896999999999998</c:v>
                </c:pt>
                <c:pt idx="20">
                  <c:v>19.186</c:v>
                </c:pt>
                <c:pt idx="21">
                  <c:v>18.594999999999999</c:v>
                </c:pt>
                <c:pt idx="22">
                  <c:v>19.177</c:v>
                </c:pt>
                <c:pt idx="23">
                  <c:v>19.055999999999997</c:v>
                </c:pt>
                <c:pt idx="24">
                  <c:v>18.948999999999998</c:v>
                </c:pt>
                <c:pt idx="25">
                  <c:v>19.524999999999999</c:v>
                </c:pt>
                <c:pt idx="26">
                  <c:v>20.286999999999999</c:v>
                </c:pt>
                <c:pt idx="27">
                  <c:v>20.023</c:v>
                </c:pt>
                <c:pt idx="28">
                  <c:v>19.465</c:v>
                </c:pt>
                <c:pt idx="29">
                  <c:v>18.888999999999999</c:v>
                </c:pt>
                <c:pt idx="30">
                  <c:v>17.2</c:v>
                </c:pt>
                <c:pt idx="31">
                  <c:v>18.303999999999998</c:v>
                </c:pt>
                <c:pt idx="32">
                  <c:v>17.732999999999997</c:v>
                </c:pt>
                <c:pt idx="33">
                  <c:v>17.684999999999999</c:v>
                </c:pt>
                <c:pt idx="34">
                  <c:v>18.210999999999999</c:v>
                </c:pt>
                <c:pt idx="35">
                  <c:v>18.716000000000001</c:v>
                </c:pt>
                <c:pt idx="36">
                  <c:v>18.710999999999999</c:v>
                </c:pt>
                <c:pt idx="37">
                  <c:v>18.244</c:v>
                </c:pt>
                <c:pt idx="38">
                  <c:v>18.192999999999998</c:v>
                </c:pt>
                <c:pt idx="39">
                  <c:v>17.97</c:v>
                </c:pt>
                <c:pt idx="40">
                  <c:v>19.846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5-464F-90CC-CD135F73ED93}"/>
            </c:ext>
          </c:extLst>
        </c:ser>
        <c:ser>
          <c:idx val="3"/>
          <c:order val="3"/>
          <c:tx>
            <c:strRef>
              <c:f>result!$P$1</c:f>
              <c:strCache>
                <c:ptCount val="1"/>
                <c:pt idx="0">
                  <c:v>Exp 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result!$A$49:$A$89</c:f>
              <c:numCache>
                <c:formatCode>General</c:formatCode>
                <c:ptCount val="4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</c:numCache>
            </c:numRef>
          </c:cat>
          <c:val>
            <c:numRef>
              <c:f>result!$E$49:$E$89</c:f>
              <c:numCache>
                <c:formatCode>General</c:formatCode>
                <c:ptCount val="41"/>
                <c:pt idx="0">
                  <c:v>0</c:v>
                </c:pt>
                <c:pt idx="1">
                  <c:v>1.2200000000000002</c:v>
                </c:pt>
                <c:pt idx="2">
                  <c:v>1.83</c:v>
                </c:pt>
                <c:pt idx="3">
                  <c:v>3.2030000000000003</c:v>
                </c:pt>
                <c:pt idx="4">
                  <c:v>7.4090000000000007</c:v>
                </c:pt>
                <c:pt idx="5">
                  <c:v>12.734</c:v>
                </c:pt>
                <c:pt idx="6">
                  <c:v>16.536999999999999</c:v>
                </c:pt>
                <c:pt idx="7">
                  <c:v>18.938000000000002</c:v>
                </c:pt>
                <c:pt idx="8">
                  <c:v>18.899999999999999</c:v>
                </c:pt>
                <c:pt idx="9">
                  <c:v>19.863</c:v>
                </c:pt>
                <c:pt idx="10">
                  <c:v>19.786999999999999</c:v>
                </c:pt>
                <c:pt idx="11">
                  <c:v>19.663</c:v>
                </c:pt>
                <c:pt idx="12">
                  <c:v>19.332999999999998</c:v>
                </c:pt>
                <c:pt idx="13">
                  <c:v>18.027000000000001</c:v>
                </c:pt>
                <c:pt idx="14">
                  <c:v>19.692999999999998</c:v>
                </c:pt>
                <c:pt idx="15">
                  <c:v>19.292000000000002</c:v>
                </c:pt>
                <c:pt idx="16">
                  <c:v>19.094999999999999</c:v>
                </c:pt>
                <c:pt idx="17">
                  <c:v>19.756999999999998</c:v>
                </c:pt>
                <c:pt idx="18">
                  <c:v>19.591999999999999</c:v>
                </c:pt>
                <c:pt idx="19">
                  <c:v>20.003999999999998</c:v>
                </c:pt>
                <c:pt idx="20">
                  <c:v>19.936999999999998</c:v>
                </c:pt>
                <c:pt idx="21">
                  <c:v>19.396000000000001</c:v>
                </c:pt>
                <c:pt idx="22">
                  <c:v>19.364000000000001</c:v>
                </c:pt>
                <c:pt idx="23">
                  <c:v>19.657</c:v>
                </c:pt>
                <c:pt idx="24">
                  <c:v>19.369</c:v>
                </c:pt>
                <c:pt idx="25">
                  <c:v>19.556000000000001</c:v>
                </c:pt>
                <c:pt idx="26">
                  <c:v>19.837</c:v>
                </c:pt>
                <c:pt idx="27">
                  <c:v>19.913</c:v>
                </c:pt>
                <c:pt idx="28">
                  <c:v>19.739000000000001</c:v>
                </c:pt>
                <c:pt idx="29">
                  <c:v>20.562000000000001</c:v>
                </c:pt>
                <c:pt idx="30">
                  <c:v>19.902000000000001</c:v>
                </c:pt>
                <c:pt idx="31">
                  <c:v>19.569000000000003</c:v>
                </c:pt>
                <c:pt idx="32">
                  <c:v>19.060000000000002</c:v>
                </c:pt>
                <c:pt idx="33">
                  <c:v>18.902999999999999</c:v>
                </c:pt>
                <c:pt idx="34">
                  <c:v>19.529</c:v>
                </c:pt>
                <c:pt idx="35">
                  <c:v>19.570999999999998</c:v>
                </c:pt>
                <c:pt idx="36">
                  <c:v>18.966000000000001</c:v>
                </c:pt>
                <c:pt idx="37">
                  <c:v>19.572000000000003</c:v>
                </c:pt>
                <c:pt idx="38">
                  <c:v>19.313000000000002</c:v>
                </c:pt>
                <c:pt idx="39">
                  <c:v>20.133000000000003</c:v>
                </c:pt>
                <c:pt idx="40">
                  <c:v>20.394000000000002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5-464F-90CC-CD135F73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99856"/>
        <c:axId val="1604989776"/>
      </c:lineChart>
      <c:catAx>
        <c:axId val="16049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989776"/>
        <c:crosses val="autoZero"/>
        <c:auto val="1"/>
        <c:lblAlgn val="ctr"/>
        <c:lblOffset val="100"/>
        <c:noMultiLvlLbl val="0"/>
      </c:catAx>
      <c:valAx>
        <c:axId val="1604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9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94327836890957"/>
          <c:y val="0.91325808421956023"/>
          <c:w val="0.50631065510487638"/>
          <c:h val="6.9321383362877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43219597550313E-2"/>
          <c:y val="0.16017351997666956"/>
          <c:w val="0.89532174103237094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'result (2)'!$A$1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(2)'!$B$61:$B$95</c:f>
              <c:numCache>
                <c:formatCode>0.00_);[Red]\(0.00\)</c:formatCode>
                <c:ptCount val="35"/>
                <c:pt idx="0">
                  <c:v>-0.18977777777769944</c:v>
                </c:pt>
                <c:pt idx="1">
                  <c:v>4.4599999999999085E-2</c:v>
                </c:pt>
                <c:pt idx="2">
                  <c:v>4.8700000000000188E-2</c:v>
                </c:pt>
                <c:pt idx="3">
                  <c:v>0.18029999999999902</c:v>
                </c:pt>
                <c:pt idx="4">
                  <c:v>0.55410000000000181</c:v>
                </c:pt>
                <c:pt idx="5">
                  <c:v>0.86920000000010234</c:v>
                </c:pt>
                <c:pt idx="6">
                  <c:v>1.8050999999999995</c:v>
                </c:pt>
                <c:pt idx="7">
                  <c:v>2.4215000000000018</c:v>
                </c:pt>
                <c:pt idx="8">
                  <c:v>3.3901000000000003</c:v>
                </c:pt>
                <c:pt idx="9">
                  <c:v>4.6782000000000004</c:v>
                </c:pt>
                <c:pt idx="10">
                  <c:v>4.7663000000000011</c:v>
                </c:pt>
                <c:pt idx="11">
                  <c:v>5.4255999999999993</c:v>
                </c:pt>
                <c:pt idx="12">
                  <c:v>5.2208000000000006</c:v>
                </c:pt>
                <c:pt idx="13">
                  <c:v>5.8569999999999993</c:v>
                </c:pt>
                <c:pt idx="14">
                  <c:v>5.6882000000000019</c:v>
                </c:pt>
                <c:pt idx="15">
                  <c:v>6.2381000000000011</c:v>
                </c:pt>
                <c:pt idx="16">
                  <c:v>5.9952000000000005</c:v>
                </c:pt>
                <c:pt idx="17">
                  <c:v>6.2775000000001011</c:v>
                </c:pt>
                <c:pt idx="18">
                  <c:v>6.875</c:v>
                </c:pt>
                <c:pt idx="19">
                  <c:v>7.107800000000001</c:v>
                </c:pt>
                <c:pt idx="20">
                  <c:v>6.748800000000001</c:v>
                </c:pt>
                <c:pt idx="21">
                  <c:v>7.4281000000000006</c:v>
                </c:pt>
                <c:pt idx="22">
                  <c:v>7.7092000000001004</c:v>
                </c:pt>
                <c:pt idx="23">
                  <c:v>7.4039000000000001</c:v>
                </c:pt>
                <c:pt idx="24">
                  <c:v>8.0917000000000012</c:v>
                </c:pt>
                <c:pt idx="25">
                  <c:v>8.5844000000000005</c:v>
                </c:pt>
                <c:pt idx="26">
                  <c:v>8.2606000000000002</c:v>
                </c:pt>
                <c:pt idx="27">
                  <c:v>9.2074000000000016</c:v>
                </c:pt>
                <c:pt idx="28">
                  <c:v>9.7635000000000005</c:v>
                </c:pt>
                <c:pt idx="29">
                  <c:v>9.8942000000000014</c:v>
                </c:pt>
                <c:pt idx="30">
                  <c:v>10.092000000000001</c:v>
                </c:pt>
                <c:pt idx="31">
                  <c:v>11.996400000000001</c:v>
                </c:pt>
                <c:pt idx="32">
                  <c:v>13.1302</c:v>
                </c:pt>
                <c:pt idx="33">
                  <c:v>14.930300000000001</c:v>
                </c:pt>
                <c:pt idx="34">
                  <c:v>14.575700000000012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C-4596-96E8-37FD82F2F761}"/>
            </c:ext>
          </c:extLst>
        </c:ser>
        <c:ser>
          <c:idx val="1"/>
          <c:order val="1"/>
          <c:tx>
            <c:strRef>
              <c:f>'result (2)'!$E$1</c:f>
              <c:strCache>
                <c:ptCount val="1"/>
                <c:pt idx="0">
                  <c:v>9(거리보상제거)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(2)'!$F$61:$F$95</c:f>
              <c:numCache>
                <c:formatCode>General</c:formatCode>
                <c:ptCount val="35"/>
                <c:pt idx="0">
                  <c:v>0</c:v>
                </c:pt>
                <c:pt idx="1">
                  <c:v>0.13400000000000034</c:v>
                </c:pt>
                <c:pt idx="2">
                  <c:v>0.35999999999999943</c:v>
                </c:pt>
                <c:pt idx="3">
                  <c:v>0.50399999999999956</c:v>
                </c:pt>
                <c:pt idx="4">
                  <c:v>0.86100000000000065</c:v>
                </c:pt>
                <c:pt idx="5">
                  <c:v>1.3539999999999992</c:v>
                </c:pt>
                <c:pt idx="6">
                  <c:v>1.9499999999999993</c:v>
                </c:pt>
                <c:pt idx="7">
                  <c:v>2.9420000000000002</c:v>
                </c:pt>
                <c:pt idx="8">
                  <c:v>3.5879999999999992</c:v>
                </c:pt>
                <c:pt idx="9">
                  <c:v>5.8059999999999992</c:v>
                </c:pt>
                <c:pt idx="10">
                  <c:v>8.1890000000000001</c:v>
                </c:pt>
                <c:pt idx="11">
                  <c:v>10.552</c:v>
                </c:pt>
                <c:pt idx="12">
                  <c:v>12.681000000000001</c:v>
                </c:pt>
                <c:pt idx="13">
                  <c:v>14.593</c:v>
                </c:pt>
                <c:pt idx="14">
                  <c:v>17.734000000000002</c:v>
                </c:pt>
                <c:pt idx="15">
                  <c:v>19.701000000000001</c:v>
                </c:pt>
                <c:pt idx="16">
                  <c:v>21.143000000000001</c:v>
                </c:pt>
                <c:pt idx="17">
                  <c:v>22.762</c:v>
                </c:pt>
                <c:pt idx="18">
                  <c:v>25.545000000000002</c:v>
                </c:pt>
                <c:pt idx="19">
                  <c:v>25.425000000000001</c:v>
                </c:pt>
                <c:pt idx="20">
                  <c:v>25.814</c:v>
                </c:pt>
                <c:pt idx="21">
                  <c:v>27.923999999999999</c:v>
                </c:pt>
                <c:pt idx="22">
                  <c:v>28.971</c:v>
                </c:pt>
                <c:pt idx="23">
                  <c:v>29.081</c:v>
                </c:pt>
                <c:pt idx="24">
                  <c:v>28.45</c:v>
                </c:pt>
                <c:pt idx="25">
                  <c:v>30.566000000000003</c:v>
                </c:pt>
                <c:pt idx="26">
                  <c:v>31.988</c:v>
                </c:pt>
                <c:pt idx="27">
                  <c:v>31.875999999999998</c:v>
                </c:pt>
                <c:pt idx="28">
                  <c:v>33.974000000000004</c:v>
                </c:pt>
                <c:pt idx="29">
                  <c:v>34.582999999999998</c:v>
                </c:pt>
                <c:pt idx="30">
                  <c:v>34.942</c:v>
                </c:pt>
                <c:pt idx="31">
                  <c:v>35.920999999999999</c:v>
                </c:pt>
                <c:pt idx="32">
                  <c:v>33.975000000000001</c:v>
                </c:pt>
                <c:pt idx="33">
                  <c:v>35.914000000000001</c:v>
                </c:pt>
                <c:pt idx="34">
                  <c:v>35.349000000000004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C-4596-96E8-37FD82F2F761}"/>
            </c:ext>
          </c:extLst>
        </c:ser>
        <c:ser>
          <c:idx val="2"/>
          <c:order val="2"/>
          <c:tx>
            <c:strRef>
              <c:f>'result (2)'!$I$1</c:f>
              <c:strCache>
                <c:ptCount val="1"/>
                <c:pt idx="0">
                  <c:v>10(위험보상제거)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(2)'!$J$61:$J$95</c:f>
              <c:numCache>
                <c:formatCode>General</c:formatCode>
                <c:ptCount val="35"/>
                <c:pt idx="0">
                  <c:v>0</c:v>
                </c:pt>
                <c:pt idx="1">
                  <c:v>-5.0000000000007816E-3</c:v>
                </c:pt>
                <c:pt idx="2">
                  <c:v>0.14299999999999891</c:v>
                </c:pt>
                <c:pt idx="3">
                  <c:v>-3.700000000000081E-2</c:v>
                </c:pt>
                <c:pt idx="4">
                  <c:v>-3.0000000000001137E-3</c:v>
                </c:pt>
                <c:pt idx="5">
                  <c:v>-8.9000000000000412E-2</c:v>
                </c:pt>
                <c:pt idx="6">
                  <c:v>-6.0000000000002274E-3</c:v>
                </c:pt>
                <c:pt idx="7">
                  <c:v>0.23299999999999876</c:v>
                </c:pt>
                <c:pt idx="8">
                  <c:v>0.87899999999999956</c:v>
                </c:pt>
                <c:pt idx="9">
                  <c:v>2.286999999999999</c:v>
                </c:pt>
                <c:pt idx="10">
                  <c:v>3.4459999999999997</c:v>
                </c:pt>
                <c:pt idx="11">
                  <c:v>6.1660000000000004</c:v>
                </c:pt>
                <c:pt idx="12">
                  <c:v>7.9329999999999998</c:v>
                </c:pt>
                <c:pt idx="13">
                  <c:v>9.0709999999999997</c:v>
                </c:pt>
                <c:pt idx="14">
                  <c:v>10.594999999999999</c:v>
                </c:pt>
                <c:pt idx="15">
                  <c:v>12.82</c:v>
                </c:pt>
                <c:pt idx="16">
                  <c:v>16.838999999999999</c:v>
                </c:pt>
                <c:pt idx="17">
                  <c:v>16.905000000000001</c:v>
                </c:pt>
                <c:pt idx="18">
                  <c:v>17.995999999999999</c:v>
                </c:pt>
                <c:pt idx="19">
                  <c:v>20.634</c:v>
                </c:pt>
                <c:pt idx="20">
                  <c:v>20.055</c:v>
                </c:pt>
                <c:pt idx="21">
                  <c:v>22.219000000000001</c:v>
                </c:pt>
                <c:pt idx="22">
                  <c:v>23.881</c:v>
                </c:pt>
                <c:pt idx="23">
                  <c:v>23.667000000000002</c:v>
                </c:pt>
                <c:pt idx="24">
                  <c:v>22.821999999999999</c:v>
                </c:pt>
                <c:pt idx="25">
                  <c:v>24.408000000000001</c:v>
                </c:pt>
                <c:pt idx="26">
                  <c:v>26.052</c:v>
                </c:pt>
                <c:pt idx="27">
                  <c:v>26.765000000000001</c:v>
                </c:pt>
                <c:pt idx="28">
                  <c:v>27.777000000000001</c:v>
                </c:pt>
                <c:pt idx="29">
                  <c:v>31.195</c:v>
                </c:pt>
                <c:pt idx="30">
                  <c:v>29.902999999999999</c:v>
                </c:pt>
                <c:pt idx="31">
                  <c:v>32.570999999999998</c:v>
                </c:pt>
                <c:pt idx="32">
                  <c:v>29.070999999999998</c:v>
                </c:pt>
                <c:pt idx="33">
                  <c:v>31.289000000000001</c:v>
                </c:pt>
                <c:pt idx="34">
                  <c:v>30.334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C-4596-96E8-37FD82F2F761}"/>
            </c:ext>
          </c:extLst>
        </c:ser>
        <c:ser>
          <c:idx val="3"/>
          <c:order val="3"/>
          <c:tx>
            <c:strRef>
              <c:f>'result (2)'!$M$1</c:f>
              <c:strCache>
                <c:ptCount val="1"/>
                <c:pt idx="0">
                  <c:v>11(위험 + 거리보상 제거)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 (2)'!$E$3:$E$53</c:f>
              <c:numCache>
                <c:formatCode>General</c:formatCode>
                <c:ptCount val="5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</c:numCache>
            </c:numRef>
          </c:cat>
          <c:val>
            <c:numRef>
              <c:f>'result (2)'!$N$61:$N$95</c:f>
              <c:numCache>
                <c:formatCode>0.000_ </c:formatCode>
                <c:ptCount val="35"/>
                <c:pt idx="0">
                  <c:v>1.1111111120065686E-4</c:v>
                </c:pt>
                <c:pt idx="1">
                  <c:v>0.17190000000000083</c:v>
                </c:pt>
                <c:pt idx="2">
                  <c:v>0.29669999999999952</c:v>
                </c:pt>
                <c:pt idx="3">
                  <c:v>0.52040000000000042</c:v>
                </c:pt>
                <c:pt idx="4">
                  <c:v>0.67210000000000036</c:v>
                </c:pt>
                <c:pt idx="5">
                  <c:v>1.2151000000000103</c:v>
                </c:pt>
                <c:pt idx="6">
                  <c:v>1.6038999999999994</c:v>
                </c:pt>
                <c:pt idx="7">
                  <c:v>2.6787000000000001</c:v>
                </c:pt>
                <c:pt idx="8">
                  <c:v>3.6347000000000005</c:v>
                </c:pt>
                <c:pt idx="9">
                  <c:v>5.7985000000000104</c:v>
                </c:pt>
                <c:pt idx="10">
                  <c:v>8.1157000000000004</c:v>
                </c:pt>
                <c:pt idx="11">
                  <c:v>9.2798999999999996</c:v>
                </c:pt>
                <c:pt idx="12">
                  <c:v>12.709099999999999</c:v>
                </c:pt>
                <c:pt idx="13">
                  <c:v>11.617699999999999</c:v>
                </c:pt>
                <c:pt idx="14">
                  <c:v>15.6257</c:v>
                </c:pt>
                <c:pt idx="15">
                  <c:v>17.484000000000002</c:v>
                </c:pt>
                <c:pt idx="16">
                  <c:v>19.91879999999999</c:v>
                </c:pt>
                <c:pt idx="17">
                  <c:v>19.879799999999999</c:v>
                </c:pt>
                <c:pt idx="18">
                  <c:v>21.875799999999998</c:v>
                </c:pt>
                <c:pt idx="19">
                  <c:v>21.622399999999999</c:v>
                </c:pt>
                <c:pt idx="20">
                  <c:v>24.435000000000002</c:v>
                </c:pt>
                <c:pt idx="21">
                  <c:v>24.720700000000001</c:v>
                </c:pt>
                <c:pt idx="22">
                  <c:v>28.029699999999998</c:v>
                </c:pt>
                <c:pt idx="23">
                  <c:v>26.841399999999901</c:v>
                </c:pt>
                <c:pt idx="24">
                  <c:v>27.000599999999999</c:v>
                </c:pt>
                <c:pt idx="25">
                  <c:v>29.145600000000002</c:v>
                </c:pt>
                <c:pt idx="26">
                  <c:v>26.536799999999999</c:v>
                </c:pt>
                <c:pt idx="27">
                  <c:v>30.429400000000001</c:v>
                </c:pt>
                <c:pt idx="28">
                  <c:v>30.076599999999999</c:v>
                </c:pt>
                <c:pt idx="29">
                  <c:v>30.9847999999999</c:v>
                </c:pt>
                <c:pt idx="30">
                  <c:v>33.176099999999998</c:v>
                </c:pt>
                <c:pt idx="31">
                  <c:v>33.970999999999897</c:v>
                </c:pt>
                <c:pt idx="32">
                  <c:v>32.256399999999999</c:v>
                </c:pt>
                <c:pt idx="33">
                  <c:v>33.237099999999998</c:v>
                </c:pt>
                <c:pt idx="34">
                  <c:v>32.972000000000001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C-4596-96E8-37FD82F2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82447"/>
        <c:axId val="410281967"/>
      </c:lineChart>
      <c:catAx>
        <c:axId val="410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281967"/>
        <c:crosses val="autoZero"/>
        <c:auto val="1"/>
        <c:lblAlgn val="ctr"/>
        <c:lblOffset val="100"/>
        <c:noMultiLvlLbl val="0"/>
      </c:catAx>
      <c:valAx>
        <c:axId val="4102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2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(2)'!$R$4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(2)'!$S$3:$X$3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(2)'!$S$4:$X$4</c:f>
              <c:numCache>
                <c:formatCode>General</c:formatCode>
                <c:ptCount val="6"/>
                <c:pt idx="0">
                  <c:v>-5.58374333333333</c:v>
                </c:pt>
                <c:pt idx="1">
                  <c:v>-6.2691266666666596</c:v>
                </c:pt>
                <c:pt idx="2">
                  <c:v>2.99233666666666</c:v>
                </c:pt>
                <c:pt idx="3">
                  <c:v>-5</c:v>
                </c:pt>
                <c:pt idx="4">
                  <c:v>-9.3771166666666605</c:v>
                </c:pt>
                <c:pt idx="5">
                  <c:v>-22.765236666666599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EB4-B1AA-E78A5028FA01}"/>
            </c:ext>
          </c:extLst>
        </c:ser>
        <c:ser>
          <c:idx val="1"/>
          <c:order val="1"/>
          <c:tx>
            <c:strRef>
              <c:f>'result (2)'!$R$5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(2)'!$S$3:$X$3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(2)'!$S$5:$X$5</c:f>
              <c:numCache>
                <c:formatCode>General</c:formatCode>
                <c:ptCount val="6"/>
                <c:pt idx="0">
                  <c:v>-2.97275</c:v>
                </c:pt>
                <c:pt idx="1">
                  <c:v>-8.8870500000000003</c:v>
                </c:pt>
                <c:pt idx="2">
                  <c:v>14.4771933333333</c:v>
                </c:pt>
                <c:pt idx="3">
                  <c:v>-4.0843333333333298</c:v>
                </c:pt>
                <c:pt idx="4">
                  <c:v>-5.0169999999999999E-2</c:v>
                </c:pt>
                <c:pt idx="5">
                  <c:v>-1.01749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EB4-B1AA-E78A5028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8432"/>
        <c:axId val="107526032"/>
      </c:barChart>
      <c:catAx>
        <c:axId val="1075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26032"/>
        <c:crosses val="autoZero"/>
        <c:auto val="1"/>
        <c:lblAlgn val="ctr"/>
        <c:lblOffset val="100"/>
        <c:noMultiLvlLbl val="0"/>
      </c:catAx>
      <c:valAx>
        <c:axId val="107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(2)'!$R$10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(2)'!$S$9:$X$9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(2)'!$S$10:$X$10</c:f>
              <c:numCache>
                <c:formatCode>General</c:formatCode>
                <c:ptCount val="6"/>
                <c:pt idx="0">
                  <c:v>-6.0250000000000004</c:v>
                </c:pt>
                <c:pt idx="1">
                  <c:v>0</c:v>
                </c:pt>
                <c:pt idx="2">
                  <c:v>2.4449999999999998</c:v>
                </c:pt>
                <c:pt idx="3">
                  <c:v>-5</c:v>
                </c:pt>
                <c:pt idx="4">
                  <c:v>-9.49</c:v>
                </c:pt>
                <c:pt idx="5">
                  <c:v>-17.567499999999999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21E-A705-CC886DBC7C6C}"/>
            </c:ext>
          </c:extLst>
        </c:ser>
        <c:ser>
          <c:idx val="1"/>
          <c:order val="1"/>
          <c:tx>
            <c:strRef>
              <c:f>'result (2)'!$R$11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(2)'!$S$9:$X$9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(2)'!$S$11:$X$11</c:f>
              <c:numCache>
                <c:formatCode>General</c:formatCode>
                <c:ptCount val="6"/>
                <c:pt idx="0">
                  <c:v>-2.8833333333333302</c:v>
                </c:pt>
                <c:pt idx="1">
                  <c:v>0</c:v>
                </c:pt>
                <c:pt idx="2">
                  <c:v>24</c:v>
                </c:pt>
                <c:pt idx="3">
                  <c:v>-2.3333333333333299</c:v>
                </c:pt>
                <c:pt idx="4">
                  <c:v>15</c:v>
                </c:pt>
                <c:pt idx="5">
                  <c:v>34.283333333333303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21E-A705-CC886DBC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8112"/>
        <c:axId val="107490992"/>
      </c:barChart>
      <c:catAx>
        <c:axId val="1074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90992"/>
        <c:crosses val="autoZero"/>
        <c:auto val="1"/>
        <c:lblAlgn val="ctr"/>
        <c:lblOffset val="100"/>
        <c:noMultiLvlLbl val="0"/>
      </c:catAx>
      <c:valAx>
        <c:axId val="107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(2)'!$R$16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(2)'!$S$15:$X$15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(2)'!$S$16:$X$16</c:f>
              <c:numCache>
                <c:formatCode>General</c:formatCode>
                <c:ptCount val="6"/>
                <c:pt idx="0">
                  <c:v>0</c:v>
                </c:pt>
                <c:pt idx="1">
                  <c:v>-5.34</c:v>
                </c:pt>
                <c:pt idx="2">
                  <c:v>3.94</c:v>
                </c:pt>
                <c:pt idx="3">
                  <c:v>-5</c:v>
                </c:pt>
                <c:pt idx="4">
                  <c:v>-9.18</c:v>
                </c:pt>
                <c:pt idx="5">
                  <c:v>-15.08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4-45AB-833C-492E0FE11C84}"/>
            </c:ext>
          </c:extLst>
        </c:ser>
        <c:ser>
          <c:idx val="1"/>
          <c:order val="1"/>
          <c:tx>
            <c:strRef>
              <c:f>'result (2)'!$R$17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(2)'!$S$15:$X$15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(2)'!$S$17:$X$17</c:f>
              <c:numCache>
                <c:formatCode>General</c:formatCode>
                <c:ptCount val="6"/>
                <c:pt idx="0">
                  <c:v>0</c:v>
                </c:pt>
                <c:pt idx="1">
                  <c:v>-9.5299999999999994</c:v>
                </c:pt>
                <c:pt idx="2">
                  <c:v>17.559999999999999</c:v>
                </c:pt>
                <c:pt idx="3">
                  <c:v>-3.7</c:v>
                </c:pt>
                <c:pt idx="4">
                  <c:v>3.66</c:v>
                </c:pt>
                <c:pt idx="5">
                  <c:v>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4-45AB-833C-492E0FE1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6672"/>
        <c:axId val="107501072"/>
      </c:barChart>
      <c:catAx>
        <c:axId val="107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01072"/>
        <c:crosses val="autoZero"/>
        <c:auto val="1"/>
        <c:lblAlgn val="ctr"/>
        <c:lblOffset val="100"/>
        <c:noMultiLvlLbl val="0"/>
      </c:catAx>
      <c:valAx>
        <c:axId val="107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</a:t>
            </a:r>
            <a:r>
              <a:rPr lang="en-US" altLang="ko-KR" baseline="0"/>
              <a:t>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(2)'!$R$22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(2)'!$S$21:$X$21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(2)'!$S$22:$X$22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2.5499999999999998</c:v>
                </c:pt>
                <c:pt idx="3">
                  <c:v>-5</c:v>
                </c:pt>
                <c:pt idx="4">
                  <c:v>-9.4700000000000006</c:v>
                </c:pt>
                <c:pt idx="5">
                  <c:v>-11.42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0-47FA-BF2A-F01206C433E6}"/>
            </c:ext>
          </c:extLst>
        </c:ser>
        <c:ser>
          <c:idx val="1"/>
          <c:order val="1"/>
          <c:tx>
            <c:strRef>
              <c:f>'result (2)'!$R$23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(2)'!$S$21:$X$21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'result (2)'!$S$23:$X$23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8.9949999999999992</c:v>
                </c:pt>
                <c:pt idx="3">
                  <c:v>-5</c:v>
                </c:pt>
                <c:pt idx="4">
                  <c:v>-8.125</c:v>
                </c:pt>
                <c:pt idx="5">
                  <c:v>-3.6349999999999998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0-47FA-BF2A-F01206C4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0112"/>
        <c:axId val="107495312"/>
      </c:barChart>
      <c:catAx>
        <c:axId val="1075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95312"/>
        <c:crosses val="autoZero"/>
        <c:auto val="1"/>
        <c:lblAlgn val="ctr"/>
        <c:lblOffset val="100"/>
        <c:noMultiLvlLbl val="0"/>
      </c:catAx>
      <c:valAx>
        <c:axId val="107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5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(2)'!$Z$4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(2)'!$AA$4:$AD$4</c:f>
              <c:numCache>
                <c:formatCode>General</c:formatCode>
                <c:ptCount val="4"/>
                <c:pt idx="0">
                  <c:v>11.484856666666641</c:v>
                </c:pt>
                <c:pt idx="1">
                  <c:v>0.91566666666667018</c:v>
                </c:pt>
                <c:pt idx="2">
                  <c:v>9.3269466666666609</c:v>
                </c:pt>
                <c:pt idx="3">
                  <c:v>21.7477466666666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8EB-A276-77977183F5F2}"/>
            </c:ext>
          </c:extLst>
        </c:ser>
        <c:ser>
          <c:idx val="1"/>
          <c:order val="1"/>
          <c:tx>
            <c:strRef>
              <c:f>'result (2)'!$Z$5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(2)'!$AA$5:$AD$5</c:f>
              <c:numCache>
                <c:formatCode>General</c:formatCode>
                <c:ptCount val="4"/>
                <c:pt idx="0">
                  <c:v>21.555</c:v>
                </c:pt>
                <c:pt idx="1">
                  <c:v>2.6666666666666701</c:v>
                </c:pt>
                <c:pt idx="2">
                  <c:v>24.490000000000002</c:v>
                </c:pt>
                <c:pt idx="3">
                  <c:v>51.850833333333298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B-48EB-A276-77977183F5F2}"/>
            </c:ext>
          </c:extLst>
        </c:ser>
        <c:ser>
          <c:idx val="2"/>
          <c:order val="2"/>
          <c:tx>
            <c:strRef>
              <c:f>'result (2)'!$Z$6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(2)'!$AA$6:$AD$6</c:f>
              <c:numCache>
                <c:formatCode>General</c:formatCode>
                <c:ptCount val="4"/>
                <c:pt idx="0">
                  <c:v>13.62</c:v>
                </c:pt>
                <c:pt idx="1">
                  <c:v>1.2999999999999998</c:v>
                </c:pt>
                <c:pt idx="2">
                  <c:v>12.84</c:v>
                </c:pt>
                <c:pt idx="3">
                  <c:v>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B-48EB-A276-77977183F5F2}"/>
            </c:ext>
          </c:extLst>
        </c:ser>
        <c:ser>
          <c:idx val="3"/>
          <c:order val="3"/>
          <c:tx>
            <c:strRef>
              <c:f>'result (2)'!$Z$7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 (2)'!$AA$3:$AD$3</c:f>
              <c:strCache>
                <c:ptCount val="4"/>
                <c:pt idx="0">
                  <c:v>Survive 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f>'result (2)'!$AA$7:$AD$7</c:f>
              <c:numCache>
                <c:formatCode>General</c:formatCode>
                <c:ptCount val="4"/>
                <c:pt idx="0">
                  <c:v>6.4449999999999994</c:v>
                </c:pt>
                <c:pt idx="1">
                  <c:v>0</c:v>
                </c:pt>
                <c:pt idx="2">
                  <c:v>1.3450000000000006</c:v>
                </c:pt>
                <c:pt idx="3">
                  <c:v>7.7850000000000001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B-48EB-A276-77977183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67760"/>
        <c:axId val="158862960"/>
      </c:barChart>
      <c:catAx>
        <c:axId val="1588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62960"/>
        <c:crosses val="autoZero"/>
        <c:auto val="1"/>
        <c:lblAlgn val="ctr"/>
        <c:lblOffset val="100"/>
        <c:noMultiLvlLbl val="0"/>
      </c:catAx>
      <c:valAx>
        <c:axId val="1588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8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result!$Y$3:$AD$3</c:f>
              <c:numCache>
                <c:formatCode>General</c:formatCode>
                <c:ptCount val="6"/>
                <c:pt idx="0">
                  <c:v>-4.88</c:v>
                </c:pt>
                <c:pt idx="1">
                  <c:v>-5.35</c:v>
                </c:pt>
                <c:pt idx="2">
                  <c:v>3.52</c:v>
                </c:pt>
                <c:pt idx="3">
                  <c:v>-5</c:v>
                </c:pt>
                <c:pt idx="4">
                  <c:v>-1.53</c:v>
                </c:pt>
                <c:pt idx="5">
                  <c:v>-12.74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BCD-B2F6-3E9965226706}"/>
            </c:ext>
          </c:extLst>
        </c:ser>
        <c:ser>
          <c:idx val="1"/>
          <c:order val="1"/>
          <c:tx>
            <c:strRef>
              <c:f>result!$X$10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result!$Y$10:$AD$10</c:f>
              <c:numCache>
                <c:formatCode>General</c:formatCode>
                <c:ptCount val="6"/>
                <c:pt idx="0">
                  <c:v>-2.06</c:v>
                </c:pt>
                <c:pt idx="1">
                  <c:v>-7.5</c:v>
                </c:pt>
                <c:pt idx="2">
                  <c:v>13.67</c:v>
                </c:pt>
                <c:pt idx="3">
                  <c:v>-1.53</c:v>
                </c:pt>
                <c:pt idx="4">
                  <c:v>1.43</c:v>
                </c:pt>
                <c:pt idx="5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0-4BCD-B2F6-3E996522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26800"/>
        <c:axId val="1790727280"/>
      </c:barChart>
      <c:catAx>
        <c:axId val="179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7280"/>
        <c:crosses val="autoZero"/>
        <c:auto val="1"/>
        <c:lblAlgn val="ctr"/>
        <c:lblOffset val="100"/>
        <c:noMultiLvlLbl val="0"/>
      </c:catAx>
      <c:valAx>
        <c:axId val="17907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result!$X$25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result!$Y$24:$AD$24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result!$Y$25:$AD$25</c:f>
              <c:numCache>
                <c:formatCode>General</c:formatCode>
                <c:ptCount val="6"/>
                <c:pt idx="0">
                  <c:v>0</c:v>
                </c:pt>
                <c:pt idx="1">
                  <c:v>-5.3</c:v>
                </c:pt>
                <c:pt idx="2">
                  <c:v>3.53</c:v>
                </c:pt>
                <c:pt idx="3">
                  <c:v>-5</c:v>
                </c:pt>
                <c:pt idx="4">
                  <c:v>-1.53</c:v>
                </c:pt>
                <c:pt idx="5">
                  <c:v>-7.8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2-4F07-A0EA-2D22DEBF572E}"/>
            </c:ext>
          </c:extLst>
        </c:ser>
        <c:ser>
          <c:idx val="1"/>
          <c:order val="1"/>
          <c:tx>
            <c:strRef>
              <c:f>result!$X$32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result!$Y$24:$AD$24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result!$Y$32:$AD$32</c:f>
              <c:numCache>
                <c:formatCode>General</c:formatCode>
                <c:ptCount val="6"/>
                <c:pt idx="0">
                  <c:v>0</c:v>
                </c:pt>
                <c:pt idx="1">
                  <c:v>-7.22</c:v>
                </c:pt>
                <c:pt idx="2">
                  <c:v>14.15</c:v>
                </c:pt>
                <c:pt idx="3">
                  <c:v>-1.1599999999999999</c:v>
                </c:pt>
                <c:pt idx="4">
                  <c:v>1.6</c:v>
                </c:pt>
                <c:pt idx="5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2-4F07-A0EA-2D22DEBF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21040"/>
        <c:axId val="1790721520"/>
      </c:barChart>
      <c:catAx>
        <c:axId val="17907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1520"/>
        <c:crosses val="autoZero"/>
        <c:auto val="1"/>
        <c:lblAlgn val="ctr"/>
        <c:lblOffset val="100"/>
        <c:noMultiLvlLbl val="0"/>
      </c:catAx>
      <c:valAx>
        <c:axId val="17907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result!$X$37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result!$Y$36:$AD$36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result!$Y$37:$AD$37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3.484</c:v>
                </c:pt>
                <c:pt idx="3">
                  <c:v>-5</c:v>
                </c:pt>
                <c:pt idx="4">
                  <c:v>-1.5349999999999999</c:v>
                </c:pt>
                <c:pt idx="5">
                  <c:v>-2.5529999999999999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B9B-8617-6D6FC89C50BC}"/>
            </c:ext>
          </c:extLst>
        </c:ser>
        <c:ser>
          <c:idx val="1"/>
          <c:order val="1"/>
          <c:tx>
            <c:strRef>
              <c:f>result!$X$44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result!$Y$36:$AD$36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result!$Y$44:$AD$44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13.993</c:v>
                </c:pt>
                <c:pt idx="3">
                  <c:v>-1.127</c:v>
                </c:pt>
                <c:pt idx="4">
                  <c:v>1.5620000000000001</c:v>
                </c:pt>
                <c:pt idx="5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4-4B9B-8617-6D6FC89C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746960"/>
        <c:axId val="1790745520"/>
      </c:barChart>
      <c:catAx>
        <c:axId val="17907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45520"/>
        <c:crosses val="autoZero"/>
        <c:auto val="1"/>
        <c:lblAlgn val="ctr"/>
        <c:lblOffset val="100"/>
        <c:noMultiLvlLbl val="0"/>
      </c:catAx>
      <c:valAx>
        <c:axId val="1790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7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 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result!$X$14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result!$Y$13:$AD$13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result!$Y$14:$AD$14</c:f>
              <c:numCache>
                <c:formatCode>General</c:formatCode>
                <c:ptCount val="6"/>
                <c:pt idx="0">
                  <c:v>-4.9400000000000004</c:v>
                </c:pt>
                <c:pt idx="1">
                  <c:v>0</c:v>
                </c:pt>
                <c:pt idx="2">
                  <c:v>3.47</c:v>
                </c:pt>
                <c:pt idx="3">
                  <c:v>-5</c:v>
                </c:pt>
                <c:pt idx="4">
                  <c:v>-1.54</c:v>
                </c:pt>
                <c:pt idx="5">
                  <c:v>-7.51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9-4305-9F5B-163B806DB07F}"/>
            </c:ext>
          </c:extLst>
        </c:ser>
        <c:ser>
          <c:idx val="1"/>
          <c:order val="1"/>
          <c:tx>
            <c:strRef>
              <c:f>result!$X$21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result!$Y$13:$AD$13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result!$Y$21:$AD$21</c:f>
              <c:numCache>
                <c:formatCode>General</c:formatCode>
                <c:ptCount val="6"/>
                <c:pt idx="0">
                  <c:v>-1.84</c:v>
                </c:pt>
                <c:pt idx="1">
                  <c:v>0</c:v>
                </c:pt>
                <c:pt idx="2">
                  <c:v>14.14</c:v>
                </c:pt>
                <c:pt idx="3">
                  <c:v>-1.1399999999999999</c:v>
                </c:pt>
                <c:pt idx="4">
                  <c:v>1.62</c:v>
                </c:pt>
                <c:pt idx="5">
                  <c:v>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9-4305-9F5B-163B806D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692720"/>
        <c:axId val="1790689360"/>
      </c:barChart>
      <c:catAx>
        <c:axId val="17906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89360"/>
        <c:crosses val="autoZero"/>
        <c:auto val="1"/>
        <c:lblAlgn val="ctr"/>
        <c:lblOffset val="100"/>
        <c:noMultiLvlLbl val="0"/>
      </c:catAx>
      <c:valAx>
        <c:axId val="17906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 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result!$Y$3:$AD$3</c:f>
              <c:numCache>
                <c:formatCode>General</c:formatCode>
                <c:ptCount val="6"/>
                <c:pt idx="0">
                  <c:v>-4.88</c:v>
                </c:pt>
                <c:pt idx="1">
                  <c:v>-5.35</c:v>
                </c:pt>
                <c:pt idx="2">
                  <c:v>3.52</c:v>
                </c:pt>
                <c:pt idx="3">
                  <c:v>-5</c:v>
                </c:pt>
                <c:pt idx="4">
                  <c:v>-1.53</c:v>
                </c:pt>
                <c:pt idx="5">
                  <c:v>-12.74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D-444E-A244-5874A54FAB04}"/>
            </c:ext>
          </c:extLst>
        </c:ser>
        <c:ser>
          <c:idx val="1"/>
          <c:order val="1"/>
          <c:tx>
            <c:strRef>
              <c:f>result!$X$4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result!$Y$4:$AD$4</c:f>
              <c:numCache>
                <c:formatCode>General</c:formatCode>
                <c:ptCount val="6"/>
                <c:pt idx="0">
                  <c:v>-2.36</c:v>
                </c:pt>
                <c:pt idx="1">
                  <c:v>-6.15</c:v>
                </c:pt>
                <c:pt idx="2">
                  <c:v>13.84</c:v>
                </c:pt>
                <c:pt idx="3">
                  <c:v>-1.92</c:v>
                </c:pt>
                <c:pt idx="4">
                  <c:v>1.48</c:v>
                </c:pt>
                <c:pt idx="5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D-444E-A244-5874A54FAB04}"/>
            </c:ext>
          </c:extLst>
        </c:ser>
        <c:ser>
          <c:idx val="2"/>
          <c:order val="2"/>
          <c:tx>
            <c:strRef>
              <c:f>result!$X$5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result!$Y$5:$AD$5</c:f>
              <c:numCache>
                <c:formatCode>General</c:formatCode>
                <c:ptCount val="6"/>
                <c:pt idx="0">
                  <c:v>-1.88</c:v>
                </c:pt>
                <c:pt idx="1">
                  <c:v>-6.4</c:v>
                </c:pt>
                <c:pt idx="2">
                  <c:v>14.64</c:v>
                </c:pt>
                <c:pt idx="3">
                  <c:v>-0.78</c:v>
                </c:pt>
                <c:pt idx="4">
                  <c:v>1.81</c:v>
                </c:pt>
                <c:pt idx="5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D-444E-A244-5874A54FAB04}"/>
            </c:ext>
          </c:extLst>
        </c:ser>
        <c:ser>
          <c:idx val="3"/>
          <c:order val="3"/>
          <c:tx>
            <c:strRef>
              <c:f>result!$X$6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result!$Y$6:$AD$6</c:f>
              <c:numCache>
                <c:formatCode>General</c:formatCode>
                <c:ptCount val="6"/>
                <c:pt idx="0">
                  <c:v>-1.75</c:v>
                </c:pt>
                <c:pt idx="1">
                  <c:v>-6.43</c:v>
                </c:pt>
                <c:pt idx="2">
                  <c:v>14.64</c:v>
                </c:pt>
                <c:pt idx="3">
                  <c:v>-0.67</c:v>
                </c:pt>
                <c:pt idx="4">
                  <c:v>1.83</c:v>
                </c:pt>
                <c:pt idx="5">
                  <c:v>8.1199999999999992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D-444E-A244-5874A54FAB04}"/>
            </c:ext>
          </c:extLst>
        </c:ser>
        <c:ser>
          <c:idx val="4"/>
          <c:order val="4"/>
          <c:tx>
            <c:strRef>
              <c:f>result!$X$7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result!$Y$7:$AD$7</c:f>
              <c:numCache>
                <c:formatCode>General</c:formatCode>
                <c:ptCount val="6"/>
                <c:pt idx="0">
                  <c:v>-1.83</c:v>
                </c:pt>
                <c:pt idx="1">
                  <c:v>-6.99</c:v>
                </c:pt>
                <c:pt idx="2">
                  <c:v>14.23</c:v>
                </c:pt>
                <c:pt idx="3">
                  <c:v>-1.03</c:v>
                </c:pt>
                <c:pt idx="4">
                  <c:v>1.65</c:v>
                </c:pt>
                <c:pt idx="5">
                  <c:v>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D-444E-A244-5874A54FAB04}"/>
            </c:ext>
          </c:extLst>
        </c:ser>
        <c:ser>
          <c:idx val="5"/>
          <c:order val="5"/>
          <c:tx>
            <c:strRef>
              <c:f>result!$X$8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result!$Y$8:$AD$8</c:f>
              <c:numCache>
                <c:formatCode>General</c:formatCode>
                <c:ptCount val="6"/>
                <c:pt idx="0">
                  <c:v>-1.78</c:v>
                </c:pt>
                <c:pt idx="1">
                  <c:v>-6.93</c:v>
                </c:pt>
                <c:pt idx="2">
                  <c:v>14.36</c:v>
                </c:pt>
                <c:pt idx="3">
                  <c:v>-0.85</c:v>
                </c:pt>
                <c:pt idx="4">
                  <c:v>1.71</c:v>
                </c:pt>
                <c:pt idx="5">
                  <c:v>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9D-444E-A244-5874A54FAB04}"/>
            </c:ext>
          </c:extLst>
        </c:ser>
        <c:ser>
          <c:idx val="6"/>
          <c:order val="6"/>
          <c:tx>
            <c:strRef>
              <c:f>result!$X$9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result!$Y$9:$AD$9</c:f>
              <c:numCache>
                <c:formatCode>General</c:formatCode>
                <c:ptCount val="6"/>
                <c:pt idx="0">
                  <c:v>-2.11</c:v>
                </c:pt>
                <c:pt idx="1">
                  <c:v>-7.32</c:v>
                </c:pt>
                <c:pt idx="2">
                  <c:v>13.45</c:v>
                </c:pt>
                <c:pt idx="3">
                  <c:v>-1.63</c:v>
                </c:pt>
                <c:pt idx="4">
                  <c:v>1.35</c:v>
                </c:pt>
                <c:pt idx="5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9D-444E-A244-5874A54FAB04}"/>
            </c:ext>
          </c:extLst>
        </c:ser>
        <c:ser>
          <c:idx val="7"/>
          <c:order val="7"/>
          <c:tx>
            <c:strRef>
              <c:f>result!$X$10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result!$Y$2:$AD$2</c:f>
              <c:strCache>
                <c:ptCount val="6"/>
                <c:pt idx="0">
                  <c:v>Threat</c:v>
                </c:pt>
                <c:pt idx="1">
                  <c:v>Dist</c:v>
                </c:pt>
                <c:pt idx="2">
                  <c:v>Survive</c:v>
                </c:pt>
                <c:pt idx="3">
                  <c:v>HP</c:v>
                </c:pt>
                <c:pt idx="4">
                  <c:v>End</c:v>
                </c:pt>
                <c:pt idx="5">
                  <c:v>Final</c:v>
                </c:pt>
              </c:strCache>
            </c:strRef>
          </c:cat>
          <c:val>
            <c:numRef>
              <c:f>result!$Y$10:$AD$10</c:f>
              <c:numCache>
                <c:formatCode>General</c:formatCode>
                <c:ptCount val="6"/>
                <c:pt idx="0">
                  <c:v>-2.06</c:v>
                </c:pt>
                <c:pt idx="1">
                  <c:v>-7.5</c:v>
                </c:pt>
                <c:pt idx="2">
                  <c:v>13.67</c:v>
                </c:pt>
                <c:pt idx="3">
                  <c:v>-1.53</c:v>
                </c:pt>
                <c:pt idx="4">
                  <c:v>1.43</c:v>
                </c:pt>
                <c:pt idx="5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9D-444E-A244-5874A54F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86488592"/>
        <c:axId val="1586482352"/>
      </c:barChart>
      <c:catAx>
        <c:axId val="15864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82352"/>
        <c:crosses val="autoZero"/>
        <c:auto val="1"/>
        <c:lblAlgn val="ctr"/>
        <c:lblOffset val="100"/>
        <c:noMultiLvlLbl val="0"/>
      </c:catAx>
      <c:valAx>
        <c:axId val="15864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88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result!$X$14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result!$Y$14:$AD$14</c15:sqref>
                  </c15:fullRef>
                </c:ext>
              </c:extLst>
              <c:f>(result!$Y$14,result!$AA$14:$AD$14)</c:f>
              <c:numCache>
                <c:formatCode>General</c:formatCode>
                <c:ptCount val="5"/>
                <c:pt idx="0">
                  <c:v>-4.9400000000000004</c:v>
                </c:pt>
                <c:pt idx="1">
                  <c:v>3.47</c:v>
                </c:pt>
                <c:pt idx="2">
                  <c:v>-5</c:v>
                </c:pt>
                <c:pt idx="3">
                  <c:v>-1.54</c:v>
                </c:pt>
                <c:pt idx="4">
                  <c:v>-7.51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B-4309-ACF3-DD30773CB98A}"/>
            </c:ext>
          </c:extLst>
        </c:ser>
        <c:ser>
          <c:idx val="1"/>
          <c:order val="1"/>
          <c:tx>
            <c:strRef>
              <c:f>result!$X$15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result!$Y$15:$AD$15</c15:sqref>
                  </c15:fullRef>
                </c:ext>
              </c:extLst>
              <c:f>(result!$Y$15,result!$AA$15:$AD$15)</c:f>
              <c:numCache>
                <c:formatCode>General</c:formatCode>
                <c:ptCount val="5"/>
                <c:pt idx="0">
                  <c:v>-2.4</c:v>
                </c:pt>
                <c:pt idx="1">
                  <c:v>14</c:v>
                </c:pt>
                <c:pt idx="2">
                  <c:v>-1.92</c:v>
                </c:pt>
                <c:pt idx="3">
                  <c:v>1.53</c:v>
                </c:pt>
                <c:pt idx="4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B-4309-ACF3-DD30773CB98A}"/>
            </c:ext>
          </c:extLst>
        </c:ser>
        <c:ser>
          <c:idx val="2"/>
          <c:order val="2"/>
          <c:tx>
            <c:strRef>
              <c:f>result!$X$16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result!$Y$16:$AD$16</c15:sqref>
                  </c15:fullRef>
                </c:ext>
              </c:extLst>
              <c:f>(result!$Y$16,result!$AA$16:$AD$16)</c:f>
              <c:numCache>
                <c:formatCode>General</c:formatCode>
                <c:ptCount val="5"/>
                <c:pt idx="0">
                  <c:v>-1.9</c:v>
                </c:pt>
                <c:pt idx="1">
                  <c:v>14.31</c:v>
                </c:pt>
                <c:pt idx="2">
                  <c:v>-1.06</c:v>
                </c:pt>
                <c:pt idx="3">
                  <c:v>1.68</c:v>
                </c:pt>
                <c:pt idx="4">
                  <c:v>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B-4309-ACF3-DD30773CB98A}"/>
            </c:ext>
          </c:extLst>
        </c:ser>
        <c:ser>
          <c:idx val="3"/>
          <c:order val="3"/>
          <c:tx>
            <c:strRef>
              <c:f>result!$X$17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result!$Y$17:$AD$17</c15:sqref>
                  </c15:fullRef>
                </c:ext>
              </c:extLst>
              <c:f>(result!$Y$17,result!$AA$17:$AD$17)</c:f>
              <c:numCache>
                <c:formatCode>General</c:formatCode>
                <c:ptCount val="5"/>
                <c:pt idx="0">
                  <c:v>-1.65</c:v>
                </c:pt>
                <c:pt idx="1">
                  <c:v>14.64</c:v>
                </c:pt>
                <c:pt idx="2">
                  <c:v>-0.76</c:v>
                </c:pt>
                <c:pt idx="3">
                  <c:v>1.82</c:v>
                </c:pt>
                <c:pt idx="4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B-4309-ACF3-DD30773CB98A}"/>
            </c:ext>
          </c:extLst>
        </c:ser>
        <c:ser>
          <c:idx val="4"/>
          <c:order val="4"/>
          <c:tx>
            <c:strRef>
              <c:f>result!$X$18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result!$Y$18:$AD$18</c15:sqref>
                  </c15:fullRef>
                </c:ext>
              </c:extLst>
              <c:f>(result!$Y$18,result!$AA$18:$AD$18)</c:f>
              <c:numCache>
                <c:formatCode>General</c:formatCode>
                <c:ptCount val="5"/>
                <c:pt idx="0">
                  <c:v>-1.63</c:v>
                </c:pt>
                <c:pt idx="1">
                  <c:v>14.53</c:v>
                </c:pt>
                <c:pt idx="2">
                  <c:v>-0.81</c:v>
                </c:pt>
                <c:pt idx="3">
                  <c:v>1.77</c:v>
                </c:pt>
                <c:pt idx="4">
                  <c:v>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B-4309-ACF3-DD30773CB98A}"/>
            </c:ext>
          </c:extLst>
        </c:ser>
        <c:ser>
          <c:idx val="5"/>
          <c:order val="5"/>
          <c:tx>
            <c:strRef>
              <c:f>result!$X$19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result!$Y$19:$AD$19</c15:sqref>
                  </c15:fullRef>
                </c:ext>
              </c:extLst>
              <c:f>(result!$Y$19,result!$AA$19:$AD$19)</c:f>
              <c:numCache>
                <c:formatCode>General</c:formatCode>
                <c:ptCount val="5"/>
                <c:pt idx="0">
                  <c:v>-1.6</c:v>
                </c:pt>
                <c:pt idx="1">
                  <c:v>14.47</c:v>
                </c:pt>
                <c:pt idx="2">
                  <c:v>-0.86</c:v>
                </c:pt>
                <c:pt idx="3">
                  <c:v>1.75</c:v>
                </c:pt>
                <c:pt idx="4">
                  <c:v>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B-4309-ACF3-DD30773CB98A}"/>
            </c:ext>
          </c:extLst>
        </c:ser>
        <c:ser>
          <c:idx val="6"/>
          <c:order val="6"/>
          <c:tx>
            <c:strRef>
              <c:f>result!$X$20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result!$Y$20:$AD$20</c15:sqref>
                  </c15:fullRef>
                </c:ext>
              </c:extLst>
              <c:f>(result!$Y$20,result!$AA$20:$AD$20)</c:f>
              <c:numCache>
                <c:formatCode>General</c:formatCode>
                <c:ptCount val="5"/>
                <c:pt idx="0">
                  <c:v>-1.85</c:v>
                </c:pt>
                <c:pt idx="1">
                  <c:v>13.95</c:v>
                </c:pt>
                <c:pt idx="2">
                  <c:v>-1.22</c:v>
                </c:pt>
                <c:pt idx="3">
                  <c:v>1.55</c:v>
                </c:pt>
                <c:pt idx="4">
                  <c:v>12.93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B-4309-ACF3-DD30773CB98A}"/>
            </c:ext>
          </c:extLst>
        </c:ser>
        <c:ser>
          <c:idx val="7"/>
          <c:order val="7"/>
          <c:tx>
            <c:strRef>
              <c:f>result!$X$21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result!$Y$13:$AD$13</c15:sqref>
                  </c15:fullRef>
                </c:ext>
              </c:extLst>
              <c:f>(result!$Y$13,result!$AA$13:$AD$13)</c:f>
              <c:strCache>
                <c:ptCount val="5"/>
                <c:pt idx="0">
                  <c:v>Threat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result!$Y$21:$AD$21</c15:sqref>
                  </c15:fullRef>
                </c:ext>
              </c:extLst>
              <c:f>(result!$Y$21,result!$AA$21:$AD$21)</c:f>
              <c:numCache>
                <c:formatCode>General</c:formatCode>
                <c:ptCount val="5"/>
                <c:pt idx="0">
                  <c:v>-1.84</c:v>
                </c:pt>
                <c:pt idx="1">
                  <c:v>14.14</c:v>
                </c:pt>
                <c:pt idx="2">
                  <c:v>-1.1399999999999999</c:v>
                </c:pt>
                <c:pt idx="3">
                  <c:v>1.62</c:v>
                </c:pt>
                <c:pt idx="4">
                  <c:v>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1B-4309-ACF3-DD30773C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0698000"/>
        <c:axId val="1790693200"/>
      </c:barChart>
      <c:catAx>
        <c:axId val="17906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3200"/>
        <c:crosses val="autoZero"/>
        <c:auto val="1"/>
        <c:lblAlgn val="ctr"/>
        <c:lblOffset val="100"/>
        <c:noMultiLvlLbl val="0"/>
      </c:catAx>
      <c:valAx>
        <c:axId val="1790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06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result!$X$25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result!$Y$25:$AD$25</c15:sqref>
                  </c15:fullRef>
                </c:ext>
              </c:extLst>
              <c:f>result!$Z$25:$AD$25</c:f>
              <c:numCache>
                <c:formatCode>General</c:formatCode>
                <c:ptCount val="5"/>
                <c:pt idx="0">
                  <c:v>-5.3</c:v>
                </c:pt>
                <c:pt idx="1">
                  <c:v>3.53</c:v>
                </c:pt>
                <c:pt idx="2">
                  <c:v>-5</c:v>
                </c:pt>
                <c:pt idx="3">
                  <c:v>-1.53</c:v>
                </c:pt>
                <c:pt idx="4">
                  <c:v>-7.8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E9D-9860-7A14596C5DA5}"/>
            </c:ext>
          </c:extLst>
        </c:ser>
        <c:ser>
          <c:idx val="1"/>
          <c:order val="1"/>
          <c:tx>
            <c:strRef>
              <c:f>result!$X$26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result!$Y$26:$AD$26</c15:sqref>
                  </c15:fullRef>
                </c:ext>
              </c:extLst>
              <c:f>result!$Z$26:$AD$26</c:f>
              <c:numCache>
                <c:formatCode>General</c:formatCode>
                <c:ptCount val="5"/>
                <c:pt idx="0">
                  <c:v>-6.33</c:v>
                </c:pt>
                <c:pt idx="1">
                  <c:v>13.97</c:v>
                </c:pt>
                <c:pt idx="2">
                  <c:v>-2.1</c:v>
                </c:pt>
                <c:pt idx="3">
                  <c:v>1.5</c:v>
                </c:pt>
                <c:pt idx="4">
                  <c:v>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4E9D-9860-7A14596C5DA5}"/>
            </c:ext>
          </c:extLst>
        </c:ser>
        <c:ser>
          <c:idx val="2"/>
          <c:order val="2"/>
          <c:tx>
            <c:strRef>
              <c:f>result!$X$27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result!$Y$27:$AD$27</c15:sqref>
                  </c15:fullRef>
                </c:ext>
              </c:extLst>
              <c:f>result!$Z$27:$AD$27</c:f>
              <c:numCache>
                <c:formatCode>General</c:formatCode>
                <c:ptCount val="5"/>
                <c:pt idx="0">
                  <c:v>-6.64</c:v>
                </c:pt>
                <c:pt idx="1">
                  <c:v>14.61</c:v>
                </c:pt>
                <c:pt idx="2">
                  <c:v>-1.01</c:v>
                </c:pt>
                <c:pt idx="3">
                  <c:v>1.8</c:v>
                </c:pt>
                <c:pt idx="4">
                  <c:v>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0-4E9D-9860-7A14596C5DA5}"/>
            </c:ext>
          </c:extLst>
        </c:ser>
        <c:ser>
          <c:idx val="3"/>
          <c:order val="3"/>
          <c:tx>
            <c:strRef>
              <c:f>result!$X$28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result!$Y$28:$AD$28</c15:sqref>
                  </c15:fullRef>
                </c:ext>
              </c:extLst>
              <c:f>result!$Z$28:$AD$28</c:f>
              <c:numCache>
                <c:formatCode>General</c:formatCode>
                <c:ptCount val="5"/>
                <c:pt idx="0">
                  <c:v>-6.73</c:v>
                </c:pt>
                <c:pt idx="1">
                  <c:v>14.61</c:v>
                </c:pt>
                <c:pt idx="2">
                  <c:v>-0.84</c:v>
                </c:pt>
                <c:pt idx="3">
                  <c:v>1.82</c:v>
                </c:pt>
                <c:pt idx="4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0-4E9D-9860-7A14596C5DA5}"/>
            </c:ext>
          </c:extLst>
        </c:ser>
        <c:ser>
          <c:idx val="4"/>
          <c:order val="4"/>
          <c:tx>
            <c:strRef>
              <c:f>result!$X$29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result!$Y$29:$AD$29</c15:sqref>
                  </c15:fullRef>
                </c:ext>
              </c:extLst>
              <c:f>result!$Z$29:$AD$29</c:f>
              <c:numCache>
                <c:formatCode>General</c:formatCode>
                <c:ptCount val="5"/>
                <c:pt idx="0">
                  <c:v>-7.04</c:v>
                </c:pt>
                <c:pt idx="1">
                  <c:v>14.16</c:v>
                </c:pt>
                <c:pt idx="2">
                  <c:v>-1.1399999999999999</c:v>
                </c:pt>
                <c:pt idx="3">
                  <c:v>1.63</c:v>
                </c:pt>
                <c:pt idx="4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0-4E9D-9860-7A14596C5DA5}"/>
            </c:ext>
          </c:extLst>
        </c:ser>
        <c:ser>
          <c:idx val="5"/>
          <c:order val="5"/>
          <c:tx>
            <c:strRef>
              <c:f>result!$X$30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result!$Y$30:$AD$30</c15:sqref>
                  </c15:fullRef>
                </c:ext>
              </c:extLst>
              <c:f>result!$Z$30:$AD$30</c:f>
              <c:numCache>
                <c:formatCode>General</c:formatCode>
                <c:ptCount val="5"/>
                <c:pt idx="0">
                  <c:v>-6.84</c:v>
                </c:pt>
                <c:pt idx="1">
                  <c:v>14.54</c:v>
                </c:pt>
                <c:pt idx="2">
                  <c:v>-0.74</c:v>
                </c:pt>
                <c:pt idx="3">
                  <c:v>1.8</c:v>
                </c:pt>
                <c:pt idx="4">
                  <c:v>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0-4E9D-9860-7A14596C5DA5}"/>
            </c:ext>
          </c:extLst>
        </c:ser>
        <c:ser>
          <c:idx val="6"/>
          <c:order val="6"/>
          <c:tx>
            <c:strRef>
              <c:f>result!$X$31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result!$Y$31:$AD$31</c15:sqref>
                  </c15:fullRef>
                </c:ext>
              </c:extLst>
              <c:f>result!$Z$31:$AD$31</c:f>
              <c:numCache>
                <c:formatCode>General</c:formatCode>
                <c:ptCount val="5"/>
                <c:pt idx="0">
                  <c:v>-7.29</c:v>
                </c:pt>
                <c:pt idx="1">
                  <c:v>13.83</c:v>
                </c:pt>
                <c:pt idx="2">
                  <c:v>-1.39</c:v>
                </c:pt>
                <c:pt idx="3">
                  <c:v>1.49</c:v>
                </c:pt>
                <c:pt idx="4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70-4E9D-9860-7A14596C5DA5}"/>
            </c:ext>
          </c:extLst>
        </c:ser>
        <c:ser>
          <c:idx val="7"/>
          <c:order val="7"/>
          <c:tx>
            <c:strRef>
              <c:f>result!$X$32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result!$Y$24:$AD$24</c15:sqref>
                  </c15:fullRef>
                </c:ext>
              </c:extLst>
              <c:f>result!$Z$24:$AD$24</c:f>
              <c:strCache>
                <c:ptCount val="5"/>
                <c:pt idx="0">
                  <c:v>Dist</c:v>
                </c:pt>
                <c:pt idx="1">
                  <c:v>Survive</c:v>
                </c:pt>
                <c:pt idx="2">
                  <c:v>HP</c:v>
                </c:pt>
                <c:pt idx="3">
                  <c:v>End</c:v>
                </c:pt>
                <c:pt idx="4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result!$Y$32:$AD$32</c15:sqref>
                  </c15:fullRef>
                </c:ext>
              </c:extLst>
              <c:f>result!$Z$32:$AD$32</c:f>
              <c:numCache>
                <c:formatCode>General</c:formatCode>
                <c:ptCount val="5"/>
                <c:pt idx="0">
                  <c:v>-7.22</c:v>
                </c:pt>
                <c:pt idx="1">
                  <c:v>14.15</c:v>
                </c:pt>
                <c:pt idx="2">
                  <c:v>-1.1599999999999999</c:v>
                </c:pt>
                <c:pt idx="3">
                  <c:v>1.6</c:v>
                </c:pt>
                <c:pt idx="4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70-4E9D-9860-7A14596C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47152"/>
        <c:axId val="1586541392"/>
      </c:barChart>
      <c:catAx>
        <c:axId val="15865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541392"/>
        <c:crosses val="autoZero"/>
        <c:auto val="1"/>
        <c:lblAlgn val="ctr"/>
        <c:lblOffset val="100"/>
        <c:noMultiLvlLbl val="0"/>
      </c:catAx>
      <c:valAx>
        <c:axId val="15865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5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</a:t>
            </a:r>
            <a:r>
              <a:rPr lang="en-US" altLang="ko-KR" baseline="0"/>
              <a:t> 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result!$X$37</c:f>
              <c:strCache>
                <c:ptCount val="1"/>
                <c:pt idx="0">
                  <c:v>23 - 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result!$Y$37:$AD$37</c15:sqref>
                  </c15:fullRef>
                </c:ext>
              </c:extLst>
              <c:f>result!$AA$37:$AD$37</c:f>
              <c:numCache>
                <c:formatCode>General</c:formatCode>
                <c:ptCount val="4"/>
                <c:pt idx="0">
                  <c:v>3.484</c:v>
                </c:pt>
                <c:pt idx="1">
                  <c:v>-5</c:v>
                </c:pt>
                <c:pt idx="2">
                  <c:v>-1.5349999999999999</c:v>
                </c:pt>
                <c:pt idx="3">
                  <c:v>-2.5529999999999999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6EC-AC93-C180AD0B2E92}"/>
            </c:ext>
          </c:extLst>
        </c:ser>
        <c:ser>
          <c:idx val="1"/>
          <c:order val="1"/>
          <c:tx>
            <c:strRef>
              <c:f>result!$X$38</c:f>
              <c:strCache>
                <c:ptCount val="1"/>
                <c:pt idx="0">
                  <c:v>23 - 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result!$Y$38:$AD$38</c15:sqref>
                  </c15:fullRef>
                </c:ext>
              </c:extLst>
              <c:f>result!$AA$38:$AD$38</c:f>
              <c:numCache>
                <c:formatCode>General</c:formatCode>
                <c:ptCount val="4"/>
                <c:pt idx="0">
                  <c:v>14.122</c:v>
                </c:pt>
                <c:pt idx="1">
                  <c:v>-1.7629999999999999</c:v>
                </c:pt>
                <c:pt idx="2">
                  <c:v>1.571</c:v>
                </c:pt>
                <c:pt idx="3">
                  <c:v>14.429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46EC-AC93-C180AD0B2E92}"/>
            </c:ext>
          </c:extLst>
        </c:ser>
        <c:ser>
          <c:idx val="2"/>
          <c:order val="2"/>
          <c:tx>
            <c:strRef>
              <c:f>result!$X$39</c:f>
              <c:strCache>
                <c:ptCount val="1"/>
                <c:pt idx="0">
                  <c:v>24 - Early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result!$Y$39:$AD$39</c15:sqref>
                  </c15:fullRef>
                </c:ext>
              </c:extLst>
              <c:f>result!$AA$39:$AD$39</c:f>
              <c:numCache>
                <c:formatCode>General</c:formatCode>
                <c:ptCount val="4"/>
                <c:pt idx="0">
                  <c:v>14.166</c:v>
                </c:pt>
                <c:pt idx="1">
                  <c:v>-1.0680000000000001</c:v>
                </c:pt>
                <c:pt idx="2">
                  <c:v>1.615</c:v>
                </c:pt>
                <c:pt idx="3">
                  <c:v>15.212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B-46EC-AC93-C180AD0B2E92}"/>
            </c:ext>
          </c:extLst>
        </c:ser>
        <c:ser>
          <c:idx val="3"/>
          <c:order val="3"/>
          <c:tx>
            <c:strRef>
              <c:f>result!$X$40</c:f>
              <c:strCache>
                <c:ptCount val="1"/>
                <c:pt idx="0">
                  <c:v>24 - 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result!$Y$40:$AD$40</c15:sqref>
                  </c15:fullRef>
                </c:ext>
              </c:extLst>
              <c:f>result!$AA$40:$AD$40</c:f>
              <c:numCache>
                <c:formatCode>General</c:formatCode>
                <c:ptCount val="4"/>
                <c:pt idx="0">
                  <c:v>14.441000000000001</c:v>
                </c:pt>
                <c:pt idx="1">
                  <c:v>-0.89300000000000002</c:v>
                </c:pt>
                <c:pt idx="2">
                  <c:v>1.7270000000000001</c:v>
                </c:pt>
                <c:pt idx="3">
                  <c:v>15.775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B-46EC-AC93-C180AD0B2E92}"/>
            </c:ext>
          </c:extLst>
        </c:ser>
        <c:ser>
          <c:idx val="4"/>
          <c:order val="4"/>
          <c:tx>
            <c:strRef>
              <c:f>result!$X$41</c:f>
              <c:strCache>
                <c:ptCount val="1"/>
                <c:pt idx="0">
                  <c:v>25 - Early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result!$Y$41:$AD$41</c15:sqref>
                  </c15:fullRef>
                </c:ext>
              </c:extLst>
              <c:f>result!$AA$41:$AD$41</c:f>
              <c:numCache>
                <c:formatCode>General</c:formatCode>
                <c:ptCount val="4"/>
                <c:pt idx="0">
                  <c:v>14.34</c:v>
                </c:pt>
                <c:pt idx="1">
                  <c:v>-0.93400000000000005</c:v>
                </c:pt>
                <c:pt idx="2">
                  <c:v>1.696</c:v>
                </c:pt>
                <c:pt idx="3">
                  <c:v>15.601000000000001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B-46EC-AC93-C180AD0B2E92}"/>
            </c:ext>
          </c:extLst>
        </c:ser>
        <c:ser>
          <c:idx val="5"/>
          <c:order val="5"/>
          <c:tx>
            <c:strRef>
              <c:f>result!$X$42</c:f>
              <c:strCache>
                <c:ptCount val="1"/>
                <c:pt idx="0">
                  <c:v>25 - Late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result!$Y$42:$AD$42</c15:sqref>
                  </c15:fullRef>
                </c:ext>
              </c:extLst>
              <c:f>result!$AA$42:$AD$42</c:f>
              <c:numCache>
                <c:formatCode>General</c:formatCode>
                <c:ptCount val="4"/>
                <c:pt idx="0">
                  <c:v>14.536</c:v>
                </c:pt>
                <c:pt idx="1">
                  <c:v>-0.78600000000000003</c:v>
                </c:pt>
                <c:pt idx="2">
                  <c:v>1.782</c:v>
                </c:pt>
                <c:pt idx="3">
                  <c:v>16.032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B-46EC-AC93-C180AD0B2E92}"/>
            </c:ext>
          </c:extLst>
        </c:ser>
        <c:ser>
          <c:idx val="6"/>
          <c:order val="6"/>
          <c:tx>
            <c:strRef>
              <c:f>result!$X$43</c:f>
              <c:strCache>
                <c:ptCount val="1"/>
                <c:pt idx="0">
                  <c:v>26 - Early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result!$Y$43:$AD$43</c15:sqref>
                  </c15:fullRef>
                </c:ext>
              </c:extLst>
              <c:f>result!$AA$43:$AD$43</c:f>
              <c:numCache>
                <c:formatCode>General</c:formatCode>
                <c:ptCount val="4"/>
                <c:pt idx="0">
                  <c:v>14.237</c:v>
                </c:pt>
                <c:pt idx="1">
                  <c:v>-1.0009999999999999</c:v>
                </c:pt>
                <c:pt idx="2">
                  <c:v>1.6619999999999999</c:v>
                </c:pt>
                <c:pt idx="3">
                  <c:v>15.397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B-46EC-AC93-C180AD0B2E92}"/>
            </c:ext>
          </c:extLst>
        </c:ser>
        <c:ser>
          <c:idx val="7"/>
          <c:order val="7"/>
          <c:tx>
            <c:strRef>
              <c:f>result!$X$44</c:f>
              <c:strCache>
                <c:ptCount val="1"/>
                <c:pt idx="0">
                  <c:v>26 - 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result!$Y$36:$AD$36</c15:sqref>
                  </c15:fullRef>
                </c:ext>
              </c:extLst>
              <c:f>result!$AA$36:$AD$36</c:f>
              <c:strCache>
                <c:ptCount val="4"/>
                <c:pt idx="0">
                  <c:v>Survive</c:v>
                </c:pt>
                <c:pt idx="1">
                  <c:v>HP</c:v>
                </c:pt>
                <c:pt idx="2">
                  <c:v>End</c:v>
                </c:pt>
                <c:pt idx="3">
                  <c:v>Final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result!$Y$44:$AD$44</c15:sqref>
                  </c15:fullRef>
                </c:ext>
              </c:extLst>
              <c:f>result!$AA$44:$AD$44</c:f>
              <c:numCache>
                <c:formatCode>General</c:formatCode>
                <c:ptCount val="4"/>
                <c:pt idx="0">
                  <c:v>13.993</c:v>
                </c:pt>
                <c:pt idx="1">
                  <c:v>-1.127</c:v>
                </c:pt>
                <c:pt idx="2">
                  <c:v>1.5620000000000001</c:v>
                </c:pt>
                <c:pt idx="3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6B-46EC-AC93-C180AD0B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76592"/>
        <c:axId val="1586491952"/>
      </c:barChart>
      <c:catAx>
        <c:axId val="15864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91952"/>
        <c:crosses val="autoZero"/>
        <c:auto val="1"/>
        <c:lblAlgn val="ctr"/>
        <c:lblOffset val="100"/>
        <c:noMultiLvlLbl val="0"/>
      </c:catAx>
      <c:valAx>
        <c:axId val="1586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4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53</xdr:row>
      <xdr:rowOff>44823</xdr:rowOff>
    </xdr:from>
    <xdr:to>
      <xdr:col>16</xdr:col>
      <xdr:colOff>190500</xdr:colOff>
      <xdr:row>73</xdr:row>
      <xdr:rowOff>145676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59446C-D22C-FB73-87C3-E0A5CEA78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376858</xdr:colOff>
      <xdr:row>0</xdr:row>
      <xdr:rowOff>127553</xdr:rowOff>
    </xdr:from>
    <xdr:to>
      <xdr:col>36</xdr:col>
      <xdr:colOff>298174</xdr:colOff>
      <xdr:row>10</xdr:row>
      <xdr:rowOff>149087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5826BC0-500A-8359-C921-1C190FD4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269184</xdr:colOff>
      <xdr:row>22</xdr:row>
      <xdr:rowOff>177247</xdr:rowOff>
    </xdr:from>
    <xdr:to>
      <xdr:col>36</xdr:col>
      <xdr:colOff>306456</xdr:colOff>
      <xdr:row>33</xdr:row>
      <xdr:rowOff>124239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61F90E4-C556-245B-FD5F-A0D144E9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35</xdr:row>
      <xdr:rowOff>110987</xdr:rowOff>
    </xdr:from>
    <xdr:to>
      <xdr:col>36</xdr:col>
      <xdr:colOff>331304</xdr:colOff>
      <xdr:row>47</xdr:row>
      <xdr:rowOff>66261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EB0CB05-FCCC-E5F2-8BCF-44480EBB7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371476</xdr:colOff>
      <xdr:row>12</xdr:row>
      <xdr:rowOff>57151</xdr:rowOff>
    </xdr:from>
    <xdr:to>
      <xdr:col>36</xdr:col>
      <xdr:colOff>180976</xdr:colOff>
      <xdr:row>22</xdr:row>
      <xdr:rowOff>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7EFE1DF-3AFE-220B-DD84-79F5ADEE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581025</xdr:colOff>
      <xdr:row>0</xdr:row>
      <xdr:rowOff>142873</xdr:rowOff>
    </xdr:from>
    <xdr:to>
      <xdr:col>46</xdr:col>
      <xdr:colOff>203025</xdr:colOff>
      <xdr:row>21</xdr:row>
      <xdr:rowOff>62323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B51002B-B56E-E6CC-3D05-BF97CB76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657225</xdr:colOff>
      <xdr:row>22</xdr:row>
      <xdr:rowOff>142875</xdr:rowOff>
    </xdr:from>
    <xdr:to>
      <xdr:col>46</xdr:col>
      <xdr:colOff>279225</xdr:colOff>
      <xdr:row>43</xdr:row>
      <xdr:rowOff>62325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7B57716-8205-4F0E-6585-E56CC2F9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90487</xdr:colOff>
      <xdr:row>44</xdr:row>
      <xdr:rowOff>95250</xdr:rowOff>
    </xdr:from>
    <xdr:to>
      <xdr:col>46</xdr:col>
      <xdr:colOff>398287</xdr:colOff>
      <xdr:row>65</xdr:row>
      <xdr:rowOff>14700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B04513F-5389-B3CC-110A-5CD98483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</xdr:colOff>
      <xdr:row>67</xdr:row>
      <xdr:rowOff>85725</xdr:rowOff>
    </xdr:from>
    <xdr:to>
      <xdr:col>38</xdr:col>
      <xdr:colOff>312562</xdr:colOff>
      <xdr:row>88</xdr:row>
      <xdr:rowOff>5175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52A4962-3598-18B1-9292-84AF1FF5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77423</xdr:colOff>
      <xdr:row>121</xdr:row>
      <xdr:rowOff>30008</xdr:rowOff>
    </xdr:from>
    <xdr:to>
      <xdr:col>20</xdr:col>
      <xdr:colOff>139637</xdr:colOff>
      <xdr:row>149</xdr:row>
      <xdr:rowOff>45696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DD0151-0022-40FA-BA84-6C199ADA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11205</xdr:colOff>
      <xdr:row>24</xdr:row>
      <xdr:rowOff>208429</xdr:rowOff>
    </xdr:from>
    <xdr:to>
      <xdr:col>24</xdr:col>
      <xdr:colOff>179294</xdr:colOff>
      <xdr:row>41</xdr:row>
      <xdr:rowOff>134471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F6A38AB-71B6-5EFB-6DF6-E29EA61E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42</xdr:row>
      <xdr:rowOff>107576</xdr:rowOff>
    </xdr:from>
    <xdr:to>
      <xdr:col>24</xdr:col>
      <xdr:colOff>179294</xdr:colOff>
      <xdr:row>59</xdr:row>
      <xdr:rowOff>168088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5F375F-3BC8-D1DE-9FF6-D1F818DA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683558</xdr:colOff>
      <xdr:row>60</xdr:row>
      <xdr:rowOff>186016</xdr:rowOff>
    </xdr:from>
    <xdr:to>
      <xdr:col>24</xdr:col>
      <xdr:colOff>179293</xdr:colOff>
      <xdr:row>78</xdr:row>
      <xdr:rowOff>145675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39DEDC-E325-9866-DCDA-A8FE846B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673551</xdr:colOff>
      <xdr:row>80</xdr:row>
      <xdr:rowOff>2721</xdr:rowOff>
    </xdr:from>
    <xdr:to>
      <xdr:col>24</xdr:col>
      <xdr:colOff>149678</xdr:colOff>
      <xdr:row>97</xdr:row>
      <xdr:rowOff>176892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AAD101D-9C03-DE84-7BDD-393951D6E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483053</xdr:colOff>
      <xdr:row>25</xdr:row>
      <xdr:rowOff>70758</xdr:rowOff>
    </xdr:from>
    <xdr:to>
      <xdr:col>32</xdr:col>
      <xdr:colOff>639536</xdr:colOff>
      <xdr:row>43</xdr:row>
      <xdr:rowOff>163286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B30B1E2-8DA1-0261-CAB8-27F59822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6B8C93-B73D-4ABE-8DE8-19A7D1A1A54E}" name="표8" displayName="표8" ref="A2:B24" totalsRowShown="0" headerRowDxfId="110" dataDxfId="109">
  <autoFilter ref="A2:B24" xr:uid="{616B8C93-B73D-4ABE-8DE8-19A7D1A1A54E}"/>
  <tableColumns count="2">
    <tableColumn id="1" xr3:uid="{3E2ACF3E-8637-413F-A4F6-D779747E47E9}" name="hyperparameter" dataDxfId="108"/>
    <tableColumn id="2" xr3:uid="{36373D3E-7AF6-4737-9DDA-889F8801EF31}" name="수치" dataDxfId="107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AA39AF-2249-45A6-97A0-BFA6B9FC6C63}" name="표12" displayName="표12" ref="X13:AD21" totalsRowShown="0" headerRowDxfId="65" dataDxfId="64">
  <autoFilter ref="X13:AD21" xr:uid="{D7AA39AF-2249-45A6-97A0-BFA6B9FC6C63}"/>
  <tableColumns count="7">
    <tableColumn id="1" xr3:uid="{4D54B7E0-E770-4C57-8AD7-178EE7699F3D}" name="Label" dataDxfId="63"/>
    <tableColumn id="2" xr3:uid="{7EB5836F-6DB6-458D-B378-B085B3B5C109}" name="Threat" dataDxfId="62"/>
    <tableColumn id="3" xr3:uid="{DA6861A1-3653-490A-B238-16E2897A23B3}" name="Dist" dataDxfId="61"/>
    <tableColumn id="4" xr3:uid="{20146D4E-1CA1-442E-A138-6F9D2C60CCAE}" name="Survive" dataDxfId="60"/>
    <tableColumn id="5" xr3:uid="{05340810-3E02-455C-8E93-F0FF6A840CE3}" name="HP" dataDxfId="59"/>
    <tableColumn id="6" xr3:uid="{A6A3B0FC-F15D-4A95-B28A-4439626312F8}" name="End" dataDxfId="58"/>
    <tableColumn id="7" xr3:uid="{0C512A0C-1A7D-4F6E-BF31-9D1894E9878B}" name="Final" dataDxfId="5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CBEA40-21BE-4BF5-9B36-28B7D1AB5D14}" name="표13" displayName="표13" ref="X24:AD32" totalsRowShown="0" headerRowDxfId="56" dataDxfId="55">
  <autoFilter ref="X24:AD32" xr:uid="{CACBEA40-21BE-4BF5-9B36-28B7D1AB5D14}"/>
  <tableColumns count="7">
    <tableColumn id="1" xr3:uid="{1809212F-D0F8-4543-9E6F-461EC00ADADD}" name="Label" dataDxfId="54"/>
    <tableColumn id="2" xr3:uid="{91CC5AE8-F775-4B2F-96AD-8F00D3276EBF}" name="Threat" dataDxfId="53"/>
    <tableColumn id="3" xr3:uid="{2DB89038-A2DC-444D-BEE9-5F5FAAEAA6C1}" name="Dist" dataDxfId="52"/>
    <tableColumn id="4" xr3:uid="{6F689425-1D6B-43A7-955A-B38E7C90F566}" name="Survive" dataDxfId="51"/>
    <tableColumn id="5" xr3:uid="{61CFE80A-5112-4827-9BB3-1AD00AEB9A0C}" name="HP" dataDxfId="50"/>
    <tableColumn id="6" xr3:uid="{4A5794F8-B448-49E9-A8C2-AC260B8F458B}" name="End" dataDxfId="49"/>
    <tableColumn id="7" xr3:uid="{7F5F6FD2-64DD-4FE1-8A43-2A26C2352C9C}" name="Final" dataDxfId="4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03DD4CC-2F8B-4F3F-96A0-BA83E99B521E}" name="표14" displayName="표14" ref="X36:AD44" totalsRowShown="0" headerRowDxfId="47" dataDxfId="46">
  <autoFilter ref="X36:AD44" xr:uid="{C03DD4CC-2F8B-4F3F-96A0-BA83E99B521E}"/>
  <tableColumns count="7">
    <tableColumn id="1" xr3:uid="{53948BD3-F153-4364-9B47-4B0F14B45459}" name="Label" dataDxfId="45"/>
    <tableColumn id="2" xr3:uid="{D5E7A518-5CDE-492F-B738-CE95DB171AF8}" name="Threat" dataDxfId="44"/>
    <tableColumn id="3" xr3:uid="{D126F7AB-FFEA-407D-8E47-A0B9FB2C2918}" name="Dist" dataDxfId="43"/>
    <tableColumn id="4" xr3:uid="{F4567183-B024-439C-806B-DD69B0E74645}" name="Survive" dataDxfId="42"/>
    <tableColumn id="5" xr3:uid="{82DA49A8-4FC7-47FA-8651-584F5DAF3D0D}" name="HP" dataDxfId="41"/>
    <tableColumn id="6" xr3:uid="{5B74A7D4-FD13-482D-BC7F-5A5362C8A722}" name="End" dataDxfId="40"/>
    <tableColumn id="7" xr3:uid="{5E94918E-91F1-4015-A2F2-6A01621A9FD8}" name="Final" dataDxfId="39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CFA17-C61D-4B07-96D5-3C798E3174A1}" name="표3" displayName="표3" ref="A2:C7" totalsRowShown="0" headerRowDxfId="38" dataDxfId="37">
  <autoFilter ref="A2:C7" xr:uid="{83ACFA17-C61D-4B07-96D5-3C798E3174A1}"/>
  <tableColumns count="3">
    <tableColumn id="1" xr3:uid="{5B237197-DC8F-4D40-9835-AED4C77E0789}" name="보상 항목" dataDxfId="36"/>
    <tableColumn id="2" xr3:uid="{E3D42BDA-398F-4D7C-9A08-4E1E0ACC7F4A}" name="계산 방식" dataDxfId="35"/>
    <tableColumn id="3" xr3:uid="{E5FD9667-37B0-472C-92AB-C2B7FA8F8510}" name="목적" dataDxfId="34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2F6BA4-2C0D-43A5-9E24-FBD60CFE68CB}" name="표3_11" displayName="표3_11" ref="E2:G7" totalsRowShown="0" headerRowDxfId="33" dataDxfId="32">
  <autoFilter ref="E2:G7" xr:uid="{022F6BA4-2C0D-43A5-9E24-FBD60CFE68CB}"/>
  <tableColumns count="3">
    <tableColumn id="1" xr3:uid="{830DFED3-F1C3-4EC9-B082-ECA5FA63E5CA}" name="보상 항목" dataDxfId="31"/>
    <tableColumn id="2" xr3:uid="{F82B605D-13B7-4A7E-9B39-F0F8F680834B}" name="계산 방식" dataDxfId="30"/>
    <tableColumn id="3" xr3:uid="{98F682A2-A83E-473F-91A7-8F4C903FA034}" name="목적" dataDxfId="29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CE1CDD-53AF-4898-A802-3E84E12A5BD2}" name="표3_1119" displayName="표3_1119" ref="I2:K7" totalsRowShown="0" headerRowDxfId="28" dataDxfId="27">
  <autoFilter ref="I2:K7" xr:uid="{22CE1CDD-53AF-4898-A802-3E84E12A5BD2}"/>
  <tableColumns count="3">
    <tableColumn id="1" xr3:uid="{32BA418B-B653-4EEF-9F9B-13DA78403500}" name="보상 항목" dataDxfId="26"/>
    <tableColumn id="2" xr3:uid="{6E985F6E-1F6B-4496-A69F-200E02BD0F98}" name="계산 방식" dataDxfId="25"/>
    <tableColumn id="3" xr3:uid="{D7B42406-0B77-4C40-ADD8-330F97134908}" name="목적" dataDxfId="24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825AE6F-358C-4905-9263-4777D5D0C2F5}" name="표3_111928" displayName="표3_111928" ref="M2:O7" totalsRowShown="0" headerRowDxfId="23" dataDxfId="22">
  <autoFilter ref="M2:O7" xr:uid="{4825AE6F-358C-4905-9263-4777D5D0C2F5}"/>
  <tableColumns count="3">
    <tableColumn id="1" xr3:uid="{04F5193D-6A26-4B25-B3E0-889FA385F064}" name="보상 항목" dataDxfId="21"/>
    <tableColumn id="2" xr3:uid="{C146E8DC-A967-411E-A249-79C98DDC179D}" name="계산 방식" dataDxfId="20"/>
    <tableColumn id="3" xr3:uid="{93118D80-C9E8-4572-BE6F-B9D3282BD5B3}" name="목적" dataDxfId="19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4102F42-D521-4C36-BA20-97971DBC797F}" name="표29_36" displayName="표29_36" ref="A2:C53" totalsRowShown="0">
  <autoFilter ref="A2:C53" xr:uid="{F2E8C323-4054-47E6-BFEA-A173B194CB09}"/>
  <tableColumns count="3">
    <tableColumn id="1" xr3:uid="{5CA6697A-E71C-42DA-BA79-EF0FB730DD1C}" name="Step" dataDxfId="18"/>
    <tableColumn id="2" xr3:uid="{565F79AE-EE70-48E9-8C87-0D95668469BE}" name="MeanReward" dataDxfId="17"/>
    <tableColumn id="3" xr3:uid="{059EDFB8-1AAA-4240-9099-32A6B534D707}" name="StdReward" dataDxfId="16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488B0DD-A5C5-4C60-A83A-83023F666C32}" name="표30_37" displayName="표30_37" ref="E2:G53" totalsRowShown="0" dataDxfId="15">
  <autoFilter ref="E2:G53" xr:uid="{30C15E3A-B419-49D1-B7AC-24F3F4C37F3A}"/>
  <tableColumns count="3">
    <tableColumn id="1" xr3:uid="{0BE6E271-0310-49C9-BE43-6D89CDCB20D8}" name="Step" dataDxfId="14"/>
    <tableColumn id="2" xr3:uid="{3483BAC7-8689-4586-8D0D-D8329AEC9F5B}" name="MeanReward" dataDxfId="13"/>
    <tableColumn id="3" xr3:uid="{FA3049DE-CE20-4642-A366-F8B21AF8AA7E}" name="StdReward" dataDxfId="1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FF39942-0513-4EDA-BCC4-70666D2B52AE}" name="표31_38" displayName="표31_38" ref="I2:K53" totalsRowShown="0" dataDxfId="11" tableBorderDxfId="10">
  <autoFilter ref="I2:K53" xr:uid="{15015E6D-5658-4EDC-8CB7-6EEC990BF4AD}"/>
  <tableColumns count="3">
    <tableColumn id="1" xr3:uid="{7F582660-3B53-4FD1-8E7D-23964CEC24D6}" name="Step" dataDxfId="9"/>
    <tableColumn id="2" xr3:uid="{7F62C220-65F1-4CD9-96C0-53364A274EAB}" name="MeanReward" dataDxfId="8"/>
    <tableColumn id="3" xr3:uid="{F064EABF-56E0-433B-A553-09BC90BBD565}" name="StdReward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F5ACF-8107-4A0A-80A5-9C8F77161BCA}" name="표8_2" displayName="표8_2" ref="D2:E24" totalsRowShown="0" headerRowDxfId="106" dataDxfId="105">
  <autoFilter ref="D2:E24" xr:uid="{F71F5ACF-8107-4A0A-80A5-9C8F77161BCA}"/>
  <tableColumns count="2">
    <tableColumn id="1" xr3:uid="{7573EA06-075C-4254-B7F8-24ECD0D6A97E}" name="hyperparameter" dataDxfId="104"/>
    <tableColumn id="2" xr3:uid="{789ACC16-56BF-4F33-826A-FD127541D274}" name="수치" dataDxfId="103"/>
  </tableColumns>
  <tableStyleInfo name="TableStyleLight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ED17C4E-4F5E-47D0-9D4D-055C1FB1E2E1}" name="표33_39" displayName="표33_39" ref="M2:O53" totalsRowShown="0" headerRowDxfId="6" dataDxfId="4" headerRowBorderDxfId="5" tableBorderDxfId="3">
  <autoFilter ref="M2:O53" xr:uid="{7901A51D-1A25-446F-B13D-5386CE9F84E3}"/>
  <tableColumns count="3">
    <tableColumn id="1" xr3:uid="{A26A7087-A21B-4DF7-AD8F-768E01308F9C}" name="Step" dataDxfId="2"/>
    <tableColumn id="2" xr3:uid="{9EBEC5F7-C384-40FE-989A-2B8FEEE45292}" name="MeanReward" dataDxfId="1"/>
    <tableColumn id="3" xr3:uid="{4C9A93AF-D1DC-4A85-8CD3-2D2B4B072F49}" name="StdReward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F25CC-F360-4A37-B372-5E43736112DA}" name="표8_25" displayName="표8_25" ref="G2:H24" totalsRowShown="0" headerRowDxfId="102" dataDxfId="101">
  <autoFilter ref="G2:H24" xr:uid="{6A4F25CC-F360-4A37-B372-5E43736112DA}"/>
  <tableColumns count="2">
    <tableColumn id="1" xr3:uid="{BB477BDA-5575-46E3-8E1D-9F97C3DE6833}" name="hyperparameter" dataDxfId="100"/>
    <tableColumn id="2" xr3:uid="{DAC6C764-0A9D-40DC-8D97-A053DDAD5531}" name="수치" dataDxfId="99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35142-CF14-4422-AA3C-2DE488712C75}" name="표2" displayName="표2" ref="A2:C43" totalsRowShown="0" headerRowDxfId="98" dataDxfId="97">
  <autoFilter ref="A2:C43" xr:uid="{B2035142-CF14-4422-AA3C-2DE488712C75}"/>
  <tableColumns count="3">
    <tableColumn id="1" xr3:uid="{ECF3CC37-F62F-4A86-86EA-73A786388D15}" name="Step Group" dataDxfId="96"/>
    <tableColumn id="2" xr3:uid="{23A0CCFD-28B3-4BCE-A557-8D2E0D100E99}" name="Mean Reward" dataDxfId="95"/>
    <tableColumn id="3" xr3:uid="{2386959F-EEEE-4921-A8D3-A034CD5BBDB7}" name="Std" dataDxfId="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91B973-3F46-4507-9DAC-40936DD67D39}" name="표5" displayName="표5" ref="F2:H43" totalsRowShown="0" dataDxfId="93">
  <autoFilter ref="F2:H43" xr:uid="{7191B973-3F46-4507-9DAC-40936DD67D39}"/>
  <tableColumns count="3">
    <tableColumn id="1" xr3:uid="{24C154A9-28C2-4DBC-94A9-2FA66EE5F1A5}" name="Step Group" dataDxfId="92"/>
    <tableColumn id="2" xr3:uid="{78984FBB-B940-46C2-9921-B15D5DCEFE74}" name="MeanReward" dataDxfId="91"/>
    <tableColumn id="3" xr3:uid="{FB60D7C1-9685-4C1C-ADD1-1D150839EEBA}" name="StdReward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205B8-CB71-4D6B-9A17-C6C71138A6D2}" name="표6" displayName="표6" ref="K2:M43" totalsRowShown="0" dataDxfId="89">
  <autoFilter ref="K2:M43" xr:uid="{97B205B8-CB71-4D6B-9A17-C6C71138A6D2}"/>
  <tableColumns count="3">
    <tableColumn id="1" xr3:uid="{8ABED11B-53E2-431C-9317-91B03FADF8F1}" name="Step Group" dataDxfId="88"/>
    <tableColumn id="2" xr3:uid="{E2CBFD49-2EEB-42A1-9ED0-FDEA433FE38F}" name="MeanReward" dataDxfId="87"/>
    <tableColumn id="3" xr3:uid="{8D6C3CC1-A0E9-4DFD-9605-8376F443DA91}" name="StdReward" dataDxfId="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F3795D-E0A3-4E45-BAD4-7BCC3BD5D1D6}" name="표7" displayName="표7" ref="P2:R43" totalsRowShown="0" dataDxfId="85">
  <autoFilter ref="P2:R43" xr:uid="{32F3795D-E0A3-4E45-BAD4-7BCC3BD5D1D6}"/>
  <tableColumns count="3">
    <tableColumn id="1" xr3:uid="{595891C0-6602-4962-B6E3-2878197271FE}" name="Step Group" dataDxfId="84"/>
    <tableColumn id="2" xr3:uid="{09424C09-0BB5-4B3B-8491-4A28E9269BCB}" name="MeanReward" dataDxfId="83"/>
    <tableColumn id="3" xr3:uid="{B4287A4D-C23E-4118-82E5-02F8A9E078DC}" name="StdReward" dataDxfId="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AA0DAB-771C-4CD3-B973-E3806E84C8A2}" name="표9" displayName="표9" ref="A48:E89" totalsRowShown="0" headerRowDxfId="81" dataDxfId="80">
  <autoFilter ref="A48:E89" xr:uid="{12AA0DAB-771C-4CD3-B973-E3806E84C8A2}"/>
  <tableColumns count="5">
    <tableColumn id="1" xr3:uid="{2BE933AC-E357-40FF-AB42-1995DB28E847}" name="Step Group" dataDxfId="79"/>
    <tableColumn id="2" xr3:uid="{EF8CBBC5-C836-4675-9A83-976A131D7C3D}" name="8" dataDxfId="78">
      <calculatedColumnFormula>B3+13.393</calculatedColumnFormula>
    </tableColumn>
    <tableColumn id="3" xr3:uid="{D3458A97-E554-4CD3-8A7B-BD0F7D90679F}" name="9" dataDxfId="77">
      <calculatedColumnFormula>G3+8.122</calculatedColumnFormula>
    </tableColumn>
    <tableColumn id="4" xr3:uid="{E31F0E53-4EBD-4EA1-8BDC-49F2B9F06262}" name="10" dataDxfId="76">
      <calculatedColumnFormula>L3+8.248</calculatedColumnFormula>
    </tableColumn>
    <tableColumn id="5" xr3:uid="{19DD9300-4A39-42F4-8D89-D3C488E1BFBC}" name="11" dataDxfId="75">
      <calculatedColumnFormula>Q3+4.349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207502-B601-492C-9623-088EB7990EF3}" name="표11" displayName="표11" ref="X2:AD10" totalsRowShown="0" headerRowDxfId="74" dataDxfId="73">
  <autoFilter ref="X2:AD10" xr:uid="{43207502-B601-492C-9623-088EB7990EF3}"/>
  <tableColumns count="7">
    <tableColumn id="1" xr3:uid="{89D3709C-A54A-4AA0-8F4F-9727BBFA68AB}" name="Label" dataDxfId="72"/>
    <tableColumn id="2" xr3:uid="{2206D4A0-850A-45E8-9A65-C526D5293783}" name="Threat" dataDxfId="71"/>
    <tableColumn id="3" xr3:uid="{6F82BD8B-B30B-4FA2-9CB4-C2E6C14430F5}" name="Dist" dataDxfId="70"/>
    <tableColumn id="4" xr3:uid="{D732897A-6D3D-4E07-83C2-BF385E7D2FD0}" name="Survive" dataDxfId="69"/>
    <tableColumn id="5" xr3:uid="{16E8F4A2-F9A8-474C-AB9F-4D997D1F3F54}" name="HP" dataDxfId="68"/>
    <tableColumn id="6" xr3:uid="{DC2C2179-3501-4AA4-B54D-F3B01E22A269}" name="End" dataDxfId="67"/>
    <tableColumn id="7" xr3:uid="{003EE845-34F6-4F33-93E7-166ED51195B8}" name="Final" dataDxfId="6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4A10-8713-47E4-9B76-667467B92AFB}">
  <dimension ref="A1:H24"/>
  <sheetViews>
    <sheetView zoomScale="85" zoomScaleNormal="85" workbookViewId="0">
      <selection activeCell="I33" sqref="I33"/>
    </sheetView>
  </sheetViews>
  <sheetFormatPr defaultRowHeight="16.5"/>
  <cols>
    <col min="1" max="1" width="32.25" customWidth="1"/>
    <col min="2" max="2" width="12.625" customWidth="1"/>
    <col min="3" max="3" width="13" customWidth="1"/>
    <col min="4" max="4" width="32.25" customWidth="1"/>
    <col min="5" max="5" width="12.625" customWidth="1"/>
    <col min="7" max="7" width="32.25" customWidth="1"/>
    <col min="8" max="8" width="12.625" customWidth="1"/>
  </cols>
  <sheetData>
    <row r="1" spans="1:8">
      <c r="A1" s="26" t="s">
        <v>6</v>
      </c>
      <c r="B1" s="26"/>
      <c r="D1" s="26">
        <v>6</v>
      </c>
      <c r="E1" s="26"/>
      <c r="G1" s="26" t="s">
        <v>68</v>
      </c>
      <c r="H1" s="26"/>
    </row>
    <row r="2" spans="1:8">
      <c r="A2" s="3" t="s">
        <v>20</v>
      </c>
      <c r="B2" s="3" t="s">
        <v>21</v>
      </c>
      <c r="D2" s="3" t="s">
        <v>20</v>
      </c>
      <c r="E2" s="3" t="s">
        <v>21</v>
      </c>
      <c r="G2" s="3" t="s">
        <v>20</v>
      </c>
      <c r="H2" s="3" t="s">
        <v>21</v>
      </c>
    </row>
    <row r="3" spans="1:8">
      <c r="A3" s="4" t="s">
        <v>22</v>
      </c>
      <c r="B3" s="5">
        <v>2048</v>
      </c>
      <c r="D3" s="4" t="s">
        <v>22</v>
      </c>
      <c r="E3" s="5">
        <v>2048</v>
      </c>
      <c r="G3" s="4" t="s">
        <v>22</v>
      </c>
      <c r="H3" s="5">
        <v>2048</v>
      </c>
    </row>
    <row r="4" spans="1:8">
      <c r="A4" s="4" t="s">
        <v>23</v>
      </c>
      <c r="B4" s="5">
        <v>40960</v>
      </c>
      <c r="D4" s="4" t="s">
        <v>23</v>
      </c>
      <c r="E4" s="5">
        <v>40960</v>
      </c>
      <c r="G4" s="4" t="s">
        <v>23</v>
      </c>
      <c r="H4" s="5">
        <v>40960</v>
      </c>
    </row>
    <row r="5" spans="1:8">
      <c r="A5" s="4" t="s">
        <v>24</v>
      </c>
      <c r="B5" s="6">
        <v>1E-4</v>
      </c>
      <c r="D5" s="4" t="s">
        <v>24</v>
      </c>
      <c r="E5" s="6">
        <v>1E-4</v>
      </c>
      <c r="G5" s="4" t="s">
        <v>24</v>
      </c>
      <c r="H5" s="6">
        <v>1E-4</v>
      </c>
    </row>
    <row r="6" spans="1:8">
      <c r="A6" s="4" t="s">
        <v>26</v>
      </c>
      <c r="B6" s="5">
        <v>5.0000000000000001E-3</v>
      </c>
      <c r="D6" s="4" t="s">
        <v>26</v>
      </c>
      <c r="E6" s="5">
        <v>5.0000000000000001E-3</v>
      </c>
      <c r="G6" s="4" t="s">
        <v>26</v>
      </c>
      <c r="H6" s="5">
        <v>5.0000000000000001E-3</v>
      </c>
    </row>
    <row r="7" spans="1:8">
      <c r="A7" s="4" t="s">
        <v>25</v>
      </c>
      <c r="B7" s="5">
        <v>0.2</v>
      </c>
      <c r="D7" s="4" t="s">
        <v>25</v>
      </c>
      <c r="E7" s="5">
        <v>0.2</v>
      </c>
      <c r="G7" s="4" t="s">
        <v>25</v>
      </c>
      <c r="H7" s="5">
        <v>0.2</v>
      </c>
    </row>
    <row r="8" spans="1:8">
      <c r="A8" s="4" t="s">
        <v>27</v>
      </c>
      <c r="B8" s="5">
        <v>0.95</v>
      </c>
      <c r="D8" s="4" t="s">
        <v>27</v>
      </c>
      <c r="E8" s="5">
        <v>0.95</v>
      </c>
      <c r="G8" s="4" t="s">
        <v>27</v>
      </c>
      <c r="H8" s="5">
        <v>0.95</v>
      </c>
    </row>
    <row r="9" spans="1:8">
      <c r="A9" s="4" t="s">
        <v>28</v>
      </c>
      <c r="B9" s="5">
        <v>4</v>
      </c>
      <c r="D9" s="4" t="s">
        <v>28</v>
      </c>
      <c r="E9" s="5">
        <v>4</v>
      </c>
      <c r="G9" s="4" t="s">
        <v>28</v>
      </c>
      <c r="H9" s="5">
        <v>4</v>
      </c>
    </row>
    <row r="10" spans="1:8">
      <c r="A10" s="4" t="s">
        <v>29</v>
      </c>
      <c r="B10" s="5" t="b">
        <v>1</v>
      </c>
      <c r="D10" s="4" t="s">
        <v>29</v>
      </c>
      <c r="E10" s="5" t="b">
        <v>1</v>
      </c>
      <c r="G10" s="4" t="s">
        <v>29</v>
      </c>
      <c r="H10" s="5" t="b">
        <v>1</v>
      </c>
    </row>
    <row r="11" spans="1:8">
      <c r="A11" s="4" t="s">
        <v>30</v>
      </c>
      <c r="B11" s="5">
        <v>128</v>
      </c>
      <c r="D11" s="4" t="s">
        <v>30</v>
      </c>
      <c r="E11" s="5">
        <v>128</v>
      </c>
      <c r="G11" s="4" t="s">
        <v>30</v>
      </c>
      <c r="H11" s="5">
        <v>128</v>
      </c>
    </row>
    <row r="12" spans="1:8">
      <c r="A12" s="4" t="s">
        <v>31</v>
      </c>
      <c r="B12" s="5">
        <v>2</v>
      </c>
      <c r="D12" s="4" t="s">
        <v>31</v>
      </c>
      <c r="E12" s="5">
        <v>2</v>
      </c>
      <c r="G12" s="4" t="s">
        <v>31</v>
      </c>
      <c r="H12" s="5">
        <v>2</v>
      </c>
    </row>
    <row r="13" spans="1:8">
      <c r="A13" s="4" t="s">
        <v>32</v>
      </c>
      <c r="B13" s="5">
        <v>0.99</v>
      </c>
      <c r="D13" s="4" t="s">
        <v>32</v>
      </c>
      <c r="E13" s="5">
        <v>0.99</v>
      </c>
      <c r="G13" s="4" t="s">
        <v>32</v>
      </c>
      <c r="H13" s="5">
        <v>0.99</v>
      </c>
    </row>
    <row r="14" spans="1:8">
      <c r="A14" s="4" t="s">
        <v>33</v>
      </c>
      <c r="B14" s="5">
        <v>1</v>
      </c>
      <c r="D14" s="4" t="s">
        <v>33</v>
      </c>
      <c r="E14" s="5">
        <v>1</v>
      </c>
      <c r="G14" s="4" t="s">
        <v>33</v>
      </c>
      <c r="H14" s="5">
        <v>1</v>
      </c>
    </row>
    <row r="15" spans="1:8">
      <c r="A15" s="4" t="s">
        <v>34</v>
      </c>
      <c r="B15" s="6">
        <v>10000000</v>
      </c>
      <c r="D15" s="4" t="s">
        <v>34</v>
      </c>
      <c r="E15" s="6">
        <v>10000000</v>
      </c>
      <c r="G15" s="4" t="s">
        <v>34</v>
      </c>
      <c r="H15" s="6">
        <v>50000000</v>
      </c>
    </row>
    <row r="16" spans="1:8">
      <c r="A16" s="4" t="s">
        <v>35</v>
      </c>
      <c r="B16" s="5">
        <v>1000</v>
      </c>
      <c r="D16" s="4" t="s">
        <v>35</v>
      </c>
      <c r="E16" s="5">
        <v>1000</v>
      </c>
      <c r="G16" s="4" t="s">
        <v>35</v>
      </c>
      <c r="H16" s="5">
        <v>1000</v>
      </c>
    </row>
    <row r="17" spans="1:8">
      <c r="A17" s="4" t="s">
        <v>36</v>
      </c>
      <c r="B17" s="5">
        <v>10000</v>
      </c>
      <c r="D17" s="4" t="s">
        <v>36</v>
      </c>
      <c r="E17" s="5">
        <v>10000</v>
      </c>
      <c r="G17" s="4" t="s">
        <v>36</v>
      </c>
      <c r="H17" s="5">
        <v>10000</v>
      </c>
    </row>
    <row r="18" spans="1:8">
      <c r="A18" s="4" t="s">
        <v>37</v>
      </c>
      <c r="B18" s="5" t="b">
        <v>1</v>
      </c>
      <c r="D18" s="4" t="s">
        <v>37</v>
      </c>
      <c r="E18" s="5" t="b">
        <v>1</v>
      </c>
      <c r="G18" s="4" t="s">
        <v>37</v>
      </c>
      <c r="H18" s="5" t="b">
        <v>1</v>
      </c>
    </row>
    <row r="19" spans="1:8">
      <c r="A19" s="4" t="s">
        <v>38</v>
      </c>
      <c r="B19" s="5">
        <v>13</v>
      </c>
      <c r="D19" s="4" t="s">
        <v>38</v>
      </c>
      <c r="E19" s="5">
        <v>20</v>
      </c>
      <c r="G19" s="4" t="s">
        <v>38</v>
      </c>
      <c r="H19" s="5" t="s">
        <v>69</v>
      </c>
    </row>
    <row r="20" spans="1:8">
      <c r="A20" s="4" t="s">
        <v>39</v>
      </c>
      <c r="B20" s="5">
        <v>40</v>
      </c>
      <c r="D20" s="4" t="s">
        <v>39</v>
      </c>
      <c r="E20" s="5">
        <v>40</v>
      </c>
      <c r="G20" s="4" t="s">
        <v>39</v>
      </c>
      <c r="H20" s="5">
        <v>40</v>
      </c>
    </row>
    <row r="21" spans="1:8">
      <c r="A21" s="4" t="s">
        <v>40</v>
      </c>
      <c r="B21" s="5">
        <v>3</v>
      </c>
      <c r="D21" s="4" t="s">
        <v>40</v>
      </c>
      <c r="E21" s="5">
        <v>2.5</v>
      </c>
      <c r="G21" s="4" t="s">
        <v>40</v>
      </c>
      <c r="H21" s="5" t="s">
        <v>44</v>
      </c>
    </row>
    <row r="22" spans="1:8">
      <c r="A22" s="4" t="s">
        <v>41</v>
      </c>
      <c r="B22" s="5">
        <v>2</v>
      </c>
      <c r="D22" s="4" t="s">
        <v>41</v>
      </c>
      <c r="E22" s="5">
        <v>4</v>
      </c>
      <c r="G22" s="4" t="s">
        <v>41</v>
      </c>
      <c r="H22" s="5" t="s">
        <v>70</v>
      </c>
    </row>
    <row r="23" spans="1:8">
      <c r="A23" s="4" t="s">
        <v>42</v>
      </c>
      <c r="B23" s="5">
        <v>20</v>
      </c>
      <c r="D23" s="4" t="s">
        <v>42</v>
      </c>
      <c r="E23" s="5">
        <v>20</v>
      </c>
      <c r="G23" s="4" t="s">
        <v>42</v>
      </c>
      <c r="H23" s="5">
        <v>30</v>
      </c>
    </row>
    <row r="24" spans="1:8">
      <c r="A24" s="4" t="s">
        <v>43</v>
      </c>
      <c r="B24" s="5">
        <v>1.5</v>
      </c>
      <c r="D24" s="4" t="s">
        <v>43</v>
      </c>
      <c r="E24" s="5">
        <v>1.5</v>
      </c>
      <c r="G24" s="4" t="s">
        <v>43</v>
      </c>
      <c r="H24" s="5" t="s">
        <v>44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4260-9F02-4E31-9F1C-20B6C8351296}">
  <dimension ref="A1:AE89"/>
  <sheetViews>
    <sheetView tabSelected="1" topLeftCell="A16" zoomScale="70" zoomScaleNormal="70" workbookViewId="0">
      <selection activeCell="R63" sqref="R63"/>
    </sheetView>
  </sheetViews>
  <sheetFormatPr defaultRowHeight="16.5"/>
  <cols>
    <col min="1" max="1" width="12.5" customWidth="1"/>
    <col min="2" max="2" width="14.5" customWidth="1"/>
    <col min="6" max="6" width="12.5" customWidth="1"/>
    <col min="7" max="7" width="13.875" customWidth="1"/>
    <col min="8" max="8" width="11.75" customWidth="1"/>
    <col min="11" max="11" width="12.5" customWidth="1"/>
    <col min="12" max="12" width="13.875" customWidth="1"/>
    <col min="13" max="13" width="11.75" customWidth="1"/>
    <col min="16" max="16" width="12.5" customWidth="1"/>
    <col min="17" max="17" width="13.875" customWidth="1"/>
    <col min="18" max="18" width="11.75" customWidth="1"/>
  </cols>
  <sheetData>
    <row r="1" spans="1:31">
      <c r="A1" s="26" t="s">
        <v>92</v>
      </c>
      <c r="B1" s="26"/>
      <c r="C1" s="26"/>
      <c r="F1" s="26" t="s">
        <v>93</v>
      </c>
      <c r="G1" s="26"/>
      <c r="H1" s="26"/>
      <c r="K1" s="26" t="s">
        <v>94</v>
      </c>
      <c r="L1" s="26"/>
      <c r="M1" s="26"/>
      <c r="P1" s="26" t="s">
        <v>95</v>
      </c>
      <c r="Q1" s="26"/>
      <c r="R1" s="26"/>
    </row>
    <row r="2" spans="1:31">
      <c r="A2" s="1" t="s">
        <v>76</v>
      </c>
      <c r="B2" s="1" t="s">
        <v>75</v>
      </c>
      <c r="C2" s="1" t="s">
        <v>87</v>
      </c>
      <c r="F2" t="s">
        <v>76</v>
      </c>
      <c r="G2" t="s">
        <v>56</v>
      </c>
      <c r="H2" t="s">
        <v>57</v>
      </c>
      <c r="K2" t="s">
        <v>76</v>
      </c>
      <c r="L2" t="s">
        <v>56</v>
      </c>
      <c r="M2" t="s">
        <v>57</v>
      </c>
      <c r="P2" t="s">
        <v>76</v>
      </c>
      <c r="Q2" t="s">
        <v>56</v>
      </c>
      <c r="R2" t="s">
        <v>57</v>
      </c>
      <c r="X2" s="1" t="s">
        <v>78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</row>
    <row r="3" spans="1:31">
      <c r="A3" s="1">
        <v>0</v>
      </c>
      <c r="B3" s="1">
        <v>-13.393000000000001</v>
      </c>
      <c r="C3" s="1">
        <v>3.2149999999999999</v>
      </c>
      <c r="F3" s="1">
        <v>0</v>
      </c>
      <c r="G3" s="1">
        <v>-8.1219999999999999</v>
      </c>
      <c r="H3" s="1">
        <v>2.3959999999999999</v>
      </c>
      <c r="I3" s="1"/>
      <c r="J3" s="1"/>
      <c r="K3" s="1">
        <v>0</v>
      </c>
      <c r="L3" s="1">
        <v>-8.2479999999999993</v>
      </c>
      <c r="M3" s="1">
        <v>2.323</v>
      </c>
      <c r="N3" s="1"/>
      <c r="O3" s="1"/>
      <c r="P3" s="1">
        <v>0</v>
      </c>
      <c r="Q3" s="1">
        <v>-4.3490000000000002</v>
      </c>
      <c r="R3" s="1">
        <v>1.2509999999999999</v>
      </c>
      <c r="X3" s="1" t="s">
        <v>79</v>
      </c>
      <c r="Y3" s="1">
        <v>-4.88</v>
      </c>
      <c r="Z3" s="1">
        <v>-5.35</v>
      </c>
      <c r="AA3" s="1">
        <v>3.52</v>
      </c>
      <c r="AB3" s="1">
        <v>-5</v>
      </c>
      <c r="AC3" s="1">
        <v>-1.53</v>
      </c>
      <c r="AD3" s="1">
        <v>-12.74</v>
      </c>
      <c r="AE3" s="24"/>
    </row>
    <row r="4" spans="1:31">
      <c r="A4" s="1">
        <v>100000</v>
      </c>
      <c r="B4" s="1">
        <v>-12.83</v>
      </c>
      <c r="C4" s="1">
        <v>3.2970000000000002</v>
      </c>
      <c r="F4" s="1">
        <v>100000</v>
      </c>
      <c r="G4" s="1">
        <v>-7.327</v>
      </c>
      <c r="H4" s="1">
        <v>2.7269999999999999</v>
      </c>
      <c r="I4" s="1"/>
      <c r="J4" s="1"/>
      <c r="K4" s="1">
        <v>100000</v>
      </c>
      <c r="L4" s="1">
        <v>-7.633</v>
      </c>
      <c r="M4" s="1">
        <v>2.6659999999999999</v>
      </c>
      <c r="N4" s="1"/>
      <c r="O4" s="1"/>
      <c r="P4" s="1">
        <v>100000</v>
      </c>
      <c r="Q4" s="1">
        <v>-3.129</v>
      </c>
      <c r="R4" s="1">
        <v>1.3939999999999999</v>
      </c>
      <c r="X4" s="1" t="s">
        <v>80</v>
      </c>
      <c r="Y4" s="1">
        <v>-2.36</v>
      </c>
      <c r="Z4" s="1">
        <v>-6.15</v>
      </c>
      <c r="AA4" s="1">
        <v>13.84</v>
      </c>
      <c r="AB4" s="1">
        <v>-1.92</v>
      </c>
      <c r="AC4" s="1">
        <v>1.48</v>
      </c>
      <c r="AD4" s="1">
        <v>5.39</v>
      </c>
      <c r="AE4" s="24"/>
    </row>
    <row r="5" spans="1:31">
      <c r="A5" s="1">
        <v>200000</v>
      </c>
      <c r="B5" s="1">
        <v>-11.497</v>
      </c>
      <c r="C5" s="1">
        <v>4.101</v>
      </c>
      <c r="F5" s="1">
        <v>200000</v>
      </c>
      <c r="G5" s="1">
        <v>-5.6740000000000004</v>
      </c>
      <c r="H5" s="1">
        <v>3.3740000000000001</v>
      </c>
      <c r="I5" s="1"/>
      <c r="J5" s="1"/>
      <c r="K5" s="1">
        <v>200000</v>
      </c>
      <c r="L5" s="1">
        <v>-6.3310000000000004</v>
      </c>
      <c r="M5" s="1">
        <v>3.4550000000000001</v>
      </c>
      <c r="N5" s="1"/>
      <c r="O5" s="1"/>
      <c r="P5" s="1">
        <v>200000</v>
      </c>
      <c r="Q5" s="1">
        <v>-2.5190000000000001</v>
      </c>
      <c r="R5" s="1">
        <v>1.97</v>
      </c>
      <c r="X5" s="1" t="s">
        <v>81</v>
      </c>
      <c r="Y5" s="1">
        <v>-1.88</v>
      </c>
      <c r="Z5" s="1">
        <v>-6.4</v>
      </c>
      <c r="AA5" s="1">
        <v>14.64</v>
      </c>
      <c r="AB5" s="1">
        <v>-0.78</v>
      </c>
      <c r="AC5" s="1">
        <v>1.81</v>
      </c>
      <c r="AD5" s="1">
        <v>7.88</v>
      </c>
      <c r="AE5" s="24"/>
    </row>
    <row r="6" spans="1:31">
      <c r="A6" s="1">
        <v>300000</v>
      </c>
      <c r="B6" s="1">
        <v>-8.1120000000000001</v>
      </c>
      <c r="C6" s="1">
        <v>5.8490000000000002</v>
      </c>
      <c r="F6" s="1">
        <v>300000</v>
      </c>
      <c r="G6" s="1">
        <v>-2.1190000000000002</v>
      </c>
      <c r="H6" s="1">
        <v>5.9249999999999998</v>
      </c>
      <c r="I6" s="1"/>
      <c r="J6" s="1"/>
      <c r="K6" s="1">
        <v>300000</v>
      </c>
      <c r="L6" s="1">
        <v>-3.032</v>
      </c>
      <c r="M6" s="1">
        <v>6.016</v>
      </c>
      <c r="N6" s="1"/>
      <c r="O6" s="1"/>
      <c r="P6" s="1">
        <v>300000</v>
      </c>
      <c r="Q6" s="1">
        <v>-1.1459999999999999</v>
      </c>
      <c r="R6" s="1">
        <v>3.2559999999999998</v>
      </c>
      <c r="T6" t="s">
        <v>77</v>
      </c>
      <c r="X6" s="1" t="s">
        <v>82</v>
      </c>
      <c r="Y6" s="1">
        <v>-1.75</v>
      </c>
      <c r="Z6" s="1">
        <v>-6.43</v>
      </c>
      <c r="AA6" s="1">
        <v>14.64</v>
      </c>
      <c r="AB6" s="1">
        <v>-0.67</v>
      </c>
      <c r="AC6" s="1">
        <v>1.83</v>
      </c>
      <c r="AD6" s="1">
        <v>8.1199999999999992</v>
      </c>
      <c r="AE6" s="24"/>
    </row>
    <row r="7" spans="1:31">
      <c r="A7" s="1">
        <v>400000</v>
      </c>
      <c r="B7" s="1">
        <v>-4.1059999999999999</v>
      </c>
      <c r="C7" s="1">
        <v>7.1139999999999999</v>
      </c>
      <c r="F7" s="1">
        <v>400000</v>
      </c>
      <c r="G7" s="1">
        <v>5.24</v>
      </c>
      <c r="H7" s="1">
        <v>6.9249999999999998</v>
      </c>
      <c r="I7" s="1"/>
      <c r="J7" s="1"/>
      <c r="K7" s="1">
        <v>400000</v>
      </c>
      <c r="L7" s="1">
        <v>3.254</v>
      </c>
      <c r="M7" s="1">
        <v>6.9459999999999997</v>
      </c>
      <c r="N7" s="1"/>
      <c r="O7" s="1"/>
      <c r="P7" s="1">
        <v>400000</v>
      </c>
      <c r="Q7" s="1">
        <v>3.06</v>
      </c>
      <c r="R7" s="1">
        <v>5.6369999999999996</v>
      </c>
      <c r="X7" s="1" t="s">
        <v>83</v>
      </c>
      <c r="Y7" s="1">
        <v>-1.83</v>
      </c>
      <c r="Z7" s="1">
        <v>-6.99</v>
      </c>
      <c r="AA7" s="1">
        <v>14.23</v>
      </c>
      <c r="AB7" s="1">
        <v>-1.03</v>
      </c>
      <c r="AC7" s="1">
        <v>1.65</v>
      </c>
      <c r="AD7" s="1">
        <v>6.53</v>
      </c>
      <c r="AE7" s="24"/>
    </row>
    <row r="8" spans="1:31">
      <c r="A8" s="1">
        <v>500000</v>
      </c>
      <c r="B8" s="1">
        <v>2.4550000000000001</v>
      </c>
      <c r="C8" s="1">
        <v>6.1609999999999996</v>
      </c>
      <c r="F8" s="1">
        <v>500000</v>
      </c>
      <c r="G8" s="1">
        <v>8.8239999999999998</v>
      </c>
      <c r="H8" s="1">
        <v>5.4880000000000004</v>
      </c>
      <c r="I8" s="1"/>
      <c r="J8" s="1"/>
      <c r="K8" s="1">
        <v>500000</v>
      </c>
      <c r="L8" s="1">
        <v>6.9089999999999998</v>
      </c>
      <c r="M8" s="1">
        <v>5.649</v>
      </c>
      <c r="N8" s="1"/>
      <c r="O8" s="1"/>
      <c r="P8" s="1">
        <v>500000</v>
      </c>
      <c r="Q8" s="1">
        <v>8.3849999999999998</v>
      </c>
      <c r="R8" s="1">
        <v>6.282</v>
      </c>
      <c r="X8" s="1" t="s">
        <v>84</v>
      </c>
      <c r="Y8" s="1">
        <v>-1.78</v>
      </c>
      <c r="Z8" s="1">
        <v>-6.93</v>
      </c>
      <c r="AA8" s="1">
        <v>14.36</v>
      </c>
      <c r="AB8" s="1">
        <v>-0.85</v>
      </c>
      <c r="AC8" s="1">
        <v>1.71</v>
      </c>
      <c r="AD8" s="1">
        <v>7.01</v>
      </c>
      <c r="AE8" s="24"/>
    </row>
    <row r="9" spans="1:31">
      <c r="A9" s="1">
        <v>600000</v>
      </c>
      <c r="B9" s="1">
        <v>4.7489999999999997</v>
      </c>
      <c r="C9" s="1">
        <v>5.52</v>
      </c>
      <c r="F9" s="1">
        <v>600000</v>
      </c>
      <c r="G9" s="1">
        <v>10.959</v>
      </c>
      <c r="H9" s="1">
        <v>4.5679999999999996</v>
      </c>
      <c r="I9" s="1"/>
      <c r="J9" s="1"/>
      <c r="K9" s="1">
        <v>600000</v>
      </c>
      <c r="L9" s="1">
        <v>9.2550000000000008</v>
      </c>
      <c r="M9" s="1">
        <v>4.32</v>
      </c>
      <c r="N9" s="1"/>
      <c r="O9" s="1"/>
      <c r="P9" s="1">
        <v>600000</v>
      </c>
      <c r="Q9" s="1">
        <v>12.188000000000001</v>
      </c>
      <c r="R9" s="1">
        <v>5.3780000000000001</v>
      </c>
      <c r="X9" s="1" t="s">
        <v>85</v>
      </c>
      <c r="Y9" s="1">
        <v>-2.11</v>
      </c>
      <c r="Z9" s="1">
        <v>-7.32</v>
      </c>
      <c r="AA9" s="1">
        <v>13.45</v>
      </c>
      <c r="AB9" s="1">
        <v>-1.63</v>
      </c>
      <c r="AC9" s="1">
        <v>1.35</v>
      </c>
      <c r="AD9" s="1">
        <v>4.24</v>
      </c>
      <c r="AE9" s="24"/>
    </row>
    <row r="10" spans="1:31">
      <c r="A10" s="1">
        <v>700000</v>
      </c>
      <c r="B10" s="1">
        <v>6.4669999999999996</v>
      </c>
      <c r="C10" s="1">
        <v>4.4180000000000001</v>
      </c>
      <c r="F10" s="1">
        <v>700000</v>
      </c>
      <c r="G10" s="1">
        <v>12.664999999999999</v>
      </c>
      <c r="H10" s="1">
        <v>3.4089999999999998</v>
      </c>
      <c r="I10" s="1"/>
      <c r="J10" s="1"/>
      <c r="K10" s="1">
        <v>700000</v>
      </c>
      <c r="L10" s="1">
        <v>9.827</v>
      </c>
      <c r="M10" s="1">
        <v>4.149</v>
      </c>
      <c r="N10" s="1"/>
      <c r="O10" s="1"/>
      <c r="P10" s="1">
        <v>700000</v>
      </c>
      <c r="Q10" s="1">
        <v>14.589</v>
      </c>
      <c r="R10" s="1">
        <v>3.3809999999999998</v>
      </c>
      <c r="X10" s="1" t="s">
        <v>86</v>
      </c>
      <c r="Y10" s="1">
        <v>-2.06</v>
      </c>
      <c r="Z10" s="1">
        <v>-7.5</v>
      </c>
      <c r="AA10" s="1">
        <v>13.67</v>
      </c>
      <c r="AB10" s="1">
        <v>-1.53</v>
      </c>
      <c r="AC10" s="1">
        <v>1.43</v>
      </c>
      <c r="AD10" s="1">
        <v>4.51</v>
      </c>
      <c r="AE10" s="24"/>
    </row>
    <row r="11" spans="1:31">
      <c r="A11" s="1">
        <v>800000</v>
      </c>
      <c r="B11" s="1">
        <v>7.0880000000000001</v>
      </c>
      <c r="C11" s="1">
        <v>4.3339999999999996</v>
      </c>
      <c r="F11" s="1">
        <v>800000</v>
      </c>
      <c r="G11" s="1">
        <v>12.396000000000001</v>
      </c>
      <c r="H11" s="1">
        <v>4.4169999999999998</v>
      </c>
      <c r="I11" s="1"/>
      <c r="J11" s="1"/>
      <c r="K11" s="1">
        <v>800000</v>
      </c>
      <c r="L11" s="1">
        <v>10.430999999999999</v>
      </c>
      <c r="M11" s="1">
        <v>4.0279999999999996</v>
      </c>
      <c r="N11" s="1"/>
      <c r="O11" s="1"/>
      <c r="P11" s="1">
        <v>800000</v>
      </c>
      <c r="Q11" s="1">
        <v>14.551</v>
      </c>
      <c r="R11" s="1">
        <v>3.851</v>
      </c>
      <c r="T11" t="s">
        <v>77</v>
      </c>
      <c r="X11" s="1"/>
      <c r="Y11" s="1"/>
      <c r="Z11" s="1"/>
      <c r="AA11" s="1"/>
      <c r="AB11" s="1"/>
      <c r="AC11" s="1"/>
      <c r="AD11" s="1"/>
      <c r="AE11" s="24"/>
    </row>
    <row r="12" spans="1:31">
      <c r="A12" s="1">
        <v>900000</v>
      </c>
      <c r="B12" s="1">
        <v>6.7759999999999998</v>
      </c>
      <c r="C12" s="1">
        <v>4.83</v>
      </c>
      <c r="F12" s="1">
        <v>900000</v>
      </c>
      <c r="G12" s="1">
        <v>13.356</v>
      </c>
      <c r="H12" s="1">
        <v>3.48</v>
      </c>
      <c r="I12" s="1"/>
      <c r="J12" s="1"/>
      <c r="K12" s="1">
        <v>900000</v>
      </c>
      <c r="L12" s="1">
        <v>11.327</v>
      </c>
      <c r="M12" s="1">
        <v>3.0489999999999999</v>
      </c>
      <c r="N12" s="1"/>
      <c r="O12" s="1"/>
      <c r="P12" s="1">
        <v>900000</v>
      </c>
      <c r="Q12" s="1">
        <v>15.513999999999999</v>
      </c>
      <c r="R12" s="1">
        <v>2.694</v>
      </c>
      <c r="X12" s="25"/>
      <c r="Y12" s="25"/>
      <c r="Z12" s="25"/>
      <c r="AA12" s="25"/>
      <c r="AB12" s="25"/>
      <c r="AC12" s="25"/>
      <c r="AD12" s="25"/>
      <c r="AE12" s="24"/>
    </row>
    <row r="13" spans="1:31">
      <c r="A13" s="1">
        <v>1000000</v>
      </c>
      <c r="B13" s="1">
        <v>6.9969999999999999</v>
      </c>
      <c r="C13" s="1">
        <v>4.5919999999999996</v>
      </c>
      <c r="F13" s="1">
        <v>1000000</v>
      </c>
      <c r="G13" s="1">
        <v>12.582000000000001</v>
      </c>
      <c r="H13" s="1">
        <v>4.6109999999999998</v>
      </c>
      <c r="I13" s="1"/>
      <c r="J13" s="1"/>
      <c r="K13" s="1">
        <v>1000000</v>
      </c>
      <c r="L13" s="1">
        <v>10.805</v>
      </c>
      <c r="M13" s="1">
        <v>4.0419999999999998</v>
      </c>
      <c r="N13" s="1"/>
      <c r="O13" s="1"/>
      <c r="P13" s="1">
        <v>1000000</v>
      </c>
      <c r="Q13" s="1">
        <v>15.438000000000001</v>
      </c>
      <c r="R13" s="1">
        <v>3.2930000000000001</v>
      </c>
      <c r="X13" s="1" t="s">
        <v>78</v>
      </c>
      <c r="Y13" s="1" t="s">
        <v>47</v>
      </c>
      <c r="Z13" s="1" t="s">
        <v>48</v>
      </c>
      <c r="AA13" s="1" t="s">
        <v>49</v>
      </c>
      <c r="AB13" s="1" t="s">
        <v>50</v>
      </c>
      <c r="AC13" s="1" t="s">
        <v>51</v>
      </c>
      <c r="AD13" s="1" t="s">
        <v>52</v>
      </c>
      <c r="AE13" s="24"/>
    </row>
    <row r="14" spans="1:31">
      <c r="A14" s="1">
        <v>1100000</v>
      </c>
      <c r="B14" s="1">
        <v>6.51</v>
      </c>
      <c r="C14" s="1">
        <v>5.048</v>
      </c>
      <c r="F14" s="1">
        <v>1100000</v>
      </c>
      <c r="G14" s="1">
        <v>12.566000000000001</v>
      </c>
      <c r="H14" s="1">
        <v>4.6529999999999996</v>
      </c>
      <c r="I14" s="1"/>
      <c r="J14" s="1"/>
      <c r="K14" s="1">
        <v>1100000</v>
      </c>
      <c r="L14" s="1">
        <v>11.064</v>
      </c>
      <c r="M14" s="1">
        <v>3.6869999999999998</v>
      </c>
      <c r="N14" s="1"/>
      <c r="O14" s="1"/>
      <c r="P14" s="1">
        <v>1100000</v>
      </c>
      <c r="Q14" s="1">
        <v>15.314</v>
      </c>
      <c r="R14" s="1">
        <v>3.4830000000000001</v>
      </c>
      <c r="X14" s="1" t="s">
        <v>79</v>
      </c>
      <c r="Y14" s="1">
        <v>-4.9400000000000004</v>
      </c>
      <c r="Z14" s="1">
        <v>0</v>
      </c>
      <c r="AA14" s="1">
        <v>3.47</v>
      </c>
      <c r="AB14" s="1">
        <v>-5</v>
      </c>
      <c r="AC14" s="1">
        <v>-1.54</v>
      </c>
      <c r="AD14" s="1">
        <v>-7.51</v>
      </c>
      <c r="AE14" s="24"/>
    </row>
    <row r="15" spans="1:31">
      <c r="A15" s="1">
        <v>1200000</v>
      </c>
      <c r="B15" s="1">
        <v>7.4550000000000001</v>
      </c>
      <c r="C15" s="1">
        <v>3.7250000000000001</v>
      </c>
      <c r="F15" s="1">
        <v>1200000</v>
      </c>
      <c r="G15" s="1">
        <v>13.369</v>
      </c>
      <c r="H15" s="1">
        <v>3.82</v>
      </c>
      <c r="I15" s="1"/>
      <c r="J15" s="1"/>
      <c r="K15" s="1">
        <v>1200000</v>
      </c>
      <c r="L15" s="1">
        <v>11.007</v>
      </c>
      <c r="M15" s="1">
        <v>3.7509999999999999</v>
      </c>
      <c r="N15" s="1"/>
      <c r="O15" s="1"/>
      <c r="P15" s="1">
        <v>1200000</v>
      </c>
      <c r="Q15" s="1">
        <v>14.984</v>
      </c>
      <c r="R15" s="1">
        <v>3.9980000000000002</v>
      </c>
      <c r="X15" s="1" t="s">
        <v>80</v>
      </c>
      <c r="Y15" s="1">
        <v>-2.4</v>
      </c>
      <c r="Z15" s="1">
        <v>0</v>
      </c>
      <c r="AA15" s="1">
        <v>14</v>
      </c>
      <c r="AB15" s="1">
        <v>-1.92</v>
      </c>
      <c r="AC15" s="1">
        <v>1.53</v>
      </c>
      <c r="AD15" s="1">
        <v>11.7</v>
      </c>
      <c r="AE15" s="24"/>
    </row>
    <row r="16" spans="1:31">
      <c r="A16" s="1">
        <v>1300000</v>
      </c>
      <c r="B16" s="1">
        <v>7.8239999999999998</v>
      </c>
      <c r="C16" s="1">
        <v>3.2160000000000002</v>
      </c>
      <c r="F16" s="1">
        <v>1300000</v>
      </c>
      <c r="G16" s="1">
        <v>12.538</v>
      </c>
      <c r="H16" s="1">
        <v>5.4550000000000001</v>
      </c>
      <c r="I16" s="1"/>
      <c r="J16" s="1"/>
      <c r="K16" s="1">
        <v>1300000</v>
      </c>
      <c r="L16" s="1">
        <v>10.693</v>
      </c>
      <c r="M16" s="1">
        <v>4.5999999999999996</v>
      </c>
      <c r="N16" s="1"/>
      <c r="O16" s="1"/>
      <c r="P16" s="1">
        <v>1300000</v>
      </c>
      <c r="Q16" s="1">
        <v>13.678000000000001</v>
      </c>
      <c r="R16" s="1">
        <v>5.9880000000000004</v>
      </c>
      <c r="X16" s="1" t="s">
        <v>81</v>
      </c>
      <c r="Y16" s="1">
        <v>-1.9</v>
      </c>
      <c r="Z16" s="1">
        <v>0</v>
      </c>
      <c r="AA16" s="1">
        <v>14.31</v>
      </c>
      <c r="AB16" s="1">
        <v>-1.06</v>
      </c>
      <c r="AC16" s="1">
        <v>1.68</v>
      </c>
      <c r="AD16" s="1">
        <v>13.54</v>
      </c>
      <c r="AE16" s="24"/>
    </row>
    <row r="17" spans="1:31">
      <c r="A17" s="1">
        <v>1400000</v>
      </c>
      <c r="B17" s="1">
        <v>7.72</v>
      </c>
      <c r="C17" s="1">
        <v>3.726</v>
      </c>
      <c r="F17" s="1">
        <v>1400000</v>
      </c>
      <c r="G17" s="1">
        <v>14.064</v>
      </c>
      <c r="H17" s="1">
        <v>3.04</v>
      </c>
      <c r="I17" s="1"/>
      <c r="J17" s="1"/>
      <c r="K17" s="1">
        <v>1400000</v>
      </c>
      <c r="L17" s="1">
        <v>11.269</v>
      </c>
      <c r="M17" s="1">
        <v>3.661</v>
      </c>
      <c r="N17" s="1"/>
      <c r="O17" s="1"/>
      <c r="P17" s="1">
        <v>1400000</v>
      </c>
      <c r="Q17" s="1">
        <v>15.343999999999999</v>
      </c>
      <c r="R17" s="1">
        <v>4.0129999999999999</v>
      </c>
      <c r="X17" s="1" t="s">
        <v>82</v>
      </c>
      <c r="Y17" s="1">
        <v>-1.65</v>
      </c>
      <c r="Z17" s="1">
        <v>0</v>
      </c>
      <c r="AA17" s="1">
        <v>14.64</v>
      </c>
      <c r="AB17" s="1">
        <v>-0.76</v>
      </c>
      <c r="AC17" s="1">
        <v>1.82</v>
      </c>
      <c r="AD17" s="1">
        <v>14.54</v>
      </c>
      <c r="AE17" s="24"/>
    </row>
    <row r="18" spans="1:31">
      <c r="A18" s="1">
        <v>1500000</v>
      </c>
      <c r="B18" s="1">
        <v>8.1739999999999995</v>
      </c>
      <c r="C18" s="1">
        <v>2.7949999999999999</v>
      </c>
      <c r="F18" s="1">
        <v>1500000</v>
      </c>
      <c r="G18" s="1">
        <v>13.363</v>
      </c>
      <c r="H18" s="1">
        <v>4.1130000000000004</v>
      </c>
      <c r="I18" s="1"/>
      <c r="J18" s="1"/>
      <c r="K18" s="1">
        <v>1500000</v>
      </c>
      <c r="L18" s="1">
        <v>10.702999999999999</v>
      </c>
      <c r="M18" s="1">
        <v>4.6070000000000002</v>
      </c>
      <c r="N18" s="1"/>
      <c r="O18" s="1"/>
      <c r="P18" s="1">
        <v>1500000</v>
      </c>
      <c r="Q18" s="1">
        <v>14.943</v>
      </c>
      <c r="R18" s="1">
        <v>4.2619999999999996</v>
      </c>
      <c r="X18" s="1" t="s">
        <v>83</v>
      </c>
      <c r="Y18" s="1">
        <v>-1.63</v>
      </c>
      <c r="Z18" s="1">
        <v>0</v>
      </c>
      <c r="AA18" s="1">
        <v>14.53</v>
      </c>
      <c r="AB18" s="1">
        <v>-0.81</v>
      </c>
      <c r="AC18" s="1">
        <v>1.77</v>
      </c>
      <c r="AD18" s="1">
        <v>14.36</v>
      </c>
      <c r="AE18" s="24"/>
    </row>
    <row r="19" spans="1:31">
      <c r="A19" s="1">
        <v>1600000</v>
      </c>
      <c r="B19" s="1">
        <v>6.6820000000000004</v>
      </c>
      <c r="C19" s="1">
        <v>4.9820000000000002</v>
      </c>
      <c r="F19" s="1">
        <v>1600000</v>
      </c>
      <c r="G19" s="1">
        <v>13.78</v>
      </c>
      <c r="H19" s="1">
        <v>3.7149999999999999</v>
      </c>
      <c r="I19" s="1"/>
      <c r="J19" s="1"/>
      <c r="K19" s="1">
        <v>1600000</v>
      </c>
      <c r="L19" s="1">
        <v>11.321</v>
      </c>
      <c r="M19" s="1">
        <v>3.984</v>
      </c>
      <c r="N19" s="1"/>
      <c r="O19" s="1"/>
      <c r="P19" s="1">
        <v>1600000</v>
      </c>
      <c r="Q19" s="1">
        <v>14.746</v>
      </c>
      <c r="R19" s="1">
        <v>4.04</v>
      </c>
      <c r="T19" t="s">
        <v>77</v>
      </c>
      <c r="X19" s="1" t="s">
        <v>84</v>
      </c>
      <c r="Y19" s="1">
        <v>-1.6</v>
      </c>
      <c r="Z19" s="1">
        <v>0</v>
      </c>
      <c r="AA19" s="1">
        <v>14.47</v>
      </c>
      <c r="AB19" s="1">
        <v>-0.86</v>
      </c>
      <c r="AC19" s="1">
        <v>1.75</v>
      </c>
      <c r="AD19" s="1">
        <v>14.26</v>
      </c>
      <c r="AE19" s="24"/>
    </row>
    <row r="20" spans="1:31">
      <c r="A20" s="1">
        <v>1700000</v>
      </c>
      <c r="B20" s="1">
        <v>7.5039999999999996</v>
      </c>
      <c r="C20" s="1">
        <v>4.0869999999999997</v>
      </c>
      <c r="F20" s="1">
        <v>1700000</v>
      </c>
      <c r="G20" s="1">
        <v>14.266999999999999</v>
      </c>
      <c r="H20" s="1">
        <v>2.794</v>
      </c>
      <c r="I20" s="1"/>
      <c r="J20" s="1"/>
      <c r="K20" s="1">
        <v>1700000</v>
      </c>
      <c r="L20" s="1">
        <v>11.663</v>
      </c>
      <c r="M20" s="1">
        <v>3.0449999999999999</v>
      </c>
      <c r="N20" s="1"/>
      <c r="O20" s="1"/>
      <c r="P20" s="1">
        <v>1700000</v>
      </c>
      <c r="Q20" s="1">
        <v>15.407999999999999</v>
      </c>
      <c r="R20" s="1">
        <v>3.468</v>
      </c>
      <c r="X20" s="1" t="s">
        <v>85</v>
      </c>
      <c r="Y20" s="1">
        <v>-1.85</v>
      </c>
      <c r="Z20" s="1">
        <v>0</v>
      </c>
      <c r="AA20" s="1">
        <v>13.95</v>
      </c>
      <c r="AB20" s="1">
        <v>-1.22</v>
      </c>
      <c r="AC20" s="1">
        <v>1.55</v>
      </c>
      <c r="AD20" s="1">
        <v>12.93</v>
      </c>
      <c r="AE20" s="24"/>
    </row>
    <row r="21" spans="1:31">
      <c r="A21" s="1">
        <v>1800000</v>
      </c>
      <c r="B21" s="1">
        <v>7.6680000000000001</v>
      </c>
      <c r="C21" s="1">
        <v>3.9249999999999998</v>
      </c>
      <c r="F21" s="1">
        <v>1800000</v>
      </c>
      <c r="G21" s="1">
        <v>14.661</v>
      </c>
      <c r="H21" s="1">
        <v>2.3780000000000001</v>
      </c>
      <c r="I21" s="1"/>
      <c r="J21" s="1"/>
      <c r="K21" s="1">
        <v>1800000</v>
      </c>
      <c r="L21" s="1">
        <v>12.129</v>
      </c>
      <c r="M21" s="1">
        <v>2.37</v>
      </c>
      <c r="N21" s="1"/>
      <c r="O21" s="1"/>
      <c r="P21" s="1">
        <v>1800000</v>
      </c>
      <c r="Q21" s="1">
        <v>15.243</v>
      </c>
      <c r="R21" s="1">
        <v>3.9180000000000001</v>
      </c>
      <c r="X21" s="1" t="s">
        <v>86</v>
      </c>
      <c r="Y21" s="1">
        <v>-1.84</v>
      </c>
      <c r="Z21" s="1">
        <v>0</v>
      </c>
      <c r="AA21" s="1">
        <v>14.14</v>
      </c>
      <c r="AB21" s="1">
        <v>-1.1399999999999999</v>
      </c>
      <c r="AC21" s="1">
        <v>1.62</v>
      </c>
      <c r="AD21" s="1">
        <v>13.27</v>
      </c>
      <c r="AE21" s="24"/>
    </row>
    <row r="22" spans="1:31">
      <c r="A22" s="1">
        <v>1900000</v>
      </c>
      <c r="B22" s="1">
        <v>8.0190000000000001</v>
      </c>
      <c r="C22" s="1">
        <v>3.677</v>
      </c>
      <c r="F22" s="1">
        <v>1900000</v>
      </c>
      <c r="G22" s="1">
        <v>14.225</v>
      </c>
      <c r="H22" s="1">
        <v>2.9569999999999999</v>
      </c>
      <c r="I22" s="1"/>
      <c r="J22" s="1"/>
      <c r="K22" s="1">
        <v>1900000</v>
      </c>
      <c r="L22" s="1">
        <v>11.648999999999999</v>
      </c>
      <c r="M22" s="1">
        <v>3.1120000000000001</v>
      </c>
      <c r="N22" s="1"/>
      <c r="O22" s="1"/>
      <c r="P22" s="1">
        <v>1900000</v>
      </c>
      <c r="Q22" s="1">
        <v>15.654999999999999</v>
      </c>
      <c r="R22" s="1">
        <v>2.665</v>
      </c>
      <c r="X22" s="1"/>
      <c r="Y22" s="1"/>
      <c r="Z22" s="1"/>
      <c r="AA22" s="1"/>
      <c r="AB22" s="1"/>
      <c r="AC22" s="1"/>
      <c r="AD22" s="1"/>
      <c r="AE22" s="24"/>
    </row>
    <row r="23" spans="1:31">
      <c r="A23" s="1">
        <v>2000000</v>
      </c>
      <c r="B23" s="1">
        <v>6.5640000000000001</v>
      </c>
      <c r="C23" s="1">
        <v>5.3150000000000004</v>
      </c>
      <c r="F23" s="1">
        <v>2000000</v>
      </c>
      <c r="G23" s="1">
        <v>13.523</v>
      </c>
      <c r="H23" s="1">
        <v>3.8380000000000001</v>
      </c>
      <c r="I23" s="1"/>
      <c r="J23" s="1"/>
      <c r="K23" s="1">
        <v>2000000</v>
      </c>
      <c r="L23" s="1">
        <v>10.938000000000001</v>
      </c>
      <c r="M23" s="1">
        <v>4.282</v>
      </c>
      <c r="N23" s="1"/>
      <c r="O23" s="1"/>
      <c r="P23" s="1">
        <v>2000000</v>
      </c>
      <c r="Q23" s="1">
        <v>15.587999999999999</v>
      </c>
      <c r="R23" s="1">
        <v>3.0390000000000001</v>
      </c>
      <c r="X23" s="25"/>
      <c r="Y23" s="25"/>
      <c r="Z23" s="25"/>
      <c r="AA23" s="25"/>
      <c r="AB23" s="25"/>
      <c r="AC23" s="25"/>
      <c r="AD23" s="25"/>
      <c r="AE23" s="24"/>
    </row>
    <row r="24" spans="1:31">
      <c r="A24" s="1">
        <v>2100000</v>
      </c>
      <c r="B24" s="1">
        <v>7.5709999999999997</v>
      </c>
      <c r="C24" s="1">
        <v>3.7669999999999999</v>
      </c>
      <c r="F24" s="1">
        <v>2100000</v>
      </c>
      <c r="G24" s="1">
        <v>13.775</v>
      </c>
      <c r="H24" s="1">
        <v>3.7010000000000001</v>
      </c>
      <c r="I24" s="1"/>
      <c r="J24" s="1"/>
      <c r="K24" s="1">
        <v>2100000</v>
      </c>
      <c r="L24" s="1">
        <v>10.347</v>
      </c>
      <c r="M24" s="1">
        <v>4.7679999999999998</v>
      </c>
      <c r="N24" s="1"/>
      <c r="O24" s="1"/>
      <c r="P24" s="1">
        <v>2100000</v>
      </c>
      <c r="Q24" s="1">
        <v>15.047000000000001</v>
      </c>
      <c r="R24" s="1">
        <v>4.7309999999999999</v>
      </c>
      <c r="X24" s="1" t="s">
        <v>78</v>
      </c>
      <c r="Y24" s="1" t="s">
        <v>47</v>
      </c>
      <c r="Z24" s="1" t="s">
        <v>48</v>
      </c>
      <c r="AA24" s="1" t="s">
        <v>49</v>
      </c>
      <c r="AB24" s="1" t="s">
        <v>50</v>
      </c>
      <c r="AC24" s="1" t="s">
        <v>51</v>
      </c>
      <c r="AD24" s="1" t="s">
        <v>52</v>
      </c>
      <c r="AE24" s="24"/>
    </row>
    <row r="25" spans="1:31">
      <c r="A25" s="1">
        <v>2200000</v>
      </c>
      <c r="B25" s="1">
        <v>4.1210000000000004</v>
      </c>
      <c r="C25" s="1">
        <v>7.2750000000000004</v>
      </c>
      <c r="F25" s="1">
        <v>2200000</v>
      </c>
      <c r="G25" s="1">
        <v>13.875999999999999</v>
      </c>
      <c r="H25" s="1">
        <v>3.7919999999999998</v>
      </c>
      <c r="I25" s="1"/>
      <c r="J25" s="1"/>
      <c r="K25" s="1">
        <v>2200000</v>
      </c>
      <c r="L25" s="1">
        <v>10.929</v>
      </c>
      <c r="M25" s="1">
        <v>4.1280000000000001</v>
      </c>
      <c r="N25" s="1"/>
      <c r="O25" s="1"/>
      <c r="P25" s="1">
        <v>2200000</v>
      </c>
      <c r="Q25" s="1">
        <v>15.015000000000001</v>
      </c>
      <c r="R25" s="1">
        <v>3.9609999999999999</v>
      </c>
      <c r="X25" s="1" t="s">
        <v>79</v>
      </c>
      <c r="Y25" s="1">
        <v>0</v>
      </c>
      <c r="Z25" s="1">
        <v>-5.3</v>
      </c>
      <c r="AA25" s="1">
        <v>3.53</v>
      </c>
      <c r="AB25" s="1">
        <v>-5</v>
      </c>
      <c r="AC25" s="1">
        <v>-1.53</v>
      </c>
      <c r="AD25" s="1">
        <v>-7.8</v>
      </c>
      <c r="AE25" s="24"/>
    </row>
    <row r="26" spans="1:31">
      <c r="A26" s="1">
        <v>2300000</v>
      </c>
      <c r="B26" s="1">
        <v>6.3540000000000001</v>
      </c>
      <c r="C26" s="1">
        <v>5.5119999999999996</v>
      </c>
      <c r="F26" s="1">
        <v>2300000</v>
      </c>
      <c r="G26" s="1">
        <v>14.249000000000001</v>
      </c>
      <c r="H26" s="1">
        <v>3.0510000000000002</v>
      </c>
      <c r="I26" s="1"/>
      <c r="J26" s="1"/>
      <c r="K26" s="1">
        <v>2300000</v>
      </c>
      <c r="L26" s="1">
        <v>10.808</v>
      </c>
      <c r="M26" s="1">
        <v>4.2610000000000001</v>
      </c>
      <c r="N26" s="1"/>
      <c r="O26" s="1"/>
      <c r="P26" s="1">
        <v>2300000</v>
      </c>
      <c r="Q26" s="1">
        <v>15.308</v>
      </c>
      <c r="R26" s="1">
        <v>3.9350000000000001</v>
      </c>
      <c r="X26" s="1" t="s">
        <v>80</v>
      </c>
      <c r="Y26" s="1">
        <v>0</v>
      </c>
      <c r="Z26" s="1">
        <v>-6.33</v>
      </c>
      <c r="AA26" s="1">
        <v>13.97</v>
      </c>
      <c r="AB26" s="1">
        <v>-2.1</v>
      </c>
      <c r="AC26" s="1">
        <v>1.5</v>
      </c>
      <c r="AD26" s="1">
        <v>7.54</v>
      </c>
      <c r="AE26" s="24"/>
    </row>
    <row r="27" spans="1:31">
      <c r="A27" s="1">
        <v>2400000</v>
      </c>
      <c r="B27" s="1">
        <v>6.282</v>
      </c>
      <c r="C27" s="1">
        <v>5.1230000000000002</v>
      </c>
      <c r="F27" s="1">
        <v>2400000</v>
      </c>
      <c r="G27" s="1">
        <v>14.167</v>
      </c>
      <c r="H27" s="1">
        <v>3.5539999999999998</v>
      </c>
      <c r="I27" s="1"/>
      <c r="J27" s="1"/>
      <c r="K27" s="1">
        <v>2400000</v>
      </c>
      <c r="L27" s="1">
        <v>10.701000000000001</v>
      </c>
      <c r="M27" s="1">
        <v>4.5259999999999998</v>
      </c>
      <c r="N27" s="1"/>
      <c r="O27" s="1"/>
      <c r="P27" s="1">
        <v>2400000</v>
      </c>
      <c r="Q27" s="1">
        <v>15.02</v>
      </c>
      <c r="R27" s="1">
        <v>3.9660000000000002</v>
      </c>
      <c r="T27" t="s">
        <v>77</v>
      </c>
      <c r="X27" s="1" t="s">
        <v>81</v>
      </c>
      <c r="Y27" s="1">
        <v>0</v>
      </c>
      <c r="Z27" s="1">
        <v>-6.64</v>
      </c>
      <c r="AA27" s="1">
        <v>14.61</v>
      </c>
      <c r="AB27" s="1">
        <v>-1.01</v>
      </c>
      <c r="AC27" s="1">
        <v>1.8</v>
      </c>
      <c r="AD27" s="1">
        <v>9.27</v>
      </c>
      <c r="AE27" s="24"/>
    </row>
    <row r="28" spans="1:31">
      <c r="A28" s="1">
        <v>2500000</v>
      </c>
      <c r="B28" s="1">
        <v>6.1180000000000003</v>
      </c>
      <c r="C28" s="1">
        <v>5.0039999999999996</v>
      </c>
      <c r="F28" s="1">
        <v>2500000</v>
      </c>
      <c r="G28" s="1">
        <v>13.605</v>
      </c>
      <c r="H28" s="1">
        <v>4.4669999999999996</v>
      </c>
      <c r="I28" s="1"/>
      <c r="J28" s="1"/>
      <c r="K28" s="1">
        <v>2500000</v>
      </c>
      <c r="L28" s="1">
        <v>11.276999999999999</v>
      </c>
      <c r="M28" s="1">
        <v>3.9689999999999999</v>
      </c>
      <c r="N28" s="1"/>
      <c r="O28" s="1"/>
      <c r="P28" s="1">
        <v>2500000</v>
      </c>
      <c r="Q28" s="1">
        <v>15.207000000000001</v>
      </c>
      <c r="R28" s="1">
        <v>3.6880000000000002</v>
      </c>
      <c r="X28" s="1" t="s">
        <v>82</v>
      </c>
      <c r="Y28" s="1">
        <v>0</v>
      </c>
      <c r="Z28" s="1">
        <v>-6.73</v>
      </c>
      <c r="AA28" s="1">
        <v>14.61</v>
      </c>
      <c r="AB28" s="1">
        <v>-0.84</v>
      </c>
      <c r="AC28" s="1">
        <v>1.82</v>
      </c>
      <c r="AD28" s="1">
        <v>9.3699999999999992</v>
      </c>
      <c r="AE28" s="24"/>
    </row>
    <row r="29" spans="1:31">
      <c r="A29" s="1">
        <v>2600000</v>
      </c>
      <c r="B29" s="1">
        <v>6.5369999999999999</v>
      </c>
      <c r="C29" s="1">
        <v>5.6059999999999999</v>
      </c>
      <c r="F29" s="1">
        <v>2600000</v>
      </c>
      <c r="G29" s="1">
        <v>14.182</v>
      </c>
      <c r="H29" s="1">
        <v>3.52</v>
      </c>
      <c r="I29" s="1"/>
      <c r="J29" s="1"/>
      <c r="K29" s="1">
        <v>2600000</v>
      </c>
      <c r="L29" s="1">
        <v>12.039</v>
      </c>
      <c r="M29" s="1">
        <v>2.7290000000000001</v>
      </c>
      <c r="N29" s="1"/>
      <c r="O29" s="1"/>
      <c r="P29" s="1">
        <v>2600000</v>
      </c>
      <c r="Q29" s="1">
        <v>15.488</v>
      </c>
      <c r="R29" s="1">
        <v>3.1909999999999998</v>
      </c>
      <c r="X29" s="1" t="s">
        <v>83</v>
      </c>
      <c r="Y29" s="1">
        <v>0</v>
      </c>
      <c r="Z29" s="1">
        <v>-7.04</v>
      </c>
      <c r="AA29" s="1">
        <v>14.16</v>
      </c>
      <c r="AB29" s="1">
        <v>-1.1399999999999999</v>
      </c>
      <c r="AC29" s="1">
        <v>1.63</v>
      </c>
      <c r="AD29" s="1">
        <v>8.11</v>
      </c>
      <c r="AE29" s="24"/>
    </row>
    <row r="30" spans="1:31">
      <c r="A30" s="1">
        <v>2700000</v>
      </c>
      <c r="B30" s="1">
        <v>6.6890000000000001</v>
      </c>
      <c r="C30" s="1">
        <v>5.2789999999999999</v>
      </c>
      <c r="F30" s="1">
        <v>2700000</v>
      </c>
      <c r="G30" s="1">
        <v>14.461</v>
      </c>
      <c r="H30" s="1">
        <v>2.8050000000000002</v>
      </c>
      <c r="I30" s="1"/>
      <c r="J30" s="1"/>
      <c r="K30" s="1">
        <v>2700000</v>
      </c>
      <c r="L30" s="1">
        <v>11.775</v>
      </c>
      <c r="M30" s="1">
        <v>3.1269999999999998</v>
      </c>
      <c r="N30" s="1"/>
      <c r="O30" s="1"/>
      <c r="P30" s="1">
        <v>2700000</v>
      </c>
      <c r="Q30" s="1">
        <v>15.564</v>
      </c>
      <c r="R30" s="1">
        <v>3.371</v>
      </c>
      <c r="X30" s="1" t="s">
        <v>84</v>
      </c>
      <c r="Y30" s="1">
        <v>0</v>
      </c>
      <c r="Z30" s="1">
        <v>-6.84</v>
      </c>
      <c r="AA30" s="1">
        <v>14.54</v>
      </c>
      <c r="AB30" s="1">
        <v>-0.74</v>
      </c>
      <c r="AC30" s="1">
        <v>1.8</v>
      </c>
      <c r="AD30" s="1">
        <v>9.26</v>
      </c>
      <c r="AE30" s="24"/>
    </row>
    <row r="31" spans="1:31">
      <c r="A31" s="1">
        <v>2800000</v>
      </c>
      <c r="B31" s="1">
        <v>6.9660000000000002</v>
      </c>
      <c r="C31" s="1">
        <v>4.54</v>
      </c>
      <c r="F31" s="1">
        <v>2800000</v>
      </c>
      <c r="G31" s="1">
        <v>13.521000000000001</v>
      </c>
      <c r="H31" s="1">
        <v>3.9580000000000002</v>
      </c>
      <c r="I31" s="1"/>
      <c r="J31" s="1"/>
      <c r="K31" s="1">
        <v>2800000</v>
      </c>
      <c r="L31" s="1">
        <v>11.217000000000001</v>
      </c>
      <c r="M31" s="1">
        <v>3.87</v>
      </c>
      <c r="N31" s="1"/>
      <c r="O31" s="1"/>
      <c r="P31" s="1">
        <v>2800000</v>
      </c>
      <c r="Q31" s="1">
        <v>15.39</v>
      </c>
      <c r="R31" s="1">
        <v>3.3719999999999999</v>
      </c>
      <c r="X31" s="1" t="s">
        <v>85</v>
      </c>
      <c r="Y31" s="1">
        <v>0</v>
      </c>
      <c r="Z31" s="1">
        <v>-7.29</v>
      </c>
      <c r="AA31" s="1">
        <v>13.83</v>
      </c>
      <c r="AB31" s="1">
        <v>-1.39</v>
      </c>
      <c r="AC31" s="1">
        <v>1.49</v>
      </c>
      <c r="AD31" s="1">
        <v>7.14</v>
      </c>
      <c r="AE31" s="24"/>
    </row>
    <row r="32" spans="1:31">
      <c r="A32" s="1">
        <v>2900000</v>
      </c>
      <c r="B32" s="1">
        <v>6.3259999999999996</v>
      </c>
      <c r="C32" s="1">
        <v>5.3780000000000001</v>
      </c>
      <c r="F32" s="1">
        <v>2900000</v>
      </c>
      <c r="G32" s="1">
        <v>13.012</v>
      </c>
      <c r="H32" s="1">
        <v>4.9980000000000002</v>
      </c>
      <c r="I32" s="1"/>
      <c r="J32" s="1"/>
      <c r="K32" s="1">
        <v>2900000</v>
      </c>
      <c r="L32" s="1">
        <v>10.641</v>
      </c>
      <c r="M32" s="1">
        <v>4.923</v>
      </c>
      <c r="N32" s="1"/>
      <c r="O32" s="1"/>
      <c r="P32" s="1">
        <v>2900000</v>
      </c>
      <c r="Q32" s="1">
        <v>16.213000000000001</v>
      </c>
      <c r="R32" s="1">
        <v>2.0819999999999999</v>
      </c>
      <c r="X32" s="1" t="s">
        <v>86</v>
      </c>
      <c r="Y32" s="1">
        <v>0</v>
      </c>
      <c r="Z32" s="1">
        <v>-7.22</v>
      </c>
      <c r="AA32" s="1">
        <v>14.15</v>
      </c>
      <c r="AB32" s="1">
        <v>-1.1599999999999999</v>
      </c>
      <c r="AC32" s="1">
        <v>1.6</v>
      </c>
      <c r="AD32" s="1">
        <v>7.87</v>
      </c>
      <c r="AE32" s="24"/>
    </row>
    <row r="33" spans="1:31">
      <c r="A33" s="1">
        <v>3000000</v>
      </c>
      <c r="B33" s="1">
        <v>3.9990000000000001</v>
      </c>
      <c r="C33" s="1">
        <v>7.32</v>
      </c>
      <c r="F33" s="1">
        <v>3000000</v>
      </c>
      <c r="G33" s="1">
        <v>11.301</v>
      </c>
      <c r="H33" s="1">
        <v>6.38</v>
      </c>
      <c r="I33" s="1"/>
      <c r="J33" s="1"/>
      <c r="K33" s="1">
        <v>3000000</v>
      </c>
      <c r="L33" s="1">
        <v>8.952</v>
      </c>
      <c r="M33" s="1">
        <v>6.3220000000000001</v>
      </c>
      <c r="N33" s="1"/>
      <c r="O33" s="1"/>
      <c r="P33" s="1">
        <v>3000000</v>
      </c>
      <c r="Q33" s="1">
        <v>15.553000000000001</v>
      </c>
      <c r="R33" s="1">
        <v>3.0960000000000001</v>
      </c>
      <c r="X33" s="25"/>
      <c r="Y33" s="25"/>
      <c r="Z33" s="25"/>
      <c r="AA33" s="25"/>
      <c r="AB33" s="25"/>
      <c r="AC33" s="25"/>
      <c r="AD33" s="25"/>
      <c r="AE33" s="24"/>
    </row>
    <row r="34" spans="1:31">
      <c r="A34" s="1">
        <v>3100000</v>
      </c>
      <c r="B34" s="1">
        <v>5.1079999999999997</v>
      </c>
      <c r="C34" s="1">
        <v>6.282</v>
      </c>
      <c r="F34" s="1">
        <v>3100000</v>
      </c>
      <c r="G34" s="1">
        <v>13.065</v>
      </c>
      <c r="H34" s="1">
        <v>4.726</v>
      </c>
      <c r="I34" s="1"/>
      <c r="J34" s="1"/>
      <c r="K34" s="1">
        <v>3100000</v>
      </c>
      <c r="L34" s="1">
        <v>10.055999999999999</v>
      </c>
      <c r="M34" s="1">
        <v>5.0010000000000003</v>
      </c>
      <c r="N34" s="1"/>
      <c r="O34" s="1"/>
      <c r="P34" s="1">
        <v>3100000</v>
      </c>
      <c r="Q34" s="1">
        <v>15.22</v>
      </c>
      <c r="R34" s="1">
        <v>3.8980000000000001</v>
      </c>
      <c r="X34" s="25"/>
      <c r="Y34" s="25"/>
      <c r="Z34" s="25"/>
      <c r="AA34" s="25"/>
      <c r="AB34" s="25"/>
      <c r="AC34" s="25"/>
      <c r="AD34" s="25"/>
      <c r="AE34" s="24"/>
    </row>
    <row r="35" spans="1:31">
      <c r="A35" s="1">
        <v>3200000</v>
      </c>
      <c r="B35" s="1">
        <v>5.3390000000000004</v>
      </c>
      <c r="C35" s="1">
        <v>5.8890000000000002</v>
      </c>
      <c r="F35" s="1">
        <v>3200000</v>
      </c>
      <c r="G35" s="1">
        <v>12.874000000000001</v>
      </c>
      <c r="H35" s="1">
        <v>5.1890000000000001</v>
      </c>
      <c r="I35" s="1"/>
      <c r="J35" s="1"/>
      <c r="K35" s="1">
        <v>3200000</v>
      </c>
      <c r="L35" s="1">
        <v>9.4849999999999994</v>
      </c>
      <c r="M35" s="1">
        <v>5.8849999999999998</v>
      </c>
      <c r="N35" s="1"/>
      <c r="O35" s="1"/>
      <c r="P35" s="1">
        <v>3200000</v>
      </c>
      <c r="Q35" s="1">
        <v>14.711</v>
      </c>
      <c r="R35" s="1">
        <v>4.3540000000000001</v>
      </c>
      <c r="X35" s="25"/>
      <c r="Y35" s="25"/>
      <c r="Z35" s="25"/>
      <c r="AA35" s="25"/>
      <c r="AB35" s="25"/>
      <c r="AC35" s="25"/>
      <c r="AD35" s="25"/>
      <c r="AE35" s="24"/>
    </row>
    <row r="36" spans="1:31">
      <c r="A36" s="1">
        <v>3300000</v>
      </c>
      <c r="B36" s="1">
        <v>1.595</v>
      </c>
      <c r="C36" s="1">
        <v>8.2430000000000003</v>
      </c>
      <c r="F36" s="1">
        <v>3300000</v>
      </c>
      <c r="G36" s="1">
        <v>11.66</v>
      </c>
      <c r="H36" s="1">
        <v>6.0679999999999996</v>
      </c>
      <c r="I36" s="1"/>
      <c r="J36" s="1"/>
      <c r="K36" s="1">
        <v>3300000</v>
      </c>
      <c r="L36" s="1">
        <v>9.4369999999999994</v>
      </c>
      <c r="M36" s="1">
        <v>5.8419999999999996</v>
      </c>
      <c r="N36" s="1"/>
      <c r="O36" s="1"/>
      <c r="P36" s="1">
        <v>3300000</v>
      </c>
      <c r="Q36" s="1">
        <v>14.554</v>
      </c>
      <c r="R36" s="1">
        <v>4.9859999999999998</v>
      </c>
      <c r="X36" s="1" t="s">
        <v>78</v>
      </c>
      <c r="Y36" s="1" t="s">
        <v>47</v>
      </c>
      <c r="Z36" s="1" t="s">
        <v>48</v>
      </c>
      <c r="AA36" s="1" t="s">
        <v>49</v>
      </c>
      <c r="AB36" s="1" t="s">
        <v>50</v>
      </c>
      <c r="AC36" s="1" t="s">
        <v>51</v>
      </c>
      <c r="AD36" s="1" t="s">
        <v>52</v>
      </c>
      <c r="AE36" s="24"/>
    </row>
    <row r="37" spans="1:31">
      <c r="A37" s="1">
        <v>3400000</v>
      </c>
      <c r="B37" s="1">
        <v>4.3390000000000004</v>
      </c>
      <c r="C37" s="1">
        <v>6.827</v>
      </c>
      <c r="F37" s="1">
        <v>3400000</v>
      </c>
      <c r="G37" s="1">
        <v>12.581</v>
      </c>
      <c r="H37" s="1">
        <v>5.399</v>
      </c>
      <c r="I37" s="1"/>
      <c r="J37" s="1"/>
      <c r="K37" s="1">
        <v>3400000</v>
      </c>
      <c r="L37" s="1">
        <v>9.9629999999999992</v>
      </c>
      <c r="M37" s="1">
        <v>5.399</v>
      </c>
      <c r="N37" s="1"/>
      <c r="O37" s="1"/>
      <c r="P37" s="1">
        <v>3400000</v>
      </c>
      <c r="Q37" s="1">
        <v>15.18</v>
      </c>
      <c r="R37" s="1">
        <v>4.0199999999999996</v>
      </c>
      <c r="X37" s="1" t="s">
        <v>79</v>
      </c>
      <c r="Y37" s="1">
        <v>0</v>
      </c>
      <c r="Z37" s="1">
        <v>0</v>
      </c>
      <c r="AA37" s="1">
        <v>3.484</v>
      </c>
      <c r="AB37" s="1">
        <v>-5</v>
      </c>
      <c r="AC37" s="1">
        <v>-1.5349999999999999</v>
      </c>
      <c r="AD37" s="1">
        <v>-2.5529999999999999</v>
      </c>
      <c r="AE37" s="24"/>
    </row>
    <row r="38" spans="1:31">
      <c r="A38" s="1">
        <v>3500000</v>
      </c>
      <c r="B38" s="1">
        <v>3.1819999999999999</v>
      </c>
      <c r="C38" s="1">
        <v>8.0239999999999991</v>
      </c>
      <c r="F38" s="1">
        <v>3500000</v>
      </c>
      <c r="G38" s="1">
        <v>13.994999999999999</v>
      </c>
      <c r="H38" s="1">
        <v>3.472</v>
      </c>
      <c r="I38" s="1"/>
      <c r="J38" s="1"/>
      <c r="K38" s="1">
        <v>3500000</v>
      </c>
      <c r="L38" s="1">
        <v>10.468</v>
      </c>
      <c r="M38" s="1">
        <v>4.5970000000000004</v>
      </c>
      <c r="N38" s="1"/>
      <c r="O38" s="1"/>
      <c r="P38" s="1">
        <v>3500000</v>
      </c>
      <c r="Q38" s="1">
        <v>15.222</v>
      </c>
      <c r="R38" s="1">
        <v>3.8849999999999998</v>
      </c>
      <c r="X38" s="1" t="s">
        <v>80</v>
      </c>
      <c r="Y38" s="1">
        <v>0</v>
      </c>
      <c r="Z38" s="1">
        <v>0</v>
      </c>
      <c r="AA38" s="1">
        <v>14.122</v>
      </c>
      <c r="AB38" s="1">
        <v>-1.7629999999999999</v>
      </c>
      <c r="AC38" s="1">
        <v>1.571</v>
      </c>
      <c r="AD38" s="1">
        <v>14.429</v>
      </c>
      <c r="AE38" s="24"/>
    </row>
    <row r="39" spans="1:31">
      <c r="A39" s="1">
        <v>3600000</v>
      </c>
      <c r="B39" s="1">
        <v>4.7889999999999997</v>
      </c>
      <c r="C39" s="1">
        <v>6.6890000000000001</v>
      </c>
      <c r="F39" s="1">
        <v>3600000</v>
      </c>
      <c r="G39" s="1">
        <v>13.137</v>
      </c>
      <c r="H39" s="1">
        <v>4.8769999999999998</v>
      </c>
      <c r="I39" s="1"/>
      <c r="J39" s="1"/>
      <c r="K39" s="1">
        <v>3600000</v>
      </c>
      <c r="L39" s="1">
        <v>10.462999999999999</v>
      </c>
      <c r="M39" s="1">
        <v>5.069</v>
      </c>
      <c r="N39" s="1"/>
      <c r="O39" s="1"/>
      <c r="P39" s="1">
        <v>3600000</v>
      </c>
      <c r="Q39" s="1">
        <v>14.617000000000001</v>
      </c>
      <c r="R39" s="1">
        <v>4.7270000000000003</v>
      </c>
      <c r="X39" s="1" t="s">
        <v>81</v>
      </c>
      <c r="Y39" s="1">
        <v>0</v>
      </c>
      <c r="Z39" s="1">
        <v>0</v>
      </c>
      <c r="AA39" s="1">
        <v>14.166</v>
      </c>
      <c r="AB39" s="1">
        <v>-1.0680000000000001</v>
      </c>
      <c r="AC39" s="1">
        <v>1.615</v>
      </c>
      <c r="AD39" s="1">
        <v>15.212</v>
      </c>
      <c r="AE39" s="24"/>
    </row>
    <row r="40" spans="1:31">
      <c r="A40" s="1">
        <v>3700000</v>
      </c>
      <c r="B40" s="1">
        <v>4.6349999999999998</v>
      </c>
      <c r="C40" s="1">
        <v>6.0359999999999996</v>
      </c>
      <c r="F40" s="1">
        <v>3700000</v>
      </c>
      <c r="G40" s="1">
        <v>12.4</v>
      </c>
      <c r="H40" s="1">
        <v>5.6559999999999997</v>
      </c>
      <c r="I40" s="1"/>
      <c r="J40" s="1"/>
      <c r="K40" s="1">
        <v>3700000</v>
      </c>
      <c r="L40" s="1">
        <v>9.9960000000000004</v>
      </c>
      <c r="M40" s="1">
        <v>5.2640000000000002</v>
      </c>
      <c r="N40" s="1"/>
      <c r="O40" s="1"/>
      <c r="P40" s="1">
        <v>3700000</v>
      </c>
      <c r="Q40" s="1">
        <v>15.223000000000001</v>
      </c>
      <c r="R40" s="1">
        <v>3.431</v>
      </c>
      <c r="X40" s="1" t="s">
        <v>82</v>
      </c>
      <c r="Y40" s="1">
        <v>0</v>
      </c>
      <c r="Z40" s="1">
        <v>0</v>
      </c>
      <c r="AA40" s="1">
        <v>14.441000000000001</v>
      </c>
      <c r="AB40" s="1">
        <v>-0.89300000000000002</v>
      </c>
      <c r="AC40" s="1">
        <v>1.7270000000000001</v>
      </c>
      <c r="AD40" s="1">
        <v>15.775</v>
      </c>
      <c r="AE40" s="24"/>
    </row>
    <row r="41" spans="1:31">
      <c r="A41" s="1">
        <v>3800000</v>
      </c>
      <c r="B41" s="1">
        <v>3.0230000000000001</v>
      </c>
      <c r="C41" s="1">
        <v>7.8109999999999999</v>
      </c>
      <c r="F41" s="1">
        <v>3800000</v>
      </c>
      <c r="G41" s="1">
        <v>12.364000000000001</v>
      </c>
      <c r="H41" s="1">
        <v>5.1059999999999999</v>
      </c>
      <c r="I41" s="1"/>
      <c r="J41" s="1"/>
      <c r="K41" s="1">
        <v>3800000</v>
      </c>
      <c r="L41" s="1">
        <v>9.9450000000000003</v>
      </c>
      <c r="M41" s="1">
        <v>5.3339999999999996</v>
      </c>
      <c r="N41" s="1"/>
      <c r="O41" s="1"/>
      <c r="P41" s="1">
        <v>3800000</v>
      </c>
      <c r="Q41" s="1">
        <v>14.964</v>
      </c>
      <c r="R41" s="1">
        <v>4.0309999999999997</v>
      </c>
      <c r="X41" s="1" t="s">
        <v>83</v>
      </c>
      <c r="Y41" s="1">
        <v>0</v>
      </c>
      <c r="Z41" s="1">
        <v>0</v>
      </c>
      <c r="AA41" s="1">
        <v>14.34</v>
      </c>
      <c r="AB41" s="1">
        <v>-0.93400000000000005</v>
      </c>
      <c r="AC41" s="1">
        <v>1.696</v>
      </c>
      <c r="AD41" s="1">
        <v>15.601000000000001</v>
      </c>
      <c r="AE41" s="24"/>
    </row>
    <row r="42" spans="1:31">
      <c r="A42" s="1">
        <v>3900000</v>
      </c>
      <c r="B42" s="1">
        <v>5.3319999999999999</v>
      </c>
      <c r="C42" s="1">
        <v>6.0119999999999996</v>
      </c>
      <c r="F42" s="1">
        <v>3900000</v>
      </c>
      <c r="G42" s="1">
        <v>12.577</v>
      </c>
      <c r="H42" s="1">
        <v>5.1349999999999998</v>
      </c>
      <c r="I42" s="1"/>
      <c r="J42" s="1"/>
      <c r="K42" s="1">
        <v>3900000</v>
      </c>
      <c r="L42" s="1">
        <v>9.7219999999999995</v>
      </c>
      <c r="M42" s="1">
        <v>5.4489999999999998</v>
      </c>
      <c r="N42" s="1"/>
      <c r="O42" s="1"/>
      <c r="P42" s="1">
        <v>3900000</v>
      </c>
      <c r="Q42" s="1">
        <v>15.784000000000001</v>
      </c>
      <c r="R42" s="1">
        <v>2.8769999999999998</v>
      </c>
      <c r="X42" s="1" t="s">
        <v>84</v>
      </c>
      <c r="Y42" s="1">
        <v>0</v>
      </c>
      <c r="Z42" s="1">
        <v>0</v>
      </c>
      <c r="AA42" s="1">
        <v>14.536</v>
      </c>
      <c r="AB42" s="1">
        <v>-0.78600000000000003</v>
      </c>
      <c r="AC42" s="1">
        <v>1.782</v>
      </c>
      <c r="AD42" s="1">
        <v>16.032</v>
      </c>
      <c r="AE42" s="24"/>
    </row>
    <row r="43" spans="1:31">
      <c r="A43" s="1">
        <v>4000000</v>
      </c>
      <c r="B43" s="1">
        <v>5.5659999999999998</v>
      </c>
      <c r="C43" s="1">
        <v>6.32</v>
      </c>
      <c r="F43" s="1">
        <v>4000000</v>
      </c>
      <c r="G43" s="1">
        <v>12.516999999999999</v>
      </c>
      <c r="H43" s="1">
        <v>5.5039999999999996</v>
      </c>
      <c r="I43" s="1"/>
      <c r="J43" s="1"/>
      <c r="K43" s="1">
        <v>4000000</v>
      </c>
      <c r="L43" s="1">
        <v>11.598000000000001</v>
      </c>
      <c r="M43" s="1">
        <v>5.6749999999999998</v>
      </c>
      <c r="N43" s="1"/>
      <c r="O43" s="1"/>
      <c r="P43" s="1">
        <v>4000000</v>
      </c>
      <c r="Q43" s="1">
        <v>16.045000000000002</v>
      </c>
      <c r="R43" s="1">
        <v>2.0419999999999998</v>
      </c>
      <c r="X43" s="1" t="s">
        <v>85</v>
      </c>
      <c r="Y43" s="1">
        <v>0</v>
      </c>
      <c r="Z43" s="1">
        <v>0</v>
      </c>
      <c r="AA43" s="1">
        <v>14.237</v>
      </c>
      <c r="AB43" s="1">
        <v>-1.0009999999999999</v>
      </c>
      <c r="AC43" s="1">
        <v>1.6619999999999999</v>
      </c>
      <c r="AD43" s="1">
        <v>15.397</v>
      </c>
      <c r="AE43" s="24"/>
    </row>
    <row r="44" spans="1:31">
      <c r="X44" s="1" t="s">
        <v>86</v>
      </c>
      <c r="Y44" s="1">
        <v>0</v>
      </c>
      <c r="Z44" s="1">
        <v>0</v>
      </c>
      <c r="AA44" s="1">
        <v>13.993</v>
      </c>
      <c r="AB44" s="1">
        <v>-1.127</v>
      </c>
      <c r="AC44" s="1">
        <v>1.5620000000000001</v>
      </c>
      <c r="AD44" s="1">
        <v>14.928000000000001</v>
      </c>
      <c r="AE44" s="24"/>
    </row>
    <row r="45" spans="1:31">
      <c r="X45" s="24"/>
      <c r="Y45" s="24"/>
      <c r="Z45" s="24"/>
      <c r="AA45" s="24"/>
      <c r="AB45" s="24"/>
      <c r="AC45" s="24"/>
      <c r="AD45" s="24"/>
      <c r="AE45" s="24"/>
    </row>
    <row r="46" spans="1:31">
      <c r="X46" s="24"/>
      <c r="Y46" s="24"/>
      <c r="Z46" s="24"/>
      <c r="AA46" s="24"/>
      <c r="AB46" s="24"/>
      <c r="AC46" s="24"/>
      <c r="AD46" s="24"/>
      <c r="AE46" s="24"/>
    </row>
    <row r="47" spans="1:31">
      <c r="X47" s="24"/>
      <c r="Y47" s="24"/>
      <c r="Z47" s="24"/>
      <c r="AA47" s="24"/>
      <c r="AB47" s="24"/>
      <c r="AC47" s="24"/>
      <c r="AD47" s="24"/>
      <c r="AE47" s="24"/>
    </row>
    <row r="48" spans="1:31">
      <c r="A48" s="1" t="s">
        <v>76</v>
      </c>
      <c r="B48" s="1" t="s">
        <v>88</v>
      </c>
      <c r="C48" s="1" t="s">
        <v>89</v>
      </c>
      <c r="D48" s="1" t="s">
        <v>90</v>
      </c>
      <c r="E48" s="1" t="s">
        <v>91</v>
      </c>
      <c r="X48" s="24"/>
      <c r="Y48" s="24"/>
      <c r="Z48" s="24"/>
      <c r="AA48" s="24"/>
      <c r="AB48" s="24"/>
      <c r="AC48" s="24"/>
      <c r="AD48" s="24"/>
      <c r="AE48" s="24"/>
    </row>
    <row r="49" spans="1:31">
      <c r="A49" s="1">
        <v>0</v>
      </c>
      <c r="B49" s="1">
        <f>B3+13.393</f>
        <v>0</v>
      </c>
      <c r="C49" s="1">
        <f>G3+8.122</f>
        <v>0</v>
      </c>
      <c r="D49" s="1">
        <f>L3+8.248</f>
        <v>0</v>
      </c>
      <c r="E49" s="1">
        <f>Q3+4.349</f>
        <v>0</v>
      </c>
      <c r="X49" s="24"/>
      <c r="Y49" s="24"/>
      <c r="Z49" s="24"/>
      <c r="AA49" s="24"/>
      <c r="AB49" s="24"/>
      <c r="AC49" s="24"/>
      <c r="AD49" s="24"/>
      <c r="AE49" s="24"/>
    </row>
    <row r="50" spans="1:31">
      <c r="A50" s="1">
        <v>100000</v>
      </c>
      <c r="B50" s="1">
        <f t="shared" ref="B50:B89" si="0">B4+13.393</f>
        <v>0.56300000000000061</v>
      </c>
      <c r="C50" s="1">
        <f t="shared" ref="C50:C89" si="1">G4+8.122</f>
        <v>0.79499999999999993</v>
      </c>
      <c r="D50" s="1">
        <f t="shared" ref="D50:D89" si="2">L4+8.248</f>
        <v>0.61499999999999932</v>
      </c>
      <c r="E50" s="1">
        <f t="shared" ref="E50:E89" si="3">Q4+4.349</f>
        <v>1.2200000000000002</v>
      </c>
      <c r="X50" s="24"/>
      <c r="Y50" s="24"/>
      <c r="Z50" s="24"/>
      <c r="AA50" s="24"/>
      <c r="AB50" s="24"/>
      <c r="AC50" s="24"/>
      <c r="AD50" s="24"/>
      <c r="AE50" s="24"/>
    </row>
    <row r="51" spans="1:31">
      <c r="A51" s="1">
        <v>200000</v>
      </c>
      <c r="B51" s="1">
        <f t="shared" si="0"/>
        <v>1.8960000000000008</v>
      </c>
      <c r="C51" s="1">
        <f t="shared" si="1"/>
        <v>2.4479999999999995</v>
      </c>
      <c r="D51" s="1">
        <f t="shared" si="2"/>
        <v>1.9169999999999989</v>
      </c>
      <c r="E51" s="1">
        <f t="shared" si="3"/>
        <v>1.83</v>
      </c>
      <c r="X51" s="24"/>
      <c r="Y51" s="24"/>
      <c r="Z51" s="24"/>
      <c r="AA51" s="24"/>
      <c r="AB51" s="24"/>
      <c r="AC51" s="24"/>
      <c r="AD51" s="24"/>
      <c r="AE51" s="24"/>
    </row>
    <row r="52" spans="1:31">
      <c r="A52" s="1">
        <v>300000</v>
      </c>
      <c r="B52" s="1">
        <f t="shared" si="0"/>
        <v>5.2810000000000006</v>
      </c>
      <c r="C52" s="1">
        <f t="shared" si="1"/>
        <v>6.0030000000000001</v>
      </c>
      <c r="D52" s="1">
        <f t="shared" si="2"/>
        <v>5.2159999999999993</v>
      </c>
      <c r="E52" s="1">
        <f t="shared" si="3"/>
        <v>3.2030000000000003</v>
      </c>
      <c r="X52" s="24"/>
      <c r="Y52" s="24"/>
      <c r="Z52" s="24"/>
      <c r="AA52" s="24"/>
      <c r="AB52" s="24"/>
      <c r="AC52" s="24"/>
      <c r="AD52" s="24"/>
      <c r="AE52" s="24"/>
    </row>
    <row r="53" spans="1:31">
      <c r="A53" s="1">
        <v>400000</v>
      </c>
      <c r="B53" s="1">
        <f t="shared" si="0"/>
        <v>9.2870000000000008</v>
      </c>
      <c r="C53" s="1">
        <f t="shared" si="1"/>
        <v>13.362</v>
      </c>
      <c r="D53" s="1">
        <f t="shared" si="2"/>
        <v>11.501999999999999</v>
      </c>
      <c r="E53" s="1">
        <f t="shared" si="3"/>
        <v>7.4090000000000007</v>
      </c>
      <c r="X53" s="24"/>
      <c r="Y53" s="24"/>
      <c r="Z53" s="24"/>
      <c r="AA53" s="24"/>
      <c r="AB53" s="24"/>
      <c r="AC53" s="24"/>
      <c r="AD53" s="24"/>
      <c r="AE53" s="24"/>
    </row>
    <row r="54" spans="1:31">
      <c r="A54" s="1">
        <v>500000</v>
      </c>
      <c r="B54" s="1">
        <f t="shared" si="0"/>
        <v>15.848000000000001</v>
      </c>
      <c r="C54" s="1">
        <f t="shared" si="1"/>
        <v>16.945999999999998</v>
      </c>
      <c r="D54" s="1">
        <f t="shared" si="2"/>
        <v>15.157</v>
      </c>
      <c r="E54" s="1">
        <f t="shared" si="3"/>
        <v>12.734</v>
      </c>
    </row>
    <row r="55" spans="1:31">
      <c r="A55" s="1">
        <v>600000</v>
      </c>
      <c r="B55" s="1">
        <f t="shared" si="0"/>
        <v>18.141999999999999</v>
      </c>
      <c r="C55" s="1">
        <f t="shared" si="1"/>
        <v>19.081</v>
      </c>
      <c r="D55" s="1">
        <f t="shared" si="2"/>
        <v>17.503</v>
      </c>
      <c r="E55" s="1">
        <f t="shared" si="3"/>
        <v>16.536999999999999</v>
      </c>
    </row>
    <row r="56" spans="1:31">
      <c r="A56" s="1">
        <v>700000</v>
      </c>
      <c r="B56" s="1">
        <f t="shared" si="0"/>
        <v>19.86</v>
      </c>
      <c r="C56" s="1">
        <f t="shared" si="1"/>
        <v>20.786999999999999</v>
      </c>
      <c r="D56" s="1">
        <f t="shared" si="2"/>
        <v>18.074999999999999</v>
      </c>
      <c r="E56" s="1">
        <f t="shared" si="3"/>
        <v>18.938000000000002</v>
      </c>
    </row>
    <row r="57" spans="1:31">
      <c r="A57" s="1">
        <v>800000</v>
      </c>
      <c r="B57" s="1">
        <f t="shared" si="0"/>
        <v>20.481000000000002</v>
      </c>
      <c r="C57" s="1">
        <f t="shared" si="1"/>
        <v>20.518000000000001</v>
      </c>
      <c r="D57" s="1">
        <f t="shared" si="2"/>
        <v>18.678999999999998</v>
      </c>
      <c r="E57" s="1">
        <f t="shared" si="3"/>
        <v>18.899999999999999</v>
      </c>
    </row>
    <row r="58" spans="1:31">
      <c r="A58" s="1">
        <v>900000</v>
      </c>
      <c r="B58" s="1">
        <f t="shared" si="0"/>
        <v>20.169</v>
      </c>
      <c r="C58" s="1">
        <f t="shared" si="1"/>
        <v>21.478000000000002</v>
      </c>
      <c r="D58" s="1">
        <f t="shared" si="2"/>
        <v>19.574999999999999</v>
      </c>
      <c r="E58" s="1">
        <f t="shared" si="3"/>
        <v>19.863</v>
      </c>
    </row>
    <row r="59" spans="1:31">
      <c r="A59" s="1">
        <v>1000000</v>
      </c>
      <c r="B59" s="1">
        <f t="shared" si="0"/>
        <v>20.39</v>
      </c>
      <c r="C59" s="1">
        <f t="shared" si="1"/>
        <v>20.704000000000001</v>
      </c>
      <c r="D59" s="1">
        <f t="shared" si="2"/>
        <v>19.052999999999997</v>
      </c>
      <c r="E59" s="1">
        <f t="shared" si="3"/>
        <v>19.786999999999999</v>
      </c>
    </row>
    <row r="60" spans="1:31">
      <c r="A60" s="1">
        <v>1100000</v>
      </c>
      <c r="B60" s="1">
        <f t="shared" si="0"/>
        <v>19.902999999999999</v>
      </c>
      <c r="C60" s="1">
        <f t="shared" si="1"/>
        <v>20.688000000000002</v>
      </c>
      <c r="D60" s="1">
        <f t="shared" si="2"/>
        <v>19.311999999999998</v>
      </c>
      <c r="E60" s="1">
        <f t="shared" si="3"/>
        <v>19.663</v>
      </c>
    </row>
    <row r="61" spans="1:31">
      <c r="A61" s="1">
        <v>1200000</v>
      </c>
      <c r="B61" s="1">
        <f t="shared" si="0"/>
        <v>20.847999999999999</v>
      </c>
      <c r="C61" s="1">
        <f t="shared" si="1"/>
        <v>21.491</v>
      </c>
      <c r="D61" s="1">
        <f t="shared" si="2"/>
        <v>19.254999999999999</v>
      </c>
      <c r="E61" s="1">
        <f t="shared" si="3"/>
        <v>19.332999999999998</v>
      </c>
    </row>
    <row r="62" spans="1:31">
      <c r="A62" s="1">
        <v>1300000</v>
      </c>
      <c r="B62" s="1">
        <f t="shared" si="0"/>
        <v>21.216999999999999</v>
      </c>
      <c r="C62" s="1">
        <f t="shared" si="1"/>
        <v>20.66</v>
      </c>
      <c r="D62" s="1">
        <f t="shared" si="2"/>
        <v>18.940999999999999</v>
      </c>
      <c r="E62" s="1">
        <f t="shared" si="3"/>
        <v>18.027000000000001</v>
      </c>
    </row>
    <row r="63" spans="1:31">
      <c r="A63" s="1">
        <v>1400000</v>
      </c>
      <c r="B63" s="1">
        <f t="shared" si="0"/>
        <v>21.113</v>
      </c>
      <c r="C63" s="1">
        <f t="shared" si="1"/>
        <v>22.186</v>
      </c>
      <c r="D63" s="1">
        <f t="shared" si="2"/>
        <v>19.516999999999999</v>
      </c>
      <c r="E63" s="1">
        <f t="shared" si="3"/>
        <v>19.692999999999998</v>
      </c>
    </row>
    <row r="64" spans="1:31">
      <c r="A64" s="1">
        <v>1500000</v>
      </c>
      <c r="B64" s="1">
        <f t="shared" si="0"/>
        <v>21.567</v>
      </c>
      <c r="C64" s="1">
        <f t="shared" si="1"/>
        <v>21.484999999999999</v>
      </c>
      <c r="D64" s="1">
        <f t="shared" si="2"/>
        <v>18.951000000000001</v>
      </c>
      <c r="E64" s="1">
        <f t="shared" si="3"/>
        <v>19.292000000000002</v>
      </c>
    </row>
    <row r="65" spans="1:5">
      <c r="A65" s="1">
        <v>1600000</v>
      </c>
      <c r="B65" s="1">
        <f t="shared" si="0"/>
        <v>20.075000000000003</v>
      </c>
      <c r="C65" s="1">
        <f t="shared" si="1"/>
        <v>21.902000000000001</v>
      </c>
      <c r="D65" s="1">
        <f t="shared" si="2"/>
        <v>19.568999999999999</v>
      </c>
      <c r="E65" s="1">
        <f t="shared" si="3"/>
        <v>19.094999999999999</v>
      </c>
    </row>
    <row r="66" spans="1:5">
      <c r="A66" s="1">
        <v>1700000</v>
      </c>
      <c r="B66" s="1">
        <f t="shared" si="0"/>
        <v>20.896999999999998</v>
      </c>
      <c r="C66" s="1">
        <f t="shared" si="1"/>
        <v>22.388999999999999</v>
      </c>
      <c r="D66" s="1">
        <f t="shared" si="2"/>
        <v>19.911000000000001</v>
      </c>
      <c r="E66" s="1">
        <f t="shared" si="3"/>
        <v>19.756999999999998</v>
      </c>
    </row>
    <row r="67" spans="1:5">
      <c r="A67" s="1">
        <v>1800000</v>
      </c>
      <c r="B67" s="1">
        <f t="shared" si="0"/>
        <v>21.061</v>
      </c>
      <c r="C67" s="1">
        <f t="shared" si="1"/>
        <v>22.783000000000001</v>
      </c>
      <c r="D67" s="1">
        <f t="shared" si="2"/>
        <v>20.376999999999999</v>
      </c>
      <c r="E67" s="1">
        <f t="shared" si="3"/>
        <v>19.591999999999999</v>
      </c>
    </row>
    <row r="68" spans="1:5">
      <c r="A68" s="1">
        <v>1900000</v>
      </c>
      <c r="B68" s="1">
        <f t="shared" si="0"/>
        <v>21.411999999999999</v>
      </c>
      <c r="C68" s="1">
        <f t="shared" si="1"/>
        <v>22.347000000000001</v>
      </c>
      <c r="D68" s="1">
        <f t="shared" si="2"/>
        <v>19.896999999999998</v>
      </c>
      <c r="E68" s="1">
        <f t="shared" si="3"/>
        <v>20.003999999999998</v>
      </c>
    </row>
    <row r="69" spans="1:5">
      <c r="A69" s="1">
        <v>2000000</v>
      </c>
      <c r="B69" s="1">
        <f t="shared" si="0"/>
        <v>19.957000000000001</v>
      </c>
      <c r="C69" s="1">
        <f t="shared" si="1"/>
        <v>21.645</v>
      </c>
      <c r="D69" s="1">
        <f t="shared" si="2"/>
        <v>19.186</v>
      </c>
      <c r="E69" s="1">
        <f t="shared" si="3"/>
        <v>19.936999999999998</v>
      </c>
    </row>
    <row r="70" spans="1:5">
      <c r="A70" s="1">
        <v>2100000</v>
      </c>
      <c r="B70" s="1">
        <f t="shared" si="0"/>
        <v>20.963999999999999</v>
      </c>
      <c r="C70" s="1">
        <f t="shared" si="1"/>
        <v>21.896999999999998</v>
      </c>
      <c r="D70" s="1">
        <f t="shared" si="2"/>
        <v>18.594999999999999</v>
      </c>
      <c r="E70" s="1">
        <f t="shared" si="3"/>
        <v>19.396000000000001</v>
      </c>
    </row>
    <row r="71" spans="1:5">
      <c r="A71" s="1">
        <v>2200000</v>
      </c>
      <c r="B71" s="1">
        <f t="shared" si="0"/>
        <v>17.514000000000003</v>
      </c>
      <c r="C71" s="1">
        <f t="shared" si="1"/>
        <v>21.997999999999998</v>
      </c>
      <c r="D71" s="1">
        <f t="shared" si="2"/>
        <v>19.177</v>
      </c>
      <c r="E71" s="1">
        <f t="shared" si="3"/>
        <v>19.364000000000001</v>
      </c>
    </row>
    <row r="72" spans="1:5">
      <c r="A72" s="1">
        <v>2300000</v>
      </c>
      <c r="B72" s="1">
        <f t="shared" si="0"/>
        <v>19.747</v>
      </c>
      <c r="C72" s="1">
        <f t="shared" si="1"/>
        <v>22.371000000000002</v>
      </c>
      <c r="D72" s="1">
        <f t="shared" si="2"/>
        <v>19.055999999999997</v>
      </c>
      <c r="E72" s="1">
        <f t="shared" si="3"/>
        <v>19.657</v>
      </c>
    </row>
    <row r="73" spans="1:5">
      <c r="A73" s="1">
        <v>2400000</v>
      </c>
      <c r="B73" s="1">
        <f t="shared" si="0"/>
        <v>19.675000000000001</v>
      </c>
      <c r="C73" s="1">
        <f t="shared" si="1"/>
        <v>22.289000000000001</v>
      </c>
      <c r="D73" s="1">
        <f t="shared" si="2"/>
        <v>18.948999999999998</v>
      </c>
      <c r="E73" s="1">
        <f t="shared" si="3"/>
        <v>19.369</v>
      </c>
    </row>
    <row r="74" spans="1:5">
      <c r="A74" s="1">
        <v>2500000</v>
      </c>
      <c r="B74" s="1">
        <f t="shared" si="0"/>
        <v>19.511000000000003</v>
      </c>
      <c r="C74" s="1">
        <f t="shared" si="1"/>
        <v>21.727</v>
      </c>
      <c r="D74" s="1">
        <f t="shared" si="2"/>
        <v>19.524999999999999</v>
      </c>
      <c r="E74" s="1">
        <f t="shared" si="3"/>
        <v>19.556000000000001</v>
      </c>
    </row>
    <row r="75" spans="1:5">
      <c r="A75" s="1">
        <v>2600000</v>
      </c>
      <c r="B75" s="1">
        <f t="shared" si="0"/>
        <v>19.93</v>
      </c>
      <c r="C75" s="1">
        <f t="shared" si="1"/>
        <v>22.304000000000002</v>
      </c>
      <c r="D75" s="1">
        <f t="shared" si="2"/>
        <v>20.286999999999999</v>
      </c>
      <c r="E75" s="1">
        <f t="shared" si="3"/>
        <v>19.837</v>
      </c>
    </row>
    <row r="76" spans="1:5">
      <c r="A76" s="1">
        <v>2700000</v>
      </c>
      <c r="B76" s="1">
        <f t="shared" si="0"/>
        <v>20.082000000000001</v>
      </c>
      <c r="C76" s="1">
        <f t="shared" si="1"/>
        <v>22.582999999999998</v>
      </c>
      <c r="D76" s="1">
        <f t="shared" si="2"/>
        <v>20.023</v>
      </c>
      <c r="E76" s="1">
        <f t="shared" si="3"/>
        <v>19.913</v>
      </c>
    </row>
    <row r="77" spans="1:5">
      <c r="A77" s="1">
        <v>2800000</v>
      </c>
      <c r="B77" s="1">
        <f t="shared" si="0"/>
        <v>20.359000000000002</v>
      </c>
      <c r="C77" s="1">
        <f t="shared" si="1"/>
        <v>21.643000000000001</v>
      </c>
      <c r="D77" s="1">
        <f t="shared" si="2"/>
        <v>19.465</v>
      </c>
      <c r="E77" s="1">
        <f t="shared" si="3"/>
        <v>19.739000000000001</v>
      </c>
    </row>
    <row r="78" spans="1:5">
      <c r="A78" s="1">
        <v>2900000</v>
      </c>
      <c r="B78" s="1">
        <f t="shared" si="0"/>
        <v>19.719000000000001</v>
      </c>
      <c r="C78" s="1">
        <f t="shared" si="1"/>
        <v>21.134</v>
      </c>
      <c r="D78" s="1">
        <f t="shared" si="2"/>
        <v>18.888999999999999</v>
      </c>
      <c r="E78" s="1">
        <f t="shared" si="3"/>
        <v>20.562000000000001</v>
      </c>
    </row>
    <row r="79" spans="1:5">
      <c r="A79" s="1">
        <v>3000000</v>
      </c>
      <c r="B79" s="1">
        <f t="shared" si="0"/>
        <v>17.391999999999999</v>
      </c>
      <c r="C79" s="1">
        <f t="shared" si="1"/>
        <v>19.423000000000002</v>
      </c>
      <c r="D79" s="1">
        <f t="shared" si="2"/>
        <v>17.2</v>
      </c>
      <c r="E79" s="1">
        <f t="shared" si="3"/>
        <v>19.902000000000001</v>
      </c>
    </row>
    <row r="80" spans="1:5">
      <c r="A80" s="1">
        <v>3100000</v>
      </c>
      <c r="B80" s="1">
        <f t="shared" si="0"/>
        <v>18.501000000000001</v>
      </c>
      <c r="C80" s="1">
        <f t="shared" si="1"/>
        <v>21.186999999999998</v>
      </c>
      <c r="D80" s="1">
        <f t="shared" si="2"/>
        <v>18.303999999999998</v>
      </c>
      <c r="E80" s="1">
        <f t="shared" si="3"/>
        <v>19.569000000000003</v>
      </c>
    </row>
    <row r="81" spans="1:5">
      <c r="A81" s="1">
        <v>3200000</v>
      </c>
      <c r="B81" s="1">
        <f t="shared" si="0"/>
        <v>18.731999999999999</v>
      </c>
      <c r="C81" s="1">
        <f t="shared" si="1"/>
        <v>20.996000000000002</v>
      </c>
      <c r="D81" s="1">
        <f t="shared" si="2"/>
        <v>17.732999999999997</v>
      </c>
      <c r="E81" s="1">
        <f t="shared" si="3"/>
        <v>19.060000000000002</v>
      </c>
    </row>
    <row r="82" spans="1:5">
      <c r="A82" s="1">
        <v>3300000</v>
      </c>
      <c r="B82" s="1">
        <f t="shared" si="0"/>
        <v>14.988000000000001</v>
      </c>
      <c r="C82" s="1">
        <f t="shared" si="1"/>
        <v>19.782</v>
      </c>
      <c r="D82" s="1">
        <f t="shared" si="2"/>
        <v>17.684999999999999</v>
      </c>
      <c r="E82" s="1">
        <f t="shared" si="3"/>
        <v>18.902999999999999</v>
      </c>
    </row>
    <row r="83" spans="1:5">
      <c r="A83" s="1">
        <v>3400000</v>
      </c>
      <c r="B83" s="1">
        <f t="shared" si="0"/>
        <v>17.731999999999999</v>
      </c>
      <c r="C83" s="1">
        <f t="shared" si="1"/>
        <v>20.702999999999999</v>
      </c>
      <c r="D83" s="1">
        <f t="shared" si="2"/>
        <v>18.210999999999999</v>
      </c>
      <c r="E83" s="1">
        <f t="shared" si="3"/>
        <v>19.529</v>
      </c>
    </row>
    <row r="84" spans="1:5">
      <c r="A84" s="1">
        <v>3500000</v>
      </c>
      <c r="B84" s="1">
        <f t="shared" si="0"/>
        <v>16.574999999999999</v>
      </c>
      <c r="C84" s="1">
        <f t="shared" si="1"/>
        <v>22.116999999999997</v>
      </c>
      <c r="D84" s="1">
        <f t="shared" si="2"/>
        <v>18.716000000000001</v>
      </c>
      <c r="E84" s="1">
        <f t="shared" si="3"/>
        <v>19.570999999999998</v>
      </c>
    </row>
    <row r="85" spans="1:5">
      <c r="A85" s="1">
        <v>3600000</v>
      </c>
      <c r="B85" s="1">
        <f t="shared" si="0"/>
        <v>18.182000000000002</v>
      </c>
      <c r="C85" s="1">
        <f t="shared" si="1"/>
        <v>21.259</v>
      </c>
      <c r="D85" s="1">
        <f t="shared" si="2"/>
        <v>18.710999999999999</v>
      </c>
      <c r="E85" s="1">
        <f t="shared" si="3"/>
        <v>18.966000000000001</v>
      </c>
    </row>
    <row r="86" spans="1:5">
      <c r="A86" s="1">
        <v>3700000</v>
      </c>
      <c r="B86" s="1">
        <f t="shared" si="0"/>
        <v>18.027999999999999</v>
      </c>
      <c r="C86" s="1">
        <f t="shared" si="1"/>
        <v>20.521999999999998</v>
      </c>
      <c r="D86" s="1">
        <f t="shared" si="2"/>
        <v>18.244</v>
      </c>
      <c r="E86" s="1">
        <f t="shared" si="3"/>
        <v>19.572000000000003</v>
      </c>
    </row>
    <row r="87" spans="1:5">
      <c r="A87" s="1">
        <v>3800000</v>
      </c>
      <c r="B87" s="1">
        <f t="shared" si="0"/>
        <v>16.416</v>
      </c>
      <c r="C87" s="1">
        <f t="shared" si="1"/>
        <v>20.486000000000001</v>
      </c>
      <c r="D87" s="1">
        <f t="shared" si="2"/>
        <v>18.192999999999998</v>
      </c>
      <c r="E87" s="1">
        <f t="shared" si="3"/>
        <v>19.313000000000002</v>
      </c>
    </row>
    <row r="88" spans="1:5">
      <c r="A88" s="1">
        <v>3900000</v>
      </c>
      <c r="B88" s="1">
        <f t="shared" si="0"/>
        <v>18.725000000000001</v>
      </c>
      <c r="C88" s="1">
        <f t="shared" si="1"/>
        <v>20.698999999999998</v>
      </c>
      <c r="D88" s="1">
        <f t="shared" si="2"/>
        <v>17.97</v>
      </c>
      <c r="E88" s="1">
        <f t="shared" si="3"/>
        <v>20.133000000000003</v>
      </c>
    </row>
    <row r="89" spans="1:5">
      <c r="A89" s="1">
        <v>4000000</v>
      </c>
      <c r="B89" s="1">
        <f t="shared" si="0"/>
        <v>18.959</v>
      </c>
      <c r="C89" s="1">
        <f t="shared" si="1"/>
        <v>20.638999999999999</v>
      </c>
      <c r="D89" s="1">
        <f t="shared" si="2"/>
        <v>19.846</v>
      </c>
      <c r="E89" s="1">
        <f t="shared" si="3"/>
        <v>20.394000000000002</v>
      </c>
    </row>
  </sheetData>
  <mergeCells count="4">
    <mergeCell ref="A1:C1"/>
    <mergeCell ref="F1:H1"/>
    <mergeCell ref="K1:M1"/>
    <mergeCell ref="P1:R1"/>
  </mergeCells>
  <phoneticPr fontId="1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CA9F-5273-4D66-A44D-3A5199F0ECD9}">
  <dimension ref="A1:O16"/>
  <sheetViews>
    <sheetView topLeftCell="B1" workbookViewId="0">
      <selection activeCell="M5" sqref="M5:O5"/>
    </sheetView>
  </sheetViews>
  <sheetFormatPr defaultRowHeight="16.5"/>
  <cols>
    <col min="1" max="1" width="22.875" customWidth="1"/>
    <col min="2" max="2" width="48.875" customWidth="1"/>
    <col min="3" max="3" width="28.875" customWidth="1"/>
    <col min="5" max="5" width="21.125" customWidth="1"/>
    <col min="6" max="6" width="52.75" customWidth="1"/>
    <col min="7" max="7" width="43.875" customWidth="1"/>
    <col min="9" max="9" width="21.125" customWidth="1"/>
    <col min="10" max="10" width="52.75" customWidth="1"/>
    <col min="11" max="11" width="43.875" customWidth="1"/>
    <col min="13" max="13" width="21.125" customWidth="1"/>
    <col min="14" max="14" width="52.75" customWidth="1"/>
    <col min="15" max="15" width="43.875" customWidth="1"/>
  </cols>
  <sheetData>
    <row r="1" spans="1:15">
      <c r="A1" s="27" t="s">
        <v>45</v>
      </c>
      <c r="B1" s="27"/>
      <c r="C1" s="27"/>
      <c r="E1" s="27" t="s">
        <v>60</v>
      </c>
      <c r="F1" s="27"/>
      <c r="G1" s="27"/>
      <c r="I1" s="27" t="s">
        <v>65</v>
      </c>
      <c r="J1" s="27"/>
      <c r="K1" s="27"/>
      <c r="M1" s="27" t="s">
        <v>65</v>
      </c>
      <c r="N1" s="27"/>
      <c r="O1" s="27"/>
    </row>
    <row r="2" spans="1:1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</row>
    <row r="3" spans="1:15" ht="38.25" customHeight="1">
      <c r="A3" s="2" t="s">
        <v>4</v>
      </c>
      <c r="B3" s="1" t="s">
        <v>7</v>
      </c>
      <c r="C3" s="1" t="s">
        <v>5</v>
      </c>
      <c r="E3" s="2" t="s">
        <v>4</v>
      </c>
      <c r="F3" s="1" t="s">
        <v>7</v>
      </c>
      <c r="G3" s="1" t="s">
        <v>5</v>
      </c>
      <c r="I3" s="2" t="s">
        <v>4</v>
      </c>
      <c r="J3" s="1" t="s">
        <v>7</v>
      </c>
      <c r="K3" s="1" t="s">
        <v>5</v>
      </c>
      <c r="M3" s="2" t="s">
        <v>4</v>
      </c>
      <c r="N3" s="1" t="s">
        <v>7</v>
      </c>
      <c r="O3" s="1" t="s">
        <v>5</v>
      </c>
    </row>
    <row r="4" spans="1:15" ht="38.25" customHeight="1">
      <c r="A4" s="2" t="s">
        <v>8</v>
      </c>
      <c r="B4" s="1" t="s">
        <v>18</v>
      </c>
      <c r="C4" s="1" t="s">
        <v>9</v>
      </c>
      <c r="E4" s="2" t="s">
        <v>8</v>
      </c>
      <c r="F4" s="1" t="s">
        <v>18</v>
      </c>
      <c r="G4" s="1" t="s">
        <v>9</v>
      </c>
      <c r="I4" s="8" t="s">
        <v>8</v>
      </c>
      <c r="J4" s="13" t="s">
        <v>66</v>
      </c>
      <c r="K4" s="13" t="s">
        <v>9</v>
      </c>
      <c r="M4" s="8" t="s">
        <v>8</v>
      </c>
      <c r="N4" s="13" t="s">
        <v>66</v>
      </c>
      <c r="O4" s="13" t="s">
        <v>9</v>
      </c>
    </row>
    <row r="5" spans="1:15" ht="38.25" customHeight="1">
      <c r="A5" s="2" t="s">
        <v>10</v>
      </c>
      <c r="B5" s="1" t="s">
        <v>11</v>
      </c>
      <c r="C5" s="1" t="s">
        <v>12</v>
      </c>
      <c r="E5" s="8" t="s">
        <v>10</v>
      </c>
      <c r="F5" s="9" t="s">
        <v>11</v>
      </c>
      <c r="G5" s="9" t="s">
        <v>12</v>
      </c>
      <c r="I5" s="11" t="s">
        <v>10</v>
      </c>
      <c r="J5" s="12" t="s">
        <v>11</v>
      </c>
      <c r="K5" s="12" t="s">
        <v>12</v>
      </c>
      <c r="M5" s="8" t="s">
        <v>10</v>
      </c>
      <c r="N5" s="9" t="s">
        <v>11</v>
      </c>
      <c r="O5" s="9" t="s">
        <v>12</v>
      </c>
    </row>
    <row r="6" spans="1:15" ht="38.25" customHeight="1">
      <c r="A6" s="2" t="s">
        <v>13</v>
      </c>
      <c r="B6" s="1" t="s">
        <v>14</v>
      </c>
      <c r="C6" s="1" t="s">
        <v>15</v>
      </c>
      <c r="E6" s="2" t="s">
        <v>13</v>
      </c>
      <c r="F6" s="1" t="s">
        <v>14</v>
      </c>
      <c r="G6" s="1" t="s">
        <v>15</v>
      </c>
      <c r="I6" s="2" t="s">
        <v>13</v>
      </c>
      <c r="J6" s="1" t="s">
        <v>14</v>
      </c>
      <c r="K6" s="1" t="s">
        <v>15</v>
      </c>
      <c r="M6" s="2" t="s">
        <v>13</v>
      </c>
      <c r="N6" s="1" t="s">
        <v>14</v>
      </c>
      <c r="O6" s="1" t="s">
        <v>15</v>
      </c>
    </row>
    <row r="7" spans="1:15" ht="38.25" customHeight="1">
      <c r="A7" s="2" t="s">
        <v>17</v>
      </c>
      <c r="B7" s="1" t="s">
        <v>19</v>
      </c>
      <c r="C7" s="1" t="s">
        <v>16</v>
      </c>
      <c r="E7" s="2" t="s">
        <v>17</v>
      </c>
      <c r="F7" s="1" t="s">
        <v>19</v>
      </c>
      <c r="G7" s="1" t="s">
        <v>16</v>
      </c>
      <c r="I7" s="2" t="s">
        <v>17</v>
      </c>
      <c r="J7" s="1" t="s">
        <v>19</v>
      </c>
      <c r="K7" s="1" t="s">
        <v>16</v>
      </c>
      <c r="M7" s="2" t="s">
        <v>17</v>
      </c>
      <c r="N7" s="1" t="s">
        <v>19</v>
      </c>
      <c r="O7" s="1" t="s">
        <v>16</v>
      </c>
    </row>
    <row r="10" spans="1:15">
      <c r="A10" s="28"/>
      <c r="B10" s="28"/>
      <c r="C10" s="28"/>
    </row>
    <row r="11" spans="1:15">
      <c r="A11" s="1"/>
      <c r="B11" s="1"/>
      <c r="C11" s="1"/>
    </row>
    <row r="12" spans="1:15">
      <c r="A12" s="2"/>
      <c r="B12" s="1"/>
      <c r="C12" s="1"/>
    </row>
    <row r="13" spans="1:15">
      <c r="A13" s="2"/>
      <c r="B13" s="1"/>
      <c r="C13" s="1"/>
    </row>
    <row r="14" spans="1:15">
      <c r="A14" s="2"/>
      <c r="B14" s="1"/>
      <c r="C14" s="1"/>
    </row>
    <row r="15" spans="1:15">
      <c r="A15" s="2"/>
      <c r="B15" s="1"/>
      <c r="C15" s="1"/>
    </row>
    <row r="16" spans="1:15">
      <c r="A16" s="2"/>
      <c r="B16" s="1"/>
      <c r="C16" s="1"/>
    </row>
  </sheetData>
  <mergeCells count="5">
    <mergeCell ref="M1:O1"/>
    <mergeCell ref="A1:C1"/>
    <mergeCell ref="A10:C10"/>
    <mergeCell ref="E1:G1"/>
    <mergeCell ref="I1:K1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B0F5-949E-4FCA-96AD-87165E8D026C}">
  <dimension ref="A1:AD502"/>
  <sheetViews>
    <sheetView zoomScale="70" zoomScaleNormal="70" workbookViewId="0">
      <selection activeCell="G55" sqref="G55"/>
    </sheetView>
  </sheetViews>
  <sheetFormatPr defaultRowHeight="16.5"/>
  <cols>
    <col min="2" max="2" width="13.875" customWidth="1"/>
    <col min="3" max="3" width="11.75" customWidth="1"/>
    <col min="6" max="6" width="13.875" customWidth="1"/>
    <col min="7" max="7" width="11.75" customWidth="1"/>
    <col min="10" max="10" width="13.875" customWidth="1"/>
    <col min="11" max="11" width="11.75" customWidth="1"/>
    <col min="14" max="14" width="14.25" customWidth="1"/>
    <col min="15" max="15" width="12.25" customWidth="1"/>
  </cols>
  <sheetData>
    <row r="1" spans="1:30">
      <c r="A1" s="29">
        <v>8</v>
      </c>
      <c r="B1" s="29"/>
      <c r="C1" s="29"/>
      <c r="E1" s="30" t="s">
        <v>59</v>
      </c>
      <c r="F1" s="30"/>
      <c r="G1" s="30"/>
      <c r="I1" s="31" t="s">
        <v>61</v>
      </c>
      <c r="J1" s="31"/>
      <c r="K1" s="31"/>
      <c r="M1" s="32" t="s">
        <v>63</v>
      </c>
      <c r="N1" s="32"/>
      <c r="O1" s="32"/>
    </row>
    <row r="2" spans="1:30">
      <c r="A2" t="s">
        <v>0</v>
      </c>
      <c r="B2" t="s">
        <v>56</v>
      </c>
      <c r="C2" t="s">
        <v>57</v>
      </c>
      <c r="E2" t="s">
        <v>0</v>
      </c>
      <c r="F2" t="s">
        <v>56</v>
      </c>
      <c r="G2" t="s">
        <v>57</v>
      </c>
      <c r="I2" t="s">
        <v>67</v>
      </c>
      <c r="J2" t="s">
        <v>56</v>
      </c>
      <c r="K2" t="s">
        <v>57</v>
      </c>
      <c r="M2" s="16" t="s">
        <v>0</v>
      </c>
      <c r="N2" s="16" t="s">
        <v>56</v>
      </c>
      <c r="O2" s="16" t="s">
        <v>57</v>
      </c>
      <c r="R2" s="26" t="s">
        <v>55</v>
      </c>
      <c r="S2" s="26"/>
      <c r="T2" s="26"/>
      <c r="U2" s="26"/>
      <c r="V2" s="26"/>
      <c r="W2" s="26"/>
      <c r="X2" s="26"/>
    </row>
    <row r="3" spans="1:30">
      <c r="A3">
        <v>0</v>
      </c>
      <c r="B3" s="20">
        <v>-22.2397777777777</v>
      </c>
      <c r="C3" s="20">
        <v>3.36655555555555</v>
      </c>
      <c r="D3" s="1"/>
      <c r="E3" s="1">
        <v>100000</v>
      </c>
      <c r="F3" s="1">
        <v>-15.907</v>
      </c>
      <c r="G3" s="1">
        <v>2410.1</v>
      </c>
      <c r="H3" s="1"/>
      <c r="I3" s="1">
        <v>100000</v>
      </c>
      <c r="J3" s="1">
        <v>-15.472</v>
      </c>
      <c r="K3" s="1">
        <v>1.9059999999999999</v>
      </c>
      <c r="L3" s="1"/>
      <c r="M3" s="1">
        <v>100000</v>
      </c>
      <c r="N3" s="18">
        <v>-10.175888888888799</v>
      </c>
      <c r="O3" s="1">
        <v>1.3584444444444399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AA3" t="s">
        <v>71</v>
      </c>
      <c r="AB3" t="s">
        <v>72</v>
      </c>
      <c r="AC3" t="s">
        <v>73</v>
      </c>
      <c r="AD3" t="s">
        <v>74</v>
      </c>
    </row>
    <row r="4" spans="1:30">
      <c r="A4">
        <v>100000</v>
      </c>
      <c r="B4" s="20">
        <v>-22.005400000000002</v>
      </c>
      <c r="C4" s="20">
        <v>3.1657999999999999</v>
      </c>
      <c r="D4" s="1"/>
      <c r="E4" s="1">
        <v>200000</v>
      </c>
      <c r="F4" s="1">
        <v>-15.773</v>
      </c>
      <c r="G4" s="1">
        <v>2400.3000000000002</v>
      </c>
      <c r="H4" s="1"/>
      <c r="I4" s="1">
        <v>200000</v>
      </c>
      <c r="J4" s="1">
        <v>-15.477</v>
      </c>
      <c r="K4" s="1">
        <v>1.883</v>
      </c>
      <c r="L4" s="1"/>
      <c r="M4" s="1">
        <v>200000</v>
      </c>
      <c r="N4" s="18">
        <v>-10.004099999999999</v>
      </c>
      <c r="O4" s="1">
        <v>1.4080999999999999</v>
      </c>
      <c r="R4" t="s">
        <v>53</v>
      </c>
      <c r="S4">
        <v>-5.58374333333333</v>
      </c>
      <c r="T4">
        <v>-6.2691266666666596</v>
      </c>
      <c r="U4">
        <v>2.99233666666666</v>
      </c>
      <c r="V4">
        <v>-5</v>
      </c>
      <c r="W4">
        <v>-9.3771166666666605</v>
      </c>
      <c r="X4">
        <v>-22.765236666666599</v>
      </c>
      <c r="Z4">
        <v>8</v>
      </c>
      <c r="AA4">
        <f>U5-U4</f>
        <v>11.484856666666641</v>
      </c>
      <c r="AB4">
        <f>V5-V4</f>
        <v>0.91566666666667018</v>
      </c>
      <c r="AC4">
        <f>W5-W4</f>
        <v>9.3269466666666609</v>
      </c>
      <c r="AD4">
        <f>X5-X4</f>
        <v>21.7477466666666</v>
      </c>
    </row>
    <row r="5" spans="1:30">
      <c r="A5">
        <v>200000</v>
      </c>
      <c r="B5" s="20">
        <v>-22.001300000000001</v>
      </c>
      <c r="C5" s="20">
        <v>3.1791999999999998</v>
      </c>
      <c r="D5" s="1"/>
      <c r="E5" s="1">
        <v>300000</v>
      </c>
      <c r="F5" s="1">
        <v>-15.547000000000001</v>
      </c>
      <c r="G5" s="1">
        <v>2451.5500000000002</v>
      </c>
      <c r="H5" s="1"/>
      <c r="I5" s="1">
        <v>300000</v>
      </c>
      <c r="J5" s="1">
        <v>-15.329000000000001</v>
      </c>
      <c r="K5" s="1">
        <v>1.956</v>
      </c>
      <c r="L5" s="1"/>
      <c r="M5" s="1">
        <v>300000</v>
      </c>
      <c r="N5" s="18">
        <v>-9.8793000000000006</v>
      </c>
      <c r="O5" s="1">
        <v>1.591</v>
      </c>
      <c r="R5" t="s">
        <v>54</v>
      </c>
      <c r="S5">
        <v>-2.97275</v>
      </c>
      <c r="T5">
        <v>-8.8870500000000003</v>
      </c>
      <c r="U5">
        <v>14.4771933333333</v>
      </c>
      <c r="V5">
        <v>-4.0843333333333298</v>
      </c>
      <c r="W5">
        <v>-5.0169999999999999E-2</v>
      </c>
      <c r="X5">
        <v>-1.01749</v>
      </c>
      <c r="Z5">
        <v>9</v>
      </c>
      <c r="AA5">
        <f>U11-U10</f>
        <v>21.555</v>
      </c>
      <c r="AB5">
        <f>V11-V10</f>
        <v>2.6666666666666701</v>
      </c>
      <c r="AC5">
        <f>W11-W10</f>
        <v>24.490000000000002</v>
      </c>
      <c r="AD5">
        <f>X11-X10</f>
        <v>51.850833333333298</v>
      </c>
    </row>
    <row r="6" spans="1:30">
      <c r="A6">
        <v>300000</v>
      </c>
      <c r="B6" s="20">
        <v>-21.869700000000002</v>
      </c>
      <c r="C6" s="20">
        <v>3.2075999999999998</v>
      </c>
      <c r="D6" s="1"/>
      <c r="E6" s="1">
        <v>400000</v>
      </c>
      <c r="F6" s="1">
        <v>-15.403</v>
      </c>
      <c r="G6" s="1">
        <v>2295.4</v>
      </c>
      <c r="H6" s="1"/>
      <c r="I6" s="1">
        <v>400000</v>
      </c>
      <c r="J6" s="1">
        <v>-15.509</v>
      </c>
      <c r="K6" s="1">
        <v>1.911</v>
      </c>
      <c r="L6" s="1"/>
      <c r="M6" s="1">
        <v>400000</v>
      </c>
      <c r="N6" s="18">
        <v>-9.6555999999999997</v>
      </c>
      <c r="O6" s="1">
        <v>1.7553000000000001</v>
      </c>
      <c r="Z6">
        <v>10</v>
      </c>
      <c r="AA6">
        <f>U17-U16</f>
        <v>13.62</v>
      </c>
      <c r="AB6">
        <f>V17-V16</f>
        <v>1.2999999999999998</v>
      </c>
      <c r="AC6">
        <f>W17-W16</f>
        <v>12.84</v>
      </c>
      <c r="AD6">
        <f>X17-X16</f>
        <v>23.57</v>
      </c>
    </row>
    <row r="7" spans="1:30">
      <c r="A7">
        <v>400000</v>
      </c>
      <c r="B7" s="20">
        <v>-21.495899999999999</v>
      </c>
      <c r="C7" s="20">
        <v>3.0851999999999999</v>
      </c>
      <c r="D7" s="1"/>
      <c r="E7" s="1">
        <v>500000</v>
      </c>
      <c r="F7" s="1">
        <v>-15.045999999999999</v>
      </c>
      <c r="G7" s="1">
        <v>2409.9499999999998</v>
      </c>
      <c r="H7" s="1"/>
      <c r="I7" s="1">
        <v>500000</v>
      </c>
      <c r="J7" s="1">
        <v>-15.475</v>
      </c>
      <c r="K7" s="1">
        <v>1.986</v>
      </c>
      <c r="L7" s="1"/>
      <c r="M7" s="1">
        <v>500000</v>
      </c>
      <c r="N7" s="18">
        <v>-9.5038999999999998</v>
      </c>
      <c r="O7" s="1">
        <v>1.8379000000000001</v>
      </c>
      <c r="Z7">
        <v>11</v>
      </c>
      <c r="AA7">
        <f>U23-U22</f>
        <v>6.4449999999999994</v>
      </c>
      <c r="AB7">
        <f>V23-V22</f>
        <v>0</v>
      </c>
      <c r="AC7">
        <f>W23-W22</f>
        <v>1.3450000000000006</v>
      </c>
      <c r="AD7">
        <f>X23-X22</f>
        <v>7.7850000000000001</v>
      </c>
    </row>
    <row r="8" spans="1:30">
      <c r="A8">
        <v>500000</v>
      </c>
      <c r="B8" s="20">
        <v>-21.180799999999898</v>
      </c>
      <c r="C8" s="20">
        <v>3.0655999999999999</v>
      </c>
      <c r="D8" s="1"/>
      <c r="E8" s="1">
        <v>600000</v>
      </c>
      <c r="F8" s="1">
        <v>-14.553000000000001</v>
      </c>
      <c r="G8" s="1">
        <v>2423.8000000000002</v>
      </c>
      <c r="H8" s="1"/>
      <c r="I8" s="1">
        <v>600000</v>
      </c>
      <c r="J8" s="1">
        <v>-15.561</v>
      </c>
      <c r="K8" s="1">
        <v>2.15</v>
      </c>
      <c r="L8" s="1"/>
      <c r="M8" s="1">
        <v>600000</v>
      </c>
      <c r="N8" s="18">
        <v>-8.9608999999999899</v>
      </c>
      <c r="O8" s="1">
        <v>2.2197</v>
      </c>
      <c r="R8" s="26" t="s">
        <v>58</v>
      </c>
      <c r="S8" s="26"/>
      <c r="T8" s="26"/>
      <c r="U8" s="26"/>
      <c r="V8" s="26"/>
      <c r="W8" s="26"/>
      <c r="X8" s="26"/>
    </row>
    <row r="9" spans="1:30">
      <c r="A9">
        <v>600000</v>
      </c>
      <c r="B9" s="20">
        <v>-20.244900000000001</v>
      </c>
      <c r="C9" s="20">
        <v>3.1634000000000002</v>
      </c>
      <c r="D9" s="1"/>
      <c r="E9" s="1">
        <v>700000</v>
      </c>
      <c r="F9" s="1">
        <v>-13.957000000000001</v>
      </c>
      <c r="G9" s="1">
        <v>2786</v>
      </c>
      <c r="H9" s="1"/>
      <c r="I9" s="1">
        <v>700000</v>
      </c>
      <c r="J9" s="1">
        <v>-15.478</v>
      </c>
      <c r="K9" s="1">
        <v>2.2440000000000002</v>
      </c>
      <c r="L9" s="1"/>
      <c r="M9" s="1">
        <v>700000</v>
      </c>
      <c r="N9" s="18">
        <v>-8.5721000000000007</v>
      </c>
      <c r="O9" s="1">
        <v>2.5472000000000001</v>
      </c>
      <c r="R9" t="s">
        <v>46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</row>
    <row r="10" spans="1:30">
      <c r="A10">
        <v>700000</v>
      </c>
      <c r="B10" s="20">
        <v>-19.628499999999999</v>
      </c>
      <c r="C10" s="20">
        <v>3.5209999999999999</v>
      </c>
      <c r="D10" s="1"/>
      <c r="E10" s="1">
        <v>800000</v>
      </c>
      <c r="F10" s="1">
        <v>-12.965</v>
      </c>
      <c r="G10" s="1">
        <v>3750.1</v>
      </c>
      <c r="H10" s="1"/>
      <c r="I10" s="1">
        <v>800000</v>
      </c>
      <c r="J10" s="1">
        <v>-15.239000000000001</v>
      </c>
      <c r="K10" s="1">
        <v>2.758</v>
      </c>
      <c r="L10" s="1"/>
      <c r="M10" s="1">
        <v>800000</v>
      </c>
      <c r="N10" s="18">
        <v>-7.4973000000000001</v>
      </c>
      <c r="O10" s="1">
        <v>3.8625999999999898</v>
      </c>
      <c r="R10" t="s">
        <v>53</v>
      </c>
      <c r="S10">
        <v>-6.0250000000000004</v>
      </c>
      <c r="T10">
        <v>0</v>
      </c>
      <c r="U10">
        <v>2.4449999999999998</v>
      </c>
      <c r="V10">
        <v>-5</v>
      </c>
      <c r="W10">
        <v>-9.49</v>
      </c>
      <c r="X10">
        <v>-17.567499999999999</v>
      </c>
    </row>
    <row r="11" spans="1:30">
      <c r="A11">
        <v>800000</v>
      </c>
      <c r="B11" s="20">
        <v>-18.6599</v>
      </c>
      <c r="C11" s="20">
        <v>3.6880999999999999</v>
      </c>
      <c r="D11" s="1"/>
      <c r="E11" s="1">
        <v>900000</v>
      </c>
      <c r="F11" s="1">
        <v>-12.319000000000001</v>
      </c>
      <c r="G11" s="1">
        <v>4740.3999999999996</v>
      </c>
      <c r="H11" s="1"/>
      <c r="I11" s="1">
        <v>900000</v>
      </c>
      <c r="J11" s="1">
        <v>-14.593</v>
      </c>
      <c r="K11" s="1">
        <v>4.34</v>
      </c>
      <c r="L11" s="1"/>
      <c r="M11" s="1">
        <v>900000</v>
      </c>
      <c r="N11" s="18">
        <v>-6.5412999999999997</v>
      </c>
      <c r="O11" s="1">
        <v>4.5949999999999998</v>
      </c>
      <c r="R11" t="s">
        <v>54</v>
      </c>
      <c r="S11">
        <v>-2.8833333333333302</v>
      </c>
      <c r="T11">
        <v>0</v>
      </c>
      <c r="U11">
        <v>24</v>
      </c>
      <c r="V11">
        <v>-2.3333333333333299</v>
      </c>
      <c r="W11">
        <v>15</v>
      </c>
      <c r="X11">
        <v>34.283333333333303</v>
      </c>
    </row>
    <row r="12" spans="1:30">
      <c r="A12">
        <v>900000</v>
      </c>
      <c r="B12" s="20">
        <v>-17.3718</v>
      </c>
      <c r="C12" s="20">
        <v>4.6034999999999897</v>
      </c>
      <c r="D12" s="1"/>
      <c r="E12" s="1">
        <v>1000000</v>
      </c>
      <c r="F12" s="1">
        <v>-10.101000000000001</v>
      </c>
      <c r="G12" s="1">
        <v>8322.85</v>
      </c>
      <c r="H12" s="1"/>
      <c r="I12" s="1">
        <v>1000000</v>
      </c>
      <c r="J12" s="1">
        <v>-13.185</v>
      </c>
      <c r="K12" s="1">
        <v>6.53</v>
      </c>
      <c r="L12" s="1"/>
      <c r="M12" s="1">
        <v>1000000</v>
      </c>
      <c r="N12" s="18">
        <v>-4.3774999999999897</v>
      </c>
      <c r="O12" s="1">
        <v>8.6361000000000008</v>
      </c>
    </row>
    <row r="13" spans="1:30">
      <c r="A13">
        <v>1000000</v>
      </c>
      <c r="B13" s="20">
        <v>-17.2837</v>
      </c>
      <c r="C13" s="20">
        <v>4.1067999999999998</v>
      </c>
      <c r="D13" s="1"/>
      <c r="E13" s="1">
        <v>1100000</v>
      </c>
      <c r="F13" s="1">
        <v>-7.718</v>
      </c>
      <c r="G13" s="1">
        <v>11398.75</v>
      </c>
      <c r="H13" s="1"/>
      <c r="I13" s="1">
        <v>1100000</v>
      </c>
      <c r="J13" s="1">
        <v>-12.026</v>
      </c>
      <c r="K13" s="1">
        <v>9.0519999999999996</v>
      </c>
      <c r="L13" s="1"/>
      <c r="M13" s="1">
        <v>1100000</v>
      </c>
      <c r="N13" s="18">
        <v>-2.0602999999999998</v>
      </c>
      <c r="O13" s="1">
        <v>11.868399999999999</v>
      </c>
    </row>
    <row r="14" spans="1:30">
      <c r="A14">
        <v>1100000</v>
      </c>
      <c r="B14" s="20">
        <v>-16.624400000000001</v>
      </c>
      <c r="C14" s="20">
        <v>4.6376999999999997</v>
      </c>
      <c r="D14" s="1"/>
      <c r="E14" s="1">
        <v>1200000</v>
      </c>
      <c r="F14" s="1">
        <v>-5.3550000000000004</v>
      </c>
      <c r="G14" s="1">
        <v>13537.9</v>
      </c>
      <c r="H14" s="1"/>
      <c r="I14" s="1">
        <v>1200000</v>
      </c>
      <c r="J14" s="1">
        <v>-9.3059999999999992</v>
      </c>
      <c r="K14" s="1">
        <v>11.686</v>
      </c>
      <c r="L14" s="1"/>
      <c r="M14" s="1">
        <v>1200000</v>
      </c>
      <c r="N14" s="18">
        <v>-0.89610000000000001</v>
      </c>
      <c r="O14" s="1">
        <v>12.922000000000001</v>
      </c>
      <c r="R14" s="26" t="s">
        <v>62</v>
      </c>
      <c r="S14" s="26"/>
      <c r="T14" s="26"/>
      <c r="U14" s="26"/>
      <c r="V14" s="26"/>
      <c r="W14" s="26"/>
      <c r="X14" s="26"/>
    </row>
    <row r="15" spans="1:30">
      <c r="A15">
        <v>1200000</v>
      </c>
      <c r="B15" s="20">
        <v>-16.8292</v>
      </c>
      <c r="C15" s="20">
        <v>4.9188999999999998</v>
      </c>
      <c r="D15" s="1"/>
      <c r="E15" s="1">
        <v>1300000</v>
      </c>
      <c r="F15" s="1">
        <v>-3.226</v>
      </c>
      <c r="G15" s="1">
        <v>15292.1</v>
      </c>
      <c r="H15" s="1"/>
      <c r="I15" s="1">
        <v>1300000</v>
      </c>
      <c r="J15" s="1">
        <v>-7.5389999999999997</v>
      </c>
      <c r="K15" s="1">
        <v>13.965</v>
      </c>
      <c r="L15" s="1"/>
      <c r="M15" s="1">
        <v>1300000</v>
      </c>
      <c r="N15" s="18">
        <v>2.5331000000000001</v>
      </c>
      <c r="O15" s="1">
        <v>14.9939</v>
      </c>
      <c r="R15" t="s">
        <v>46</v>
      </c>
      <c r="S15" t="s">
        <v>47</v>
      </c>
      <c r="T15" t="s">
        <v>48</v>
      </c>
      <c r="U15" t="s">
        <v>49</v>
      </c>
      <c r="V15" t="s">
        <v>50</v>
      </c>
      <c r="W15" t="s">
        <v>51</v>
      </c>
      <c r="X15" t="s">
        <v>52</v>
      </c>
    </row>
    <row r="16" spans="1:30">
      <c r="A16">
        <v>1300000</v>
      </c>
      <c r="B16" s="20">
        <v>-16.193000000000001</v>
      </c>
      <c r="C16" s="20">
        <v>5.0837000000000003</v>
      </c>
      <c r="D16" s="1"/>
      <c r="E16" s="1">
        <v>1400000</v>
      </c>
      <c r="F16" s="1">
        <v>-1.3140000000000001</v>
      </c>
      <c r="G16" s="1">
        <v>16617.400000000001</v>
      </c>
      <c r="H16" s="1"/>
      <c r="I16" s="1">
        <v>1400000</v>
      </c>
      <c r="J16" s="1">
        <v>-6.4009999999999998</v>
      </c>
      <c r="K16" s="1">
        <v>14.586</v>
      </c>
      <c r="L16" s="1"/>
      <c r="M16" s="1">
        <v>1400000</v>
      </c>
      <c r="N16" s="18">
        <v>1.4417</v>
      </c>
      <c r="O16" s="1">
        <v>15.4175</v>
      </c>
      <c r="R16" t="s">
        <v>53</v>
      </c>
      <c r="S16">
        <v>0</v>
      </c>
      <c r="T16">
        <v>-5.34</v>
      </c>
      <c r="U16">
        <v>3.94</v>
      </c>
      <c r="V16">
        <v>-5</v>
      </c>
      <c r="W16">
        <v>-9.18</v>
      </c>
      <c r="X16">
        <v>-15.08</v>
      </c>
    </row>
    <row r="17" spans="1:24">
      <c r="A17">
        <v>1400000</v>
      </c>
      <c r="B17" s="20">
        <v>-16.361799999999999</v>
      </c>
      <c r="C17" s="20">
        <v>5.0053999999999998</v>
      </c>
      <c r="D17" s="1"/>
      <c r="E17" s="1">
        <v>1500000</v>
      </c>
      <c r="F17" s="1">
        <v>1.827</v>
      </c>
      <c r="G17" s="1">
        <v>17784.5</v>
      </c>
      <c r="H17" s="1"/>
      <c r="I17" s="1">
        <v>1500000</v>
      </c>
      <c r="J17" s="1">
        <v>-4.8769999999999998</v>
      </c>
      <c r="K17" s="1">
        <v>16.023</v>
      </c>
      <c r="L17" s="1"/>
      <c r="M17" s="1">
        <v>1500000</v>
      </c>
      <c r="N17" s="18">
        <v>5.4497</v>
      </c>
      <c r="O17" s="1">
        <v>17.378499999999999</v>
      </c>
      <c r="R17" t="s">
        <v>54</v>
      </c>
      <c r="S17">
        <v>0</v>
      </c>
      <c r="T17">
        <v>-9.5299999999999994</v>
      </c>
      <c r="U17">
        <v>17.559999999999999</v>
      </c>
      <c r="V17">
        <v>-3.7</v>
      </c>
      <c r="W17">
        <v>3.66</v>
      </c>
      <c r="X17">
        <v>8.49</v>
      </c>
    </row>
    <row r="18" spans="1:24">
      <c r="A18">
        <v>1500000</v>
      </c>
      <c r="B18" s="20">
        <v>-15.8119</v>
      </c>
      <c r="C18" s="20">
        <v>5.7107999999999999</v>
      </c>
      <c r="D18" s="1"/>
      <c r="E18" s="1">
        <v>1600000</v>
      </c>
      <c r="F18" s="1">
        <v>3.794</v>
      </c>
      <c r="G18" s="1">
        <v>18709.599999999999</v>
      </c>
      <c r="H18" s="1"/>
      <c r="I18" s="1">
        <v>1600000</v>
      </c>
      <c r="J18" s="1">
        <v>-2.6520000000000001</v>
      </c>
      <c r="K18" s="1">
        <v>17.962</v>
      </c>
      <c r="L18" s="1"/>
      <c r="M18" s="1">
        <v>1600000</v>
      </c>
      <c r="N18" s="18">
        <v>7.3079999999999998</v>
      </c>
      <c r="O18" s="1">
        <v>17.682700000000001</v>
      </c>
    </row>
    <row r="19" spans="1:24">
      <c r="A19">
        <v>1600000</v>
      </c>
      <c r="B19" s="20">
        <v>-16.0548</v>
      </c>
      <c r="C19" s="20">
        <v>4.9851000000000001</v>
      </c>
      <c r="D19" s="1"/>
      <c r="E19" s="1">
        <v>1700000</v>
      </c>
      <c r="F19" s="1">
        <v>5.2359999999999998</v>
      </c>
      <c r="G19" s="1">
        <v>19067.05</v>
      </c>
      <c r="H19" s="1"/>
      <c r="I19" s="1">
        <v>1700000</v>
      </c>
      <c r="J19" s="1">
        <v>1.367</v>
      </c>
      <c r="K19" s="1">
        <v>19.244</v>
      </c>
      <c r="L19" s="1"/>
      <c r="M19" s="1">
        <v>1700000</v>
      </c>
      <c r="N19" s="18">
        <v>9.7427999999999901</v>
      </c>
      <c r="O19" s="1">
        <v>18.9055</v>
      </c>
    </row>
    <row r="20" spans="1:24">
      <c r="A20">
        <v>1700000</v>
      </c>
      <c r="B20" s="20">
        <v>-15.7724999999999</v>
      </c>
      <c r="C20" s="20">
        <v>5.4836</v>
      </c>
      <c r="D20" s="1"/>
      <c r="E20" s="1">
        <v>1800000</v>
      </c>
      <c r="F20" s="1">
        <v>6.8550000000000004</v>
      </c>
      <c r="G20" s="1">
        <v>19397.150000000001</v>
      </c>
      <c r="H20" s="1"/>
      <c r="I20" s="1">
        <v>1800000</v>
      </c>
      <c r="J20" s="1">
        <v>1.4330000000000001</v>
      </c>
      <c r="K20" s="1">
        <v>19.239999999999998</v>
      </c>
      <c r="L20" s="1"/>
      <c r="M20" s="1">
        <v>1800000</v>
      </c>
      <c r="N20" s="18">
        <v>9.7037999999999993</v>
      </c>
      <c r="O20" s="1">
        <v>18.545999999999999</v>
      </c>
      <c r="R20" s="26" t="s">
        <v>64</v>
      </c>
      <c r="S20" s="26"/>
      <c r="T20" s="26"/>
      <c r="U20" s="26"/>
      <c r="V20" s="26"/>
      <c r="W20" s="26"/>
      <c r="X20" s="26"/>
    </row>
    <row r="21" spans="1:24">
      <c r="A21">
        <v>1800000</v>
      </c>
      <c r="B21" s="20">
        <v>-15.175000000000001</v>
      </c>
      <c r="C21" s="20">
        <v>5.7656999999999998</v>
      </c>
      <c r="D21" s="1"/>
      <c r="E21" s="1">
        <v>1900000</v>
      </c>
      <c r="F21" s="1">
        <v>9.6379999999999999</v>
      </c>
      <c r="G21" s="1">
        <v>19416.099999999999</v>
      </c>
      <c r="H21" s="1"/>
      <c r="I21" s="1">
        <v>1900000</v>
      </c>
      <c r="J21" s="1">
        <v>2.524</v>
      </c>
      <c r="K21" s="1">
        <v>19.72</v>
      </c>
      <c r="L21" s="1"/>
      <c r="M21" s="1">
        <v>1900000</v>
      </c>
      <c r="N21" s="18">
        <v>11.6998</v>
      </c>
      <c r="O21" s="1">
        <v>19.8401</v>
      </c>
      <c r="S21" t="s">
        <v>47</v>
      </c>
      <c r="T21" t="s">
        <v>48</v>
      </c>
      <c r="U21" t="s">
        <v>49</v>
      </c>
      <c r="V21" t="s">
        <v>50</v>
      </c>
      <c r="W21" t="s">
        <v>51</v>
      </c>
      <c r="X21" t="s">
        <v>52</v>
      </c>
    </row>
    <row r="22" spans="1:24">
      <c r="A22">
        <v>1900000</v>
      </c>
      <c r="B22" s="20">
        <v>-14.9422</v>
      </c>
      <c r="C22" s="20">
        <v>6.4834999999999896</v>
      </c>
      <c r="D22" s="1"/>
      <c r="E22" s="1">
        <v>2000000</v>
      </c>
      <c r="F22" s="1">
        <v>9.5180000000000007</v>
      </c>
      <c r="G22" s="1">
        <v>19774.7</v>
      </c>
      <c r="H22" s="1"/>
      <c r="I22" s="1">
        <v>2000000</v>
      </c>
      <c r="J22" s="1">
        <v>5.1619999999999999</v>
      </c>
      <c r="K22" s="1">
        <v>19.754000000000001</v>
      </c>
      <c r="L22" s="1"/>
      <c r="M22" s="1">
        <v>2000000</v>
      </c>
      <c r="N22" s="18">
        <v>11.446400000000001</v>
      </c>
      <c r="O22" s="1">
        <v>20.227</v>
      </c>
      <c r="R22" t="s">
        <v>53</v>
      </c>
      <c r="S22">
        <v>0</v>
      </c>
      <c r="T22">
        <v>0</v>
      </c>
      <c r="U22">
        <v>2.5499999999999998</v>
      </c>
      <c r="V22">
        <v>-5</v>
      </c>
      <c r="W22">
        <v>-9.4700000000000006</v>
      </c>
      <c r="X22">
        <v>-11.42</v>
      </c>
    </row>
    <row r="23" spans="1:24">
      <c r="A23">
        <v>2000000</v>
      </c>
      <c r="B23" s="20">
        <v>-15.3012</v>
      </c>
      <c r="C23" s="20">
        <v>6.4108999999999998</v>
      </c>
      <c r="D23" s="1"/>
      <c r="E23" s="1">
        <v>2100000</v>
      </c>
      <c r="F23" s="1">
        <v>9.907</v>
      </c>
      <c r="G23" s="1">
        <v>19455.75</v>
      </c>
      <c r="H23" s="1"/>
      <c r="I23" s="1">
        <v>2100000</v>
      </c>
      <c r="J23" s="1">
        <v>4.5830000000000002</v>
      </c>
      <c r="K23" s="1">
        <v>19.526</v>
      </c>
      <c r="L23" s="1"/>
      <c r="M23" s="1">
        <v>2100000</v>
      </c>
      <c r="N23" s="18">
        <v>14.259</v>
      </c>
      <c r="O23" s="1">
        <v>20.530999999999999</v>
      </c>
      <c r="R23" t="s">
        <v>54</v>
      </c>
      <c r="S23">
        <v>0</v>
      </c>
      <c r="T23">
        <v>0</v>
      </c>
      <c r="U23">
        <v>8.9949999999999992</v>
      </c>
      <c r="V23">
        <v>-5</v>
      </c>
      <c r="W23">
        <v>-8.125</v>
      </c>
      <c r="X23">
        <v>-3.6349999999999998</v>
      </c>
    </row>
    <row r="24" spans="1:24">
      <c r="A24">
        <v>2100000</v>
      </c>
      <c r="B24" s="20">
        <v>-14.6219</v>
      </c>
      <c r="C24" s="20">
        <v>6.8045</v>
      </c>
      <c r="D24" s="1"/>
      <c r="E24" s="1">
        <v>2200000</v>
      </c>
      <c r="F24" s="1">
        <v>12.016999999999999</v>
      </c>
      <c r="G24" s="1">
        <v>19366.400000000001</v>
      </c>
      <c r="H24" s="1"/>
      <c r="I24" s="1">
        <v>2200000</v>
      </c>
      <c r="J24" s="1">
        <v>6.7469999999999999</v>
      </c>
      <c r="K24" s="1">
        <v>19.925999999999998</v>
      </c>
      <c r="L24" s="1"/>
      <c r="M24" s="1">
        <v>2200000</v>
      </c>
      <c r="N24" s="18">
        <v>14.544700000000001</v>
      </c>
      <c r="O24" s="1">
        <v>20.063600000000001</v>
      </c>
    </row>
    <row r="25" spans="1:24">
      <c r="A25">
        <v>2200000</v>
      </c>
      <c r="B25" s="20">
        <v>-14.3407999999999</v>
      </c>
      <c r="C25" s="20">
        <v>7.1445999999999996</v>
      </c>
      <c r="D25" s="1"/>
      <c r="E25" s="1">
        <v>2300000</v>
      </c>
      <c r="F25" s="1">
        <v>13.064</v>
      </c>
      <c r="G25" s="1">
        <v>19111.75</v>
      </c>
      <c r="H25" s="1"/>
      <c r="I25" s="1">
        <v>2300000</v>
      </c>
      <c r="J25" s="1">
        <v>8.4090000000000007</v>
      </c>
      <c r="K25" s="1">
        <v>19.341000000000001</v>
      </c>
      <c r="L25" s="1"/>
      <c r="M25" s="1">
        <v>2300000</v>
      </c>
      <c r="N25" s="18">
        <v>17.8537</v>
      </c>
      <c r="O25" s="1">
        <v>19.6861</v>
      </c>
    </row>
    <row r="26" spans="1:24">
      <c r="A26">
        <v>2300000</v>
      </c>
      <c r="B26" s="20">
        <v>-14.646100000000001</v>
      </c>
      <c r="C26" s="20">
        <v>5.9363999999999999</v>
      </c>
      <c r="D26" s="1"/>
      <c r="E26" s="1">
        <v>2400000</v>
      </c>
      <c r="F26" s="1">
        <v>13.173999999999999</v>
      </c>
      <c r="G26" s="1">
        <v>19825.349999999999</v>
      </c>
      <c r="H26" s="1"/>
      <c r="I26" s="1">
        <v>2400000</v>
      </c>
      <c r="J26" s="1">
        <v>8.1950000000000003</v>
      </c>
      <c r="K26" s="1">
        <v>20.2</v>
      </c>
      <c r="L26" s="1"/>
      <c r="M26" s="1">
        <v>2400000</v>
      </c>
      <c r="N26" s="18">
        <v>16.665399999999899</v>
      </c>
      <c r="O26" s="1">
        <v>19.8965</v>
      </c>
    </row>
    <row r="27" spans="1:24">
      <c r="A27">
        <v>2400000</v>
      </c>
      <c r="B27" s="20">
        <v>-13.958299999999999</v>
      </c>
      <c r="C27" s="20">
        <v>7.2889999999999997</v>
      </c>
      <c r="D27" s="1"/>
      <c r="E27" s="1">
        <v>2500000</v>
      </c>
      <c r="F27" s="1">
        <v>12.542999999999999</v>
      </c>
      <c r="G27" s="1">
        <v>19649.599999999999</v>
      </c>
      <c r="H27" s="1"/>
      <c r="I27" s="1">
        <v>2500000</v>
      </c>
      <c r="J27" s="1">
        <v>7.35</v>
      </c>
      <c r="K27" s="1">
        <v>19.829999999999998</v>
      </c>
      <c r="L27" s="1"/>
      <c r="M27" s="1">
        <v>2500000</v>
      </c>
      <c r="N27" s="18">
        <v>16.8246</v>
      </c>
      <c r="O27" s="1">
        <v>20.568100000000001</v>
      </c>
    </row>
    <row r="28" spans="1:24">
      <c r="A28">
        <v>2500000</v>
      </c>
      <c r="B28" s="20">
        <v>-13.4656</v>
      </c>
      <c r="C28" s="20">
        <v>8.9256999999999902</v>
      </c>
      <c r="D28" s="1"/>
      <c r="E28" s="1">
        <v>2600000</v>
      </c>
      <c r="F28" s="1">
        <v>14.659000000000001</v>
      </c>
      <c r="G28" s="1">
        <v>19341.45</v>
      </c>
      <c r="H28" s="1"/>
      <c r="I28" s="1">
        <v>2600000</v>
      </c>
      <c r="J28" s="1">
        <v>8.9359999999999999</v>
      </c>
      <c r="K28" s="1">
        <v>19.620999999999999</v>
      </c>
      <c r="L28" s="1"/>
      <c r="M28" s="1">
        <v>2600000</v>
      </c>
      <c r="N28" s="18">
        <v>18.9696</v>
      </c>
      <c r="O28" s="1">
        <v>20.013399999999901</v>
      </c>
    </row>
    <row r="29" spans="1:24">
      <c r="A29">
        <v>2600000</v>
      </c>
      <c r="B29" s="20">
        <v>-13.789400000000001</v>
      </c>
      <c r="C29" s="20">
        <v>7.8513999999999999</v>
      </c>
      <c r="D29" s="1"/>
      <c r="E29" s="1">
        <v>2700000</v>
      </c>
      <c r="F29" s="1">
        <v>16.081</v>
      </c>
      <c r="G29" s="1">
        <v>18746.349999999999</v>
      </c>
      <c r="H29" s="1"/>
      <c r="I29" s="1">
        <v>2700000</v>
      </c>
      <c r="J29" s="1">
        <v>10.58</v>
      </c>
      <c r="K29" s="1">
        <v>19.295999999999999</v>
      </c>
      <c r="L29" s="1"/>
      <c r="M29" s="1">
        <v>2700000</v>
      </c>
      <c r="N29" s="18">
        <v>16.360800000000001</v>
      </c>
      <c r="O29" s="1">
        <v>20.6221</v>
      </c>
    </row>
    <row r="30" spans="1:24">
      <c r="A30">
        <v>2700000</v>
      </c>
      <c r="B30" s="20">
        <v>-12.842599999999999</v>
      </c>
      <c r="C30" s="20">
        <v>9.3699999999999992</v>
      </c>
      <c r="D30" s="1"/>
      <c r="E30" s="1">
        <v>2800000</v>
      </c>
      <c r="F30" s="1">
        <v>15.968999999999999</v>
      </c>
      <c r="G30" s="1">
        <v>19070.7</v>
      </c>
      <c r="H30" s="1"/>
      <c r="I30" s="1">
        <v>2800000</v>
      </c>
      <c r="J30" s="1">
        <v>11.292999999999999</v>
      </c>
      <c r="K30" s="1">
        <v>19.812000000000001</v>
      </c>
      <c r="L30" s="1"/>
      <c r="M30" s="1">
        <v>2800000</v>
      </c>
      <c r="N30" s="18">
        <v>20.253399999999999</v>
      </c>
      <c r="O30" s="1">
        <v>19.717300000000002</v>
      </c>
    </row>
    <row r="31" spans="1:24">
      <c r="A31">
        <v>2800000</v>
      </c>
      <c r="B31" s="20">
        <v>-12.2865</v>
      </c>
      <c r="C31" s="20">
        <v>9.4389000000000003</v>
      </c>
      <c r="D31" s="1"/>
      <c r="E31" s="1">
        <v>2900000</v>
      </c>
      <c r="F31" s="1">
        <v>18.067</v>
      </c>
      <c r="G31" s="1">
        <v>18357</v>
      </c>
      <c r="H31" s="1"/>
      <c r="I31" s="1">
        <v>2900000</v>
      </c>
      <c r="J31" s="1">
        <v>12.305</v>
      </c>
      <c r="K31" s="1">
        <v>19.475999999999999</v>
      </c>
      <c r="L31" s="1"/>
      <c r="M31" s="1">
        <v>2900000</v>
      </c>
      <c r="N31" s="18">
        <v>19.900600000000001</v>
      </c>
      <c r="O31" s="1">
        <v>19.828499999999998</v>
      </c>
    </row>
    <row r="32" spans="1:24">
      <c r="A32">
        <v>2900000</v>
      </c>
      <c r="B32" s="20">
        <v>-12.155799999999999</v>
      </c>
      <c r="C32" s="20">
        <v>9.8178000000000001</v>
      </c>
      <c r="D32" s="1"/>
      <c r="E32" s="1">
        <v>3000000</v>
      </c>
      <c r="F32" s="1">
        <v>18.675999999999998</v>
      </c>
      <c r="G32" s="1">
        <v>18039.599999999999</v>
      </c>
      <c r="H32" s="1"/>
      <c r="I32" s="1">
        <v>3000000</v>
      </c>
      <c r="J32" s="1">
        <v>15.723000000000001</v>
      </c>
      <c r="K32" s="1">
        <v>17.777999999999999</v>
      </c>
      <c r="L32" s="1"/>
      <c r="M32" s="1">
        <v>3000000</v>
      </c>
      <c r="N32" s="18">
        <v>20.808799999999898</v>
      </c>
      <c r="O32" s="1">
        <v>19.7104</v>
      </c>
    </row>
    <row r="33" spans="1:15">
      <c r="A33">
        <v>3000000</v>
      </c>
      <c r="B33" s="20">
        <v>-11.958</v>
      </c>
      <c r="C33" s="20">
        <v>8.4568999999999992</v>
      </c>
      <c r="D33" s="1"/>
      <c r="E33" s="1">
        <v>3100000</v>
      </c>
      <c r="F33" s="1">
        <v>19.035</v>
      </c>
      <c r="G33" s="1">
        <v>17837.349999999999</v>
      </c>
      <c r="H33" s="1"/>
      <c r="I33" s="1">
        <v>3100000</v>
      </c>
      <c r="J33" s="1">
        <v>14.430999999999999</v>
      </c>
      <c r="K33" s="1">
        <v>17.931999999999999</v>
      </c>
      <c r="L33" s="1"/>
      <c r="M33" s="1">
        <v>3100000</v>
      </c>
      <c r="N33" s="18">
        <v>23.0001</v>
      </c>
      <c r="O33" s="1">
        <v>18.723299999999998</v>
      </c>
    </row>
    <row r="34" spans="1:15">
      <c r="A34">
        <v>3100000</v>
      </c>
      <c r="B34" s="20">
        <v>-10.053599999999999</v>
      </c>
      <c r="C34" s="20">
        <v>12.1497999999999</v>
      </c>
      <c r="D34" s="1"/>
      <c r="E34" s="1">
        <v>3200000</v>
      </c>
      <c r="F34" s="1">
        <v>20.013999999999999</v>
      </c>
      <c r="G34" s="1">
        <v>17293.25</v>
      </c>
      <c r="H34" s="1"/>
      <c r="I34" s="1">
        <v>3200000</v>
      </c>
      <c r="J34" s="1">
        <v>17.099</v>
      </c>
      <c r="K34" s="1">
        <v>16.831</v>
      </c>
      <c r="L34" s="1"/>
      <c r="M34" s="1">
        <v>3200000</v>
      </c>
      <c r="N34" s="18">
        <v>23.794999999999899</v>
      </c>
      <c r="O34" s="1">
        <v>18.991</v>
      </c>
    </row>
    <row r="35" spans="1:15">
      <c r="A35">
        <v>3200000</v>
      </c>
      <c r="B35" s="20">
        <v>-8.9198000000000004</v>
      </c>
      <c r="C35" s="20">
        <v>11.740500000000001</v>
      </c>
      <c r="D35" s="1"/>
      <c r="E35" s="1">
        <v>3300000</v>
      </c>
      <c r="F35" s="1">
        <v>18.068000000000001</v>
      </c>
      <c r="G35" s="1">
        <v>17967.900000000001</v>
      </c>
      <c r="H35" s="1"/>
      <c r="I35" s="1">
        <v>3300000</v>
      </c>
      <c r="J35" s="1">
        <v>13.599</v>
      </c>
      <c r="K35" s="1">
        <v>17.797999999999998</v>
      </c>
      <c r="L35" s="1"/>
      <c r="M35" s="1">
        <v>3300000</v>
      </c>
      <c r="N35" s="18">
        <v>22.080400000000001</v>
      </c>
      <c r="O35" s="1">
        <v>19.0792</v>
      </c>
    </row>
    <row r="36" spans="1:15">
      <c r="A36">
        <v>3300000</v>
      </c>
      <c r="B36" s="20">
        <v>-7.1196999999999999</v>
      </c>
      <c r="C36" s="20">
        <v>13.4377</v>
      </c>
      <c r="D36" s="1"/>
      <c r="E36" s="1">
        <v>3400000</v>
      </c>
      <c r="F36" s="1">
        <v>20.007000000000001</v>
      </c>
      <c r="G36" s="1">
        <v>17124.599999999999</v>
      </c>
      <c r="H36" s="1"/>
      <c r="I36" s="1">
        <v>3400000</v>
      </c>
      <c r="J36" s="1">
        <v>15.817</v>
      </c>
      <c r="K36" s="1">
        <v>17.315999999999999</v>
      </c>
      <c r="L36" s="1"/>
      <c r="M36" s="1">
        <v>3400000</v>
      </c>
      <c r="N36" s="18">
        <v>23.0611</v>
      </c>
      <c r="O36" s="1">
        <v>18.4253</v>
      </c>
    </row>
    <row r="37" spans="1:15">
      <c r="A37">
        <v>3400000</v>
      </c>
      <c r="B37" s="20">
        <v>-7.4742999999999897</v>
      </c>
      <c r="C37" s="20">
        <v>13.224</v>
      </c>
      <c r="D37" s="7"/>
      <c r="E37" s="17">
        <v>3500000</v>
      </c>
      <c r="F37" s="17">
        <v>19.442</v>
      </c>
      <c r="G37" s="17">
        <v>17872.5</v>
      </c>
      <c r="H37" s="7"/>
      <c r="I37" s="17">
        <v>3500000</v>
      </c>
      <c r="J37" s="17">
        <v>14.862</v>
      </c>
      <c r="K37" s="17">
        <v>18.466999999999999</v>
      </c>
      <c r="L37" s="7"/>
      <c r="M37" s="17">
        <v>3500000</v>
      </c>
      <c r="N37" s="19">
        <v>22.795999999999999</v>
      </c>
      <c r="O37" s="17">
        <v>19.175899999999999</v>
      </c>
    </row>
    <row r="38" spans="1:15">
      <c r="A38">
        <v>3500000</v>
      </c>
      <c r="B38" s="20">
        <v>-7.4756999999999998</v>
      </c>
      <c r="C38" s="20">
        <v>12.9108</v>
      </c>
      <c r="D38" s="1"/>
      <c r="E38" s="1">
        <v>3600000</v>
      </c>
      <c r="F38" s="1">
        <v>11.912000000000001</v>
      </c>
      <c r="G38" s="1">
        <v>17817.3</v>
      </c>
      <c r="H38" s="1"/>
      <c r="I38" s="1">
        <v>3600000</v>
      </c>
      <c r="J38" s="1">
        <v>9.5039999999999996</v>
      </c>
      <c r="K38" s="1">
        <v>18.164999999999999</v>
      </c>
      <c r="L38" s="1"/>
      <c r="M38" s="1">
        <v>3600000</v>
      </c>
      <c r="N38" s="1">
        <v>15.9072</v>
      </c>
      <c r="O38" s="1">
        <v>17.802399999999999</v>
      </c>
    </row>
    <row r="39" spans="1:15">
      <c r="A39">
        <v>3600000</v>
      </c>
      <c r="B39" s="20">
        <v>-7.1227999999999998</v>
      </c>
      <c r="C39" s="20">
        <v>13.607699999999999</v>
      </c>
      <c r="D39" s="17"/>
      <c r="E39" s="17">
        <v>3700000</v>
      </c>
      <c r="F39" s="17">
        <v>6.9710000000000001</v>
      </c>
      <c r="G39" s="17">
        <v>16042.6</v>
      </c>
      <c r="H39" s="17"/>
      <c r="I39" s="17">
        <v>3700000</v>
      </c>
      <c r="J39" s="17">
        <v>2.597</v>
      </c>
      <c r="K39" s="17">
        <v>16.163</v>
      </c>
      <c r="L39" s="17"/>
      <c r="M39" s="17">
        <v>3700000</v>
      </c>
      <c r="N39" s="17">
        <v>9.9720999999999993</v>
      </c>
      <c r="O39" s="17">
        <v>16.034700000000001</v>
      </c>
    </row>
    <row r="40" spans="1:15">
      <c r="A40">
        <v>3700000</v>
      </c>
      <c r="B40" s="20">
        <v>-7.2877999999999998</v>
      </c>
      <c r="C40" s="20">
        <v>12.393899999999901</v>
      </c>
      <c r="D40" s="1"/>
      <c r="E40" s="1">
        <v>3800000</v>
      </c>
      <c r="F40" s="1">
        <v>9.2029999999999994</v>
      </c>
      <c r="G40" s="1">
        <v>16874.95</v>
      </c>
      <c r="H40" s="1"/>
      <c r="I40" s="1">
        <v>3800000</v>
      </c>
      <c r="J40" s="1">
        <v>5.976</v>
      </c>
      <c r="K40" s="1">
        <v>17.158000000000001</v>
      </c>
      <c r="L40" s="1"/>
      <c r="M40" s="1">
        <v>3800000</v>
      </c>
      <c r="N40" s="1">
        <v>7.4991000000000003</v>
      </c>
      <c r="O40" s="1">
        <v>13.655799999999999</v>
      </c>
    </row>
    <row r="41" spans="1:15">
      <c r="A41">
        <v>3800000</v>
      </c>
      <c r="B41" s="20">
        <v>-7.5445000000000002</v>
      </c>
      <c r="C41" s="20">
        <v>11.6595</v>
      </c>
      <c r="D41" s="1"/>
      <c r="E41" s="1">
        <v>3900000</v>
      </c>
      <c r="F41" s="1">
        <v>9.3030000000000008</v>
      </c>
      <c r="G41" s="1">
        <v>17310.599999999999</v>
      </c>
      <c r="H41" s="1"/>
      <c r="I41" s="1">
        <v>3900000</v>
      </c>
      <c r="J41" s="1">
        <v>6.1840000000000002</v>
      </c>
      <c r="K41" s="1">
        <v>17.425999999999998</v>
      </c>
      <c r="L41" s="1"/>
      <c r="M41" s="1">
        <v>3900000</v>
      </c>
      <c r="N41" s="1">
        <v>11.7997</v>
      </c>
      <c r="O41" s="1">
        <v>15.932499999999999</v>
      </c>
    </row>
    <row r="42" spans="1:15">
      <c r="A42">
        <v>3900000</v>
      </c>
      <c r="B42" s="20">
        <v>-6.7798999999999996</v>
      </c>
      <c r="C42" s="20">
        <v>13.254799999999999</v>
      </c>
      <c r="D42" s="1"/>
      <c r="E42" s="1">
        <v>4000000</v>
      </c>
      <c r="F42" s="1">
        <v>11.307</v>
      </c>
      <c r="G42" s="1">
        <v>17390.400000000001</v>
      </c>
      <c r="H42" s="1"/>
      <c r="I42" s="1">
        <v>4000000</v>
      </c>
      <c r="J42" s="1">
        <v>9.1530000000000005</v>
      </c>
      <c r="K42" s="1">
        <v>17.782</v>
      </c>
      <c r="L42" s="1"/>
      <c r="M42" s="1">
        <v>4000000</v>
      </c>
      <c r="N42" s="1">
        <v>10.3299</v>
      </c>
      <c r="O42" s="1">
        <v>16.2746</v>
      </c>
    </row>
    <row r="43" spans="1:15">
      <c r="A43">
        <v>4000000</v>
      </c>
      <c r="B43" s="20">
        <v>-6.5406000000000004</v>
      </c>
      <c r="C43" s="20">
        <v>12.687200000000001</v>
      </c>
      <c r="D43" s="1"/>
      <c r="E43" s="1">
        <v>4100000</v>
      </c>
      <c r="F43" s="1">
        <v>12.053000000000001</v>
      </c>
      <c r="G43" s="1">
        <v>17786.75</v>
      </c>
      <c r="H43" s="1"/>
      <c r="I43" s="1">
        <v>4100000</v>
      </c>
      <c r="J43" s="1">
        <v>10.885999999999999</v>
      </c>
      <c r="K43" s="1">
        <v>18.544</v>
      </c>
      <c r="L43" s="1"/>
      <c r="M43" s="1">
        <v>4100000</v>
      </c>
      <c r="N43" s="1">
        <v>11.482799999999999</v>
      </c>
      <c r="O43" s="1">
        <v>16.065000000000001</v>
      </c>
    </row>
    <row r="44" spans="1:15">
      <c r="A44">
        <v>4100000</v>
      </c>
      <c r="B44" s="20">
        <v>-4.3724999999999996</v>
      </c>
      <c r="C44" s="20">
        <v>14.288</v>
      </c>
      <c r="D44" s="1"/>
      <c r="E44" s="1">
        <v>4200000</v>
      </c>
      <c r="F44" s="1">
        <v>13.281000000000001</v>
      </c>
      <c r="G44" s="1">
        <v>17209.400000000001</v>
      </c>
      <c r="H44" s="1"/>
      <c r="I44" s="1">
        <v>4200000</v>
      </c>
      <c r="J44" s="1">
        <v>12.513</v>
      </c>
      <c r="K44" s="1">
        <v>17.66</v>
      </c>
      <c r="L44" s="1"/>
      <c r="M44" s="1">
        <v>4200000</v>
      </c>
      <c r="N44" s="1">
        <v>14.742000000000001</v>
      </c>
      <c r="O44" s="1">
        <v>17.1784</v>
      </c>
    </row>
    <row r="45" spans="1:15">
      <c r="A45">
        <v>4200000</v>
      </c>
      <c r="B45" s="20">
        <v>-4.9972000000000003</v>
      </c>
      <c r="C45" s="20">
        <v>14.558199999999999</v>
      </c>
      <c r="D45" s="1"/>
      <c r="E45" s="1">
        <v>4300000</v>
      </c>
      <c r="F45" s="1">
        <v>13.246</v>
      </c>
      <c r="G45" s="1">
        <v>17519.2</v>
      </c>
      <c r="H45" s="1"/>
      <c r="I45" s="1">
        <v>4300000</v>
      </c>
      <c r="J45" s="1">
        <v>14.872</v>
      </c>
      <c r="K45" s="1">
        <v>17.873999999999999</v>
      </c>
      <c r="L45" s="1"/>
      <c r="M45" s="1">
        <v>4300000</v>
      </c>
      <c r="N45" s="1">
        <v>12.9481</v>
      </c>
      <c r="O45" s="1">
        <v>16.468699999999998</v>
      </c>
    </row>
    <row r="46" spans="1:15">
      <c r="A46">
        <v>4300000</v>
      </c>
      <c r="B46" s="20">
        <v>-5.0431999999999997</v>
      </c>
      <c r="C46" s="20">
        <v>12.891</v>
      </c>
      <c r="D46" s="1"/>
      <c r="E46" s="1">
        <v>4400000</v>
      </c>
      <c r="F46" s="1">
        <v>12.374000000000001</v>
      </c>
      <c r="G46" s="1">
        <v>17518.150000000001</v>
      </c>
      <c r="H46" s="1"/>
      <c r="I46" s="1">
        <v>4400000</v>
      </c>
      <c r="J46" s="1">
        <v>11.584</v>
      </c>
      <c r="K46" s="1">
        <v>18.475000000000001</v>
      </c>
      <c r="L46" s="1"/>
      <c r="M46" s="1">
        <v>4400000</v>
      </c>
      <c r="N46" s="1">
        <v>14.865</v>
      </c>
      <c r="O46" s="1">
        <v>17.2927</v>
      </c>
    </row>
    <row r="47" spans="1:15">
      <c r="A47">
        <v>4400000</v>
      </c>
      <c r="B47" s="20">
        <v>-5.6326000000000001</v>
      </c>
      <c r="C47" s="20">
        <v>13.477099999999901</v>
      </c>
      <c r="D47" s="1"/>
      <c r="E47" s="1">
        <v>4500000</v>
      </c>
      <c r="F47" s="1">
        <v>11.923999999999999</v>
      </c>
      <c r="G47" s="1">
        <v>18005.25</v>
      </c>
      <c r="H47" s="1"/>
      <c r="I47" s="1">
        <v>4500000</v>
      </c>
      <c r="J47" s="1">
        <v>12.298</v>
      </c>
      <c r="K47" s="1">
        <v>18.468</v>
      </c>
      <c r="L47" s="1"/>
      <c r="M47" s="1">
        <v>4500000</v>
      </c>
      <c r="N47" s="1">
        <v>12.671200000000001</v>
      </c>
      <c r="O47" s="1">
        <v>16.0291</v>
      </c>
    </row>
    <row r="48" spans="1:15">
      <c r="A48">
        <v>4500000</v>
      </c>
      <c r="B48" s="20">
        <v>-3.42179999999999</v>
      </c>
      <c r="C48" s="20">
        <v>14.9843999999999</v>
      </c>
      <c r="D48" s="1"/>
      <c r="E48" s="1">
        <v>4600000</v>
      </c>
      <c r="F48" s="1">
        <v>15.384</v>
      </c>
      <c r="G48" s="1">
        <v>16662.95</v>
      </c>
      <c r="H48" s="1"/>
      <c r="I48" s="1">
        <v>4600000</v>
      </c>
      <c r="J48" s="1">
        <v>15.246</v>
      </c>
      <c r="K48" s="1">
        <v>17.422999999999998</v>
      </c>
      <c r="L48" s="1"/>
      <c r="M48" s="1">
        <v>4600000</v>
      </c>
      <c r="N48" s="1">
        <v>13.2454</v>
      </c>
      <c r="O48" s="1">
        <v>16.546900000000001</v>
      </c>
    </row>
    <row r="49" spans="1:15">
      <c r="A49">
        <v>4600000</v>
      </c>
      <c r="B49" s="20">
        <v>-5.1445999999999996</v>
      </c>
      <c r="C49" s="20">
        <v>13.4077</v>
      </c>
      <c r="D49" s="1"/>
      <c r="E49" s="1">
        <v>4700000</v>
      </c>
      <c r="F49" s="1">
        <v>14.727</v>
      </c>
      <c r="G49" s="1">
        <v>17500.3</v>
      </c>
      <c r="H49" s="1"/>
      <c r="I49" s="1">
        <v>4700000</v>
      </c>
      <c r="J49" s="1">
        <v>15.116</v>
      </c>
      <c r="K49" s="1">
        <v>17.616</v>
      </c>
      <c r="L49" s="1"/>
      <c r="M49" s="1">
        <v>4700000</v>
      </c>
      <c r="N49" s="1">
        <v>16.2331</v>
      </c>
      <c r="O49" s="1">
        <v>16.450900000000001</v>
      </c>
    </row>
    <row r="50" spans="1:15">
      <c r="A50">
        <v>4700000</v>
      </c>
      <c r="B50" s="20">
        <v>-3.9409999999999998</v>
      </c>
      <c r="C50" s="20">
        <v>14.5641</v>
      </c>
      <c r="D50" s="1"/>
      <c r="E50" s="1">
        <v>4800000</v>
      </c>
      <c r="F50" s="1">
        <v>15.327</v>
      </c>
      <c r="G50" s="1">
        <v>17204.349999999999</v>
      </c>
      <c r="H50" s="1"/>
      <c r="I50" s="1">
        <v>4800000</v>
      </c>
      <c r="J50" s="1">
        <v>15.789</v>
      </c>
      <c r="K50" s="1">
        <v>17.184999999999999</v>
      </c>
      <c r="L50" s="1"/>
      <c r="M50" s="1">
        <v>4800000</v>
      </c>
      <c r="N50" s="1">
        <v>14.4689</v>
      </c>
      <c r="O50" s="1">
        <v>16.9176</v>
      </c>
    </row>
    <row r="51" spans="1:15">
      <c r="A51">
        <v>4800000</v>
      </c>
      <c r="B51" s="20">
        <v>-4.2327999999999903</v>
      </c>
      <c r="C51" s="20">
        <v>14.5822</v>
      </c>
      <c r="D51" s="1"/>
      <c r="E51" s="1">
        <v>4900000</v>
      </c>
      <c r="F51" s="1">
        <v>14.204000000000001</v>
      </c>
      <c r="G51" s="1">
        <v>17715.45</v>
      </c>
      <c r="H51" s="1"/>
      <c r="I51" s="1">
        <v>4900000</v>
      </c>
      <c r="J51" s="1">
        <v>13.862</v>
      </c>
      <c r="K51" s="1">
        <v>18.048999999999999</v>
      </c>
      <c r="L51" s="1"/>
      <c r="M51" s="1">
        <v>4900000</v>
      </c>
      <c r="N51" s="1">
        <v>14.6942</v>
      </c>
      <c r="O51" s="1">
        <v>16.985299999999999</v>
      </c>
    </row>
    <row r="52" spans="1:15">
      <c r="A52">
        <v>4900000</v>
      </c>
      <c r="B52" s="20">
        <v>-3.5629</v>
      </c>
      <c r="C52" s="20">
        <v>14.2148</v>
      </c>
      <c r="D52" s="1"/>
      <c r="E52" s="1">
        <v>5000000</v>
      </c>
      <c r="F52" s="1">
        <v>15.128</v>
      </c>
      <c r="G52" s="1">
        <v>17672.349999999999</v>
      </c>
      <c r="H52" s="1"/>
      <c r="I52" s="1">
        <v>5000000</v>
      </c>
      <c r="J52" s="1">
        <v>14.967000000000001</v>
      </c>
      <c r="K52" s="1">
        <v>17.484000000000002</v>
      </c>
      <c r="L52" s="1"/>
      <c r="M52" s="1">
        <v>5000000</v>
      </c>
      <c r="N52" s="1">
        <v>14.9618</v>
      </c>
      <c r="O52" s="1">
        <v>16.966799999999999</v>
      </c>
    </row>
    <row r="53" spans="1:15">
      <c r="A53">
        <v>5000000</v>
      </c>
      <c r="B53" s="20">
        <v>-8.5280000000000005</v>
      </c>
      <c r="C53" s="20">
        <v>10.775</v>
      </c>
      <c r="D53" s="1"/>
      <c r="E53" s="1">
        <v>5100000</v>
      </c>
      <c r="F53" s="1">
        <v>14.317</v>
      </c>
      <c r="G53" s="1">
        <v>20.599</v>
      </c>
      <c r="H53" s="1"/>
      <c r="I53" s="1">
        <v>5100000</v>
      </c>
      <c r="J53" s="1">
        <v>12.044</v>
      </c>
      <c r="K53" s="1">
        <v>19.167999999999999</v>
      </c>
      <c r="L53" s="1"/>
      <c r="M53" s="1">
        <v>5100000</v>
      </c>
      <c r="N53" s="1">
        <v>10.145</v>
      </c>
      <c r="O53" s="1">
        <v>16.954000000000001</v>
      </c>
    </row>
    <row r="54" spans="1:15">
      <c r="I54" s="10"/>
      <c r="J54" s="10"/>
      <c r="K54" s="10"/>
    </row>
    <row r="55" spans="1:15">
      <c r="I55" s="10"/>
      <c r="J55" s="10"/>
      <c r="K55" s="10"/>
    </row>
    <row r="56" spans="1:15">
      <c r="I56" s="10"/>
      <c r="J56" s="10"/>
      <c r="K56" s="10"/>
    </row>
    <row r="57" spans="1:15">
      <c r="I57" s="10"/>
      <c r="J57" s="10"/>
      <c r="K57" s="10"/>
    </row>
    <row r="58" spans="1:15">
      <c r="I58" s="10"/>
      <c r="J58" s="10"/>
      <c r="K58" s="10"/>
    </row>
    <row r="59" spans="1:15">
      <c r="I59" s="10"/>
      <c r="J59" s="10"/>
      <c r="K59" s="10"/>
    </row>
    <row r="60" spans="1:15">
      <c r="A60" t="s">
        <v>0</v>
      </c>
      <c r="B60" t="s">
        <v>56</v>
      </c>
      <c r="C60" t="s">
        <v>57</v>
      </c>
      <c r="E60" t="s">
        <v>0</v>
      </c>
      <c r="F60" t="s">
        <v>56</v>
      </c>
      <c r="G60" t="s">
        <v>57</v>
      </c>
      <c r="I60" t="s">
        <v>67</v>
      </c>
      <c r="J60" t="s">
        <v>56</v>
      </c>
      <c r="K60" t="s">
        <v>57</v>
      </c>
      <c r="M60" s="16" t="s">
        <v>0</v>
      </c>
      <c r="N60" s="16" t="s">
        <v>56</v>
      </c>
      <c r="O60" s="16" t="s">
        <v>57</v>
      </c>
    </row>
    <row r="61" spans="1:15">
      <c r="A61" s="1">
        <v>100000</v>
      </c>
      <c r="B61" s="21">
        <f>B3+22.05</f>
        <v>-0.18977777777769944</v>
      </c>
      <c r="C61" s="22">
        <v>3.1846666666666601</v>
      </c>
      <c r="D61" s="1"/>
      <c r="E61" s="1">
        <v>100000</v>
      </c>
      <c r="F61" s="1">
        <f>F3+15.907</f>
        <v>0</v>
      </c>
      <c r="G61" s="1">
        <v>2410.1</v>
      </c>
      <c r="H61" s="1"/>
      <c r="I61" s="1">
        <v>100000</v>
      </c>
      <c r="J61" s="1">
        <f>J3+15.472</f>
        <v>0</v>
      </c>
      <c r="K61" s="1">
        <v>1.9059999999999999</v>
      </c>
      <c r="L61" s="1"/>
      <c r="M61" s="1">
        <v>100000</v>
      </c>
      <c r="N61" s="18">
        <f>N3+10.176</f>
        <v>1.1111111120065686E-4</v>
      </c>
      <c r="O61" s="1">
        <v>1.3584444444444399</v>
      </c>
    </row>
    <row r="62" spans="1:15">
      <c r="A62" s="1">
        <v>200000</v>
      </c>
      <c r="B62" s="21">
        <f t="shared" ref="B62:B111" si="0">B4+22.05</f>
        <v>4.4599999999999085E-2</v>
      </c>
      <c r="C62" s="22">
        <v>3.1505999999999998</v>
      </c>
      <c r="D62" s="1"/>
      <c r="E62" s="1">
        <v>200000</v>
      </c>
      <c r="F62" s="1">
        <f t="shared" ref="F62:F95" si="1">F4+15.907</f>
        <v>0.13400000000000034</v>
      </c>
      <c r="G62" s="1">
        <v>2400.3000000000002</v>
      </c>
      <c r="H62" s="1"/>
      <c r="I62" s="1">
        <v>200000</v>
      </c>
      <c r="J62" s="1">
        <f t="shared" ref="J62:J95" si="2">J4+15.472</f>
        <v>-5.0000000000007816E-3</v>
      </c>
      <c r="K62" s="1">
        <v>1.883</v>
      </c>
      <c r="L62" s="1"/>
      <c r="M62" s="1">
        <v>200000</v>
      </c>
      <c r="N62" s="18">
        <f t="shared" ref="N62:N95" si="3">N4+10.176</f>
        <v>0.17190000000000083</v>
      </c>
      <c r="O62" s="1">
        <v>1.4080999999999999</v>
      </c>
    </row>
    <row r="63" spans="1:15">
      <c r="A63" s="1">
        <v>300000</v>
      </c>
      <c r="B63" s="21">
        <f t="shared" si="0"/>
        <v>4.8700000000000188E-2</v>
      </c>
      <c r="C63" s="22">
        <v>3.1048</v>
      </c>
      <c r="D63" s="1"/>
      <c r="E63" s="1">
        <v>300000</v>
      </c>
      <c r="F63" s="1">
        <f t="shared" si="1"/>
        <v>0.35999999999999943</v>
      </c>
      <c r="G63" s="1">
        <v>2451.5500000000002</v>
      </c>
      <c r="H63" s="1"/>
      <c r="I63" s="1">
        <v>300000</v>
      </c>
      <c r="J63" s="1">
        <f t="shared" si="2"/>
        <v>0.14299999999999891</v>
      </c>
      <c r="K63" s="1">
        <v>1.956</v>
      </c>
      <c r="L63" s="1"/>
      <c r="M63" s="1">
        <v>300000</v>
      </c>
      <c r="N63" s="18">
        <f t="shared" si="3"/>
        <v>0.29669999999999952</v>
      </c>
      <c r="O63" s="1">
        <v>1.591</v>
      </c>
    </row>
    <row r="64" spans="1:15">
      <c r="A64" s="1">
        <v>400000</v>
      </c>
      <c r="B64" s="21">
        <f t="shared" si="0"/>
        <v>0.18029999999999902</v>
      </c>
      <c r="C64" s="22">
        <v>2.9910000000000001</v>
      </c>
      <c r="D64" s="1"/>
      <c r="E64" s="1">
        <v>400000</v>
      </c>
      <c r="F64" s="1">
        <f t="shared" si="1"/>
        <v>0.50399999999999956</v>
      </c>
      <c r="G64" s="1">
        <v>2295.4</v>
      </c>
      <c r="H64" s="1"/>
      <c r="I64" s="1">
        <v>400000</v>
      </c>
      <c r="J64" s="1">
        <f t="shared" si="2"/>
        <v>-3.700000000000081E-2</v>
      </c>
      <c r="K64" s="1">
        <v>1.911</v>
      </c>
      <c r="L64" s="1"/>
      <c r="M64" s="1">
        <v>400000</v>
      </c>
      <c r="N64" s="18">
        <f t="shared" si="3"/>
        <v>0.52040000000000042</v>
      </c>
      <c r="O64" s="1">
        <v>1.7553000000000001</v>
      </c>
    </row>
    <row r="65" spans="1:15">
      <c r="A65" s="1">
        <v>500000</v>
      </c>
      <c r="B65" s="21">
        <f t="shared" si="0"/>
        <v>0.55410000000000181</v>
      </c>
      <c r="C65" s="22">
        <v>2.8578000000000001</v>
      </c>
      <c r="D65" s="1"/>
      <c r="E65" s="1">
        <v>500000</v>
      </c>
      <c r="F65" s="1">
        <f t="shared" si="1"/>
        <v>0.86100000000000065</v>
      </c>
      <c r="G65" s="1">
        <v>2409.9499999999998</v>
      </c>
      <c r="H65" s="1"/>
      <c r="I65" s="1">
        <v>500000</v>
      </c>
      <c r="J65" s="1">
        <f t="shared" si="2"/>
        <v>-3.0000000000001137E-3</v>
      </c>
      <c r="K65" s="1">
        <v>1.986</v>
      </c>
      <c r="L65" s="1"/>
      <c r="M65" s="1">
        <v>500000</v>
      </c>
      <c r="N65" s="18">
        <f t="shared" si="3"/>
        <v>0.67210000000000036</v>
      </c>
      <c r="O65" s="1">
        <v>1.8379000000000001</v>
      </c>
    </row>
    <row r="66" spans="1:15">
      <c r="A66" s="1">
        <v>600000</v>
      </c>
      <c r="B66" s="21">
        <f t="shared" si="0"/>
        <v>0.86920000000010234</v>
      </c>
      <c r="C66" s="22">
        <v>2.8325999999999998</v>
      </c>
      <c r="D66" s="1"/>
      <c r="E66" s="1">
        <v>600000</v>
      </c>
      <c r="F66" s="1">
        <f t="shared" si="1"/>
        <v>1.3539999999999992</v>
      </c>
      <c r="G66" s="1">
        <v>2423.8000000000002</v>
      </c>
      <c r="H66" s="1"/>
      <c r="I66" s="1">
        <v>600000</v>
      </c>
      <c r="J66" s="1">
        <f t="shared" si="2"/>
        <v>-8.9000000000000412E-2</v>
      </c>
      <c r="K66" s="1">
        <v>2.15</v>
      </c>
      <c r="L66" s="1"/>
      <c r="M66" s="1">
        <v>600000</v>
      </c>
      <c r="N66" s="18">
        <f t="shared" si="3"/>
        <v>1.2151000000000103</v>
      </c>
      <c r="O66" s="1">
        <v>2.2197</v>
      </c>
    </row>
    <row r="67" spans="1:15">
      <c r="A67" s="1">
        <v>700000</v>
      </c>
      <c r="B67" s="21">
        <f t="shared" si="0"/>
        <v>1.8050999999999995</v>
      </c>
      <c r="C67" s="22">
        <v>3.1073</v>
      </c>
      <c r="D67" s="1"/>
      <c r="E67" s="1">
        <v>700000</v>
      </c>
      <c r="F67" s="1">
        <f t="shared" si="1"/>
        <v>1.9499999999999993</v>
      </c>
      <c r="G67" s="1">
        <v>2786</v>
      </c>
      <c r="H67" s="1"/>
      <c r="I67" s="1">
        <v>700000</v>
      </c>
      <c r="J67" s="1">
        <f t="shared" si="2"/>
        <v>-6.0000000000002274E-3</v>
      </c>
      <c r="K67" s="1">
        <v>2.2440000000000002</v>
      </c>
      <c r="L67" s="1"/>
      <c r="M67" s="1">
        <v>700000</v>
      </c>
      <c r="N67" s="18">
        <f t="shared" si="3"/>
        <v>1.6038999999999994</v>
      </c>
      <c r="O67" s="1">
        <v>2.5472000000000001</v>
      </c>
    </row>
    <row r="68" spans="1:15">
      <c r="A68" s="1">
        <v>800000</v>
      </c>
      <c r="B68" s="21">
        <f t="shared" si="0"/>
        <v>2.4215000000000018</v>
      </c>
      <c r="C68" s="22">
        <v>3.2463000000000002</v>
      </c>
      <c r="D68" s="1"/>
      <c r="E68" s="1">
        <v>800000</v>
      </c>
      <c r="F68" s="1">
        <f t="shared" si="1"/>
        <v>2.9420000000000002</v>
      </c>
      <c r="G68" s="1">
        <v>3750.1</v>
      </c>
      <c r="H68" s="1"/>
      <c r="I68" s="1">
        <v>800000</v>
      </c>
      <c r="J68" s="1">
        <f t="shared" si="2"/>
        <v>0.23299999999999876</v>
      </c>
      <c r="K68" s="1">
        <v>2.758</v>
      </c>
      <c r="L68" s="1"/>
      <c r="M68" s="1">
        <v>800000</v>
      </c>
      <c r="N68" s="18">
        <f t="shared" si="3"/>
        <v>2.6787000000000001</v>
      </c>
      <c r="O68" s="1">
        <v>3.8625999999999898</v>
      </c>
    </row>
    <row r="69" spans="1:15">
      <c r="A69" s="1">
        <v>900000</v>
      </c>
      <c r="B69" s="21">
        <f t="shared" si="0"/>
        <v>3.3901000000000003</v>
      </c>
      <c r="C69" s="22">
        <v>3.2743000000000002</v>
      </c>
      <c r="D69" s="1"/>
      <c r="E69" s="1">
        <v>900000</v>
      </c>
      <c r="F69" s="1">
        <f t="shared" si="1"/>
        <v>3.5879999999999992</v>
      </c>
      <c r="G69" s="1">
        <v>4740.3999999999996</v>
      </c>
      <c r="H69" s="1"/>
      <c r="I69" s="1">
        <v>900000</v>
      </c>
      <c r="J69" s="1">
        <f t="shared" si="2"/>
        <v>0.87899999999999956</v>
      </c>
      <c r="K69" s="1">
        <v>4.34</v>
      </c>
      <c r="L69" s="1"/>
      <c r="M69" s="1">
        <v>900000</v>
      </c>
      <c r="N69" s="18">
        <f t="shared" si="3"/>
        <v>3.6347000000000005</v>
      </c>
      <c r="O69" s="1">
        <v>4.5949999999999998</v>
      </c>
    </row>
    <row r="70" spans="1:15">
      <c r="A70" s="1">
        <v>1000000</v>
      </c>
      <c r="B70" s="21">
        <f t="shared" si="0"/>
        <v>4.6782000000000004</v>
      </c>
      <c r="C70" s="22">
        <v>4.0009999999999897</v>
      </c>
      <c r="D70" s="1"/>
      <c r="E70" s="1">
        <v>1000000</v>
      </c>
      <c r="F70" s="1">
        <f t="shared" si="1"/>
        <v>5.8059999999999992</v>
      </c>
      <c r="G70" s="1">
        <v>8322.85</v>
      </c>
      <c r="H70" s="1"/>
      <c r="I70" s="1">
        <v>1000000</v>
      </c>
      <c r="J70" s="1">
        <f t="shared" si="2"/>
        <v>2.286999999999999</v>
      </c>
      <c r="K70" s="1">
        <v>6.53</v>
      </c>
      <c r="L70" s="1"/>
      <c r="M70" s="1">
        <v>1000000</v>
      </c>
      <c r="N70" s="18">
        <f t="shared" si="3"/>
        <v>5.7985000000000104</v>
      </c>
      <c r="O70" s="1">
        <v>8.6361000000000008</v>
      </c>
    </row>
    <row r="71" spans="1:15">
      <c r="A71" s="1">
        <v>1100000</v>
      </c>
      <c r="B71" s="21">
        <f t="shared" si="0"/>
        <v>4.7663000000000011</v>
      </c>
      <c r="C71" s="22">
        <v>4.3515999999999897</v>
      </c>
      <c r="D71" s="1"/>
      <c r="E71" s="1">
        <v>1100000</v>
      </c>
      <c r="F71" s="1">
        <f t="shared" si="1"/>
        <v>8.1890000000000001</v>
      </c>
      <c r="G71" s="1">
        <v>11398.75</v>
      </c>
      <c r="H71" s="1"/>
      <c r="I71" s="1">
        <v>1100000</v>
      </c>
      <c r="J71" s="1">
        <f t="shared" si="2"/>
        <v>3.4459999999999997</v>
      </c>
      <c r="K71" s="1">
        <v>9.0519999999999996</v>
      </c>
      <c r="L71" s="1"/>
      <c r="M71" s="1">
        <v>1100000</v>
      </c>
      <c r="N71" s="18">
        <f t="shared" si="3"/>
        <v>8.1157000000000004</v>
      </c>
      <c r="O71" s="1">
        <v>11.868399999999999</v>
      </c>
    </row>
    <row r="72" spans="1:15">
      <c r="A72" s="1">
        <v>1200000</v>
      </c>
      <c r="B72" s="21">
        <f t="shared" si="0"/>
        <v>5.4255999999999993</v>
      </c>
      <c r="C72" s="22">
        <v>5.6390000000000002</v>
      </c>
      <c r="D72" s="1"/>
      <c r="E72" s="1">
        <v>1200000</v>
      </c>
      <c r="F72" s="1">
        <f t="shared" si="1"/>
        <v>10.552</v>
      </c>
      <c r="G72" s="1">
        <v>13537.9</v>
      </c>
      <c r="H72" s="1"/>
      <c r="I72" s="1">
        <v>1200000</v>
      </c>
      <c r="J72" s="1">
        <f t="shared" si="2"/>
        <v>6.1660000000000004</v>
      </c>
      <c r="K72" s="1">
        <v>11.686</v>
      </c>
      <c r="L72" s="1"/>
      <c r="M72" s="1">
        <v>1200000</v>
      </c>
      <c r="N72" s="18">
        <f t="shared" si="3"/>
        <v>9.2798999999999996</v>
      </c>
      <c r="O72" s="1">
        <v>12.922000000000001</v>
      </c>
    </row>
    <row r="73" spans="1:15">
      <c r="A73" s="1">
        <v>1300000</v>
      </c>
      <c r="B73" s="21">
        <f t="shared" si="0"/>
        <v>5.2208000000000006</v>
      </c>
      <c r="C73" s="22">
        <v>5.9116999999999997</v>
      </c>
      <c r="D73" s="1"/>
      <c r="E73" s="1">
        <v>1300000</v>
      </c>
      <c r="F73" s="1">
        <f t="shared" si="1"/>
        <v>12.681000000000001</v>
      </c>
      <c r="G73" s="1">
        <v>15292.1</v>
      </c>
      <c r="H73" s="1"/>
      <c r="I73" s="1">
        <v>1300000</v>
      </c>
      <c r="J73" s="1">
        <f t="shared" si="2"/>
        <v>7.9329999999999998</v>
      </c>
      <c r="K73" s="1">
        <v>13.965</v>
      </c>
      <c r="L73" s="1"/>
      <c r="M73" s="1">
        <v>1300000</v>
      </c>
      <c r="N73" s="18">
        <f t="shared" si="3"/>
        <v>12.709099999999999</v>
      </c>
      <c r="O73" s="1">
        <v>14.9939</v>
      </c>
    </row>
    <row r="74" spans="1:15">
      <c r="A74" s="1">
        <v>1400000</v>
      </c>
      <c r="B74" s="21">
        <f t="shared" si="0"/>
        <v>5.8569999999999993</v>
      </c>
      <c r="C74" s="22">
        <v>6.6814999999999998</v>
      </c>
      <c r="D74" s="1"/>
      <c r="E74" s="1">
        <v>1400000</v>
      </c>
      <c r="F74" s="1">
        <f t="shared" si="1"/>
        <v>14.593</v>
      </c>
      <c r="G74" s="1">
        <v>16617.400000000001</v>
      </c>
      <c r="H74" s="1"/>
      <c r="I74" s="1">
        <v>1400000</v>
      </c>
      <c r="J74" s="1">
        <f t="shared" si="2"/>
        <v>9.0709999999999997</v>
      </c>
      <c r="K74" s="1">
        <v>14.586</v>
      </c>
      <c r="L74" s="1"/>
      <c r="M74" s="1">
        <v>1400000</v>
      </c>
      <c r="N74" s="18">
        <f t="shared" si="3"/>
        <v>11.617699999999999</v>
      </c>
      <c r="O74" s="1">
        <v>15.4175</v>
      </c>
    </row>
    <row r="75" spans="1:15">
      <c r="A75" s="1">
        <v>1500000</v>
      </c>
      <c r="B75" s="21">
        <f t="shared" si="0"/>
        <v>5.6882000000000019</v>
      </c>
      <c r="C75" s="22">
        <v>7.5370999999999997</v>
      </c>
      <c r="D75" s="1"/>
      <c r="E75" s="1">
        <v>1500000</v>
      </c>
      <c r="F75" s="1">
        <f t="shared" si="1"/>
        <v>17.734000000000002</v>
      </c>
      <c r="G75" s="1">
        <v>17784.5</v>
      </c>
      <c r="H75" s="1"/>
      <c r="I75" s="1">
        <v>1500000</v>
      </c>
      <c r="J75" s="1">
        <f t="shared" si="2"/>
        <v>10.594999999999999</v>
      </c>
      <c r="K75" s="1">
        <v>16.023</v>
      </c>
      <c r="L75" s="1"/>
      <c r="M75" s="1">
        <v>1500000</v>
      </c>
      <c r="N75" s="18">
        <f t="shared" si="3"/>
        <v>15.6257</v>
      </c>
      <c r="O75" s="1">
        <v>17.378499999999999</v>
      </c>
    </row>
    <row r="76" spans="1:15">
      <c r="A76" s="1">
        <v>1600000</v>
      </c>
      <c r="B76" s="21">
        <f t="shared" si="0"/>
        <v>6.2381000000000011</v>
      </c>
      <c r="C76" s="22">
        <v>8.2457999999999991</v>
      </c>
      <c r="D76" s="1"/>
      <c r="E76" s="1">
        <v>1600000</v>
      </c>
      <c r="F76" s="1">
        <f t="shared" si="1"/>
        <v>19.701000000000001</v>
      </c>
      <c r="G76" s="1">
        <v>18709.599999999999</v>
      </c>
      <c r="H76" s="1"/>
      <c r="I76" s="1">
        <v>1600000</v>
      </c>
      <c r="J76" s="1">
        <f t="shared" si="2"/>
        <v>12.82</v>
      </c>
      <c r="K76" s="1">
        <v>17.962</v>
      </c>
      <c r="L76" s="1"/>
      <c r="M76" s="1">
        <v>1600000</v>
      </c>
      <c r="N76" s="18">
        <f t="shared" si="3"/>
        <v>17.484000000000002</v>
      </c>
      <c r="O76" s="1">
        <v>17.682700000000001</v>
      </c>
    </row>
    <row r="77" spans="1:15">
      <c r="A77" s="1">
        <v>1700000</v>
      </c>
      <c r="B77" s="21">
        <f t="shared" si="0"/>
        <v>5.9952000000000005</v>
      </c>
      <c r="C77" s="22">
        <v>11.3185</v>
      </c>
      <c r="D77" s="1"/>
      <c r="E77" s="1">
        <v>1700000</v>
      </c>
      <c r="F77" s="1">
        <f t="shared" si="1"/>
        <v>21.143000000000001</v>
      </c>
      <c r="G77" s="1">
        <v>19067.05</v>
      </c>
      <c r="H77" s="1"/>
      <c r="I77" s="1">
        <v>1700000</v>
      </c>
      <c r="J77" s="1">
        <f t="shared" si="2"/>
        <v>16.838999999999999</v>
      </c>
      <c r="K77" s="1">
        <v>19.244</v>
      </c>
      <c r="L77" s="1"/>
      <c r="M77" s="1">
        <v>1700000</v>
      </c>
      <c r="N77" s="18">
        <f t="shared" si="3"/>
        <v>19.91879999999999</v>
      </c>
      <c r="O77" s="1">
        <v>18.9055</v>
      </c>
    </row>
    <row r="78" spans="1:15">
      <c r="A78" s="1">
        <v>1800000</v>
      </c>
      <c r="B78" s="21">
        <f t="shared" si="0"/>
        <v>6.2775000000001011</v>
      </c>
      <c r="C78" s="22">
        <v>12.2784</v>
      </c>
      <c r="D78" s="1"/>
      <c r="E78" s="1">
        <v>1800000</v>
      </c>
      <c r="F78" s="1">
        <f t="shared" si="1"/>
        <v>22.762</v>
      </c>
      <c r="G78" s="1">
        <v>19397.150000000001</v>
      </c>
      <c r="H78" s="1"/>
      <c r="I78" s="1">
        <v>1800000</v>
      </c>
      <c r="J78" s="1">
        <f t="shared" si="2"/>
        <v>16.905000000000001</v>
      </c>
      <c r="K78" s="1">
        <v>19.239999999999998</v>
      </c>
      <c r="L78" s="1"/>
      <c r="M78" s="1">
        <v>1800000</v>
      </c>
      <c r="N78" s="18">
        <f t="shared" si="3"/>
        <v>19.879799999999999</v>
      </c>
      <c r="O78" s="1">
        <v>18.545999999999999</v>
      </c>
    </row>
    <row r="79" spans="1:15">
      <c r="A79" s="1">
        <v>1900000</v>
      </c>
      <c r="B79" s="21">
        <f t="shared" si="0"/>
        <v>6.875</v>
      </c>
      <c r="C79" s="22">
        <v>12.395899999999999</v>
      </c>
      <c r="D79" s="1"/>
      <c r="E79" s="1">
        <v>1900000</v>
      </c>
      <c r="F79" s="1">
        <f t="shared" si="1"/>
        <v>25.545000000000002</v>
      </c>
      <c r="G79" s="1">
        <v>19416.099999999999</v>
      </c>
      <c r="H79" s="1"/>
      <c r="I79" s="1">
        <v>1900000</v>
      </c>
      <c r="J79" s="1">
        <f t="shared" si="2"/>
        <v>17.995999999999999</v>
      </c>
      <c r="K79" s="1">
        <v>19.72</v>
      </c>
      <c r="L79" s="1"/>
      <c r="M79" s="1">
        <v>1900000</v>
      </c>
      <c r="N79" s="18">
        <f t="shared" si="3"/>
        <v>21.875799999999998</v>
      </c>
      <c r="O79" s="1">
        <v>19.8401</v>
      </c>
    </row>
    <row r="80" spans="1:15">
      <c r="A80" s="1">
        <v>2000000</v>
      </c>
      <c r="B80" s="21">
        <f t="shared" si="0"/>
        <v>7.107800000000001</v>
      </c>
      <c r="C80" s="22">
        <v>12.4048</v>
      </c>
      <c r="D80" s="1"/>
      <c r="E80" s="1">
        <v>2000000</v>
      </c>
      <c r="F80" s="1">
        <f t="shared" si="1"/>
        <v>25.425000000000001</v>
      </c>
      <c r="G80" s="1">
        <v>19774.7</v>
      </c>
      <c r="H80" s="1"/>
      <c r="I80" s="1">
        <v>2000000</v>
      </c>
      <c r="J80" s="1">
        <f t="shared" si="2"/>
        <v>20.634</v>
      </c>
      <c r="K80" s="1">
        <v>19.754000000000001</v>
      </c>
      <c r="L80" s="1"/>
      <c r="M80" s="1">
        <v>2000000</v>
      </c>
      <c r="N80" s="18">
        <f t="shared" si="3"/>
        <v>21.622399999999999</v>
      </c>
      <c r="O80" s="1">
        <v>20.227</v>
      </c>
    </row>
    <row r="81" spans="1:15">
      <c r="A81" s="1">
        <v>2100000</v>
      </c>
      <c r="B81" s="21">
        <f t="shared" si="0"/>
        <v>6.748800000000001</v>
      </c>
      <c r="C81" s="22">
        <v>14.165100000000001</v>
      </c>
      <c r="D81" s="1"/>
      <c r="E81" s="1">
        <v>2100000</v>
      </c>
      <c r="F81" s="1">
        <f t="shared" si="1"/>
        <v>25.814</v>
      </c>
      <c r="G81" s="1">
        <v>19455.75</v>
      </c>
      <c r="H81" s="1"/>
      <c r="I81" s="1">
        <v>2100000</v>
      </c>
      <c r="J81" s="1">
        <f t="shared" si="2"/>
        <v>20.055</v>
      </c>
      <c r="K81" s="1">
        <v>19.526</v>
      </c>
      <c r="L81" s="1"/>
      <c r="M81" s="1">
        <v>2100000</v>
      </c>
      <c r="N81" s="18">
        <f t="shared" si="3"/>
        <v>24.435000000000002</v>
      </c>
      <c r="O81" s="1">
        <v>20.530999999999999</v>
      </c>
    </row>
    <row r="82" spans="1:15">
      <c r="A82" s="1">
        <v>2200000</v>
      </c>
      <c r="B82" s="21">
        <f t="shared" si="0"/>
        <v>7.4281000000000006</v>
      </c>
      <c r="C82" s="22">
        <v>13.496799999999901</v>
      </c>
      <c r="D82" s="1"/>
      <c r="E82" s="1">
        <v>2200000</v>
      </c>
      <c r="F82" s="1">
        <f t="shared" si="1"/>
        <v>27.923999999999999</v>
      </c>
      <c r="G82" s="1">
        <v>19366.400000000001</v>
      </c>
      <c r="H82" s="1"/>
      <c r="I82" s="1">
        <v>2200000</v>
      </c>
      <c r="J82" s="1">
        <f t="shared" si="2"/>
        <v>22.219000000000001</v>
      </c>
      <c r="K82" s="1">
        <v>19.925999999999998</v>
      </c>
      <c r="L82" s="1"/>
      <c r="M82" s="1">
        <v>2200000</v>
      </c>
      <c r="N82" s="18">
        <f t="shared" si="3"/>
        <v>24.720700000000001</v>
      </c>
      <c r="O82" s="1">
        <v>20.063600000000001</v>
      </c>
    </row>
    <row r="83" spans="1:15">
      <c r="A83" s="1">
        <v>2300000</v>
      </c>
      <c r="B83" s="21">
        <f t="shared" si="0"/>
        <v>7.7092000000001004</v>
      </c>
      <c r="C83" s="22">
        <v>15.474500000000001</v>
      </c>
      <c r="D83" s="1"/>
      <c r="E83" s="1">
        <v>2300000</v>
      </c>
      <c r="F83" s="1">
        <f t="shared" si="1"/>
        <v>28.971</v>
      </c>
      <c r="G83" s="1">
        <v>19111.75</v>
      </c>
      <c r="H83" s="1"/>
      <c r="I83" s="1">
        <v>2300000</v>
      </c>
      <c r="J83" s="1">
        <f t="shared" si="2"/>
        <v>23.881</v>
      </c>
      <c r="K83" s="1">
        <v>19.341000000000001</v>
      </c>
      <c r="L83" s="1"/>
      <c r="M83" s="1">
        <v>2300000</v>
      </c>
      <c r="N83" s="18">
        <f t="shared" si="3"/>
        <v>28.029699999999998</v>
      </c>
      <c r="O83" s="1">
        <v>19.6861</v>
      </c>
    </row>
    <row r="84" spans="1:15">
      <c r="A84" s="1">
        <v>2400000</v>
      </c>
      <c r="B84" s="21">
        <f t="shared" si="0"/>
        <v>7.4039000000000001</v>
      </c>
      <c r="C84" s="22">
        <v>15.0898</v>
      </c>
      <c r="D84" s="1"/>
      <c r="E84" s="1">
        <v>2400000</v>
      </c>
      <c r="F84" s="1">
        <f t="shared" si="1"/>
        <v>29.081</v>
      </c>
      <c r="G84" s="1">
        <v>19825.349999999999</v>
      </c>
      <c r="H84" s="1"/>
      <c r="I84" s="1">
        <v>2400000</v>
      </c>
      <c r="J84" s="1">
        <f t="shared" si="2"/>
        <v>23.667000000000002</v>
      </c>
      <c r="K84" s="1">
        <v>20.2</v>
      </c>
      <c r="L84" s="1"/>
      <c r="M84" s="1">
        <v>2400000</v>
      </c>
      <c r="N84" s="18">
        <f t="shared" si="3"/>
        <v>26.841399999999901</v>
      </c>
      <c r="O84" s="1">
        <v>19.8965</v>
      </c>
    </row>
    <row r="85" spans="1:15">
      <c r="A85" s="1">
        <v>2500000</v>
      </c>
      <c r="B85" s="21">
        <f t="shared" si="0"/>
        <v>8.0917000000000012</v>
      </c>
      <c r="C85" s="22">
        <v>16.150500000000001</v>
      </c>
      <c r="D85" s="1"/>
      <c r="E85" s="1">
        <v>2500000</v>
      </c>
      <c r="F85" s="1">
        <f t="shared" si="1"/>
        <v>28.45</v>
      </c>
      <c r="G85" s="1">
        <v>19649.599999999999</v>
      </c>
      <c r="H85" s="1"/>
      <c r="I85" s="1">
        <v>2500000</v>
      </c>
      <c r="J85" s="1">
        <f t="shared" si="2"/>
        <v>22.821999999999999</v>
      </c>
      <c r="K85" s="1">
        <v>19.829999999999998</v>
      </c>
      <c r="L85" s="1"/>
      <c r="M85" s="1">
        <v>2500000</v>
      </c>
      <c r="N85" s="18">
        <f t="shared" si="3"/>
        <v>27.000599999999999</v>
      </c>
      <c r="O85" s="1">
        <v>20.568100000000001</v>
      </c>
    </row>
    <row r="86" spans="1:15">
      <c r="A86" s="1">
        <v>2600000</v>
      </c>
      <c r="B86" s="21">
        <f t="shared" si="0"/>
        <v>8.5844000000000005</v>
      </c>
      <c r="C86" s="22">
        <v>16.191099999999999</v>
      </c>
      <c r="D86" s="1"/>
      <c r="E86" s="1">
        <v>2600000</v>
      </c>
      <c r="F86" s="1">
        <f t="shared" si="1"/>
        <v>30.566000000000003</v>
      </c>
      <c r="G86" s="1">
        <v>19341.45</v>
      </c>
      <c r="H86" s="1"/>
      <c r="I86" s="1">
        <v>2600000</v>
      </c>
      <c r="J86" s="1">
        <f t="shared" si="2"/>
        <v>24.408000000000001</v>
      </c>
      <c r="K86" s="1">
        <v>19.620999999999999</v>
      </c>
      <c r="L86" s="1"/>
      <c r="M86" s="1">
        <v>2600000</v>
      </c>
      <c r="N86" s="18">
        <f t="shared" si="3"/>
        <v>29.145600000000002</v>
      </c>
      <c r="O86" s="1">
        <v>20.013399999999901</v>
      </c>
    </row>
    <row r="87" spans="1:15">
      <c r="A87" s="1">
        <v>2700000</v>
      </c>
      <c r="B87" s="21">
        <f t="shared" si="0"/>
        <v>8.2606000000000002</v>
      </c>
      <c r="C87" s="22">
        <v>15.586499999999999</v>
      </c>
      <c r="D87" s="1"/>
      <c r="E87" s="1">
        <v>2700000</v>
      </c>
      <c r="F87" s="1">
        <f t="shared" si="1"/>
        <v>31.988</v>
      </c>
      <c r="G87" s="1">
        <v>18746.349999999999</v>
      </c>
      <c r="H87" s="1"/>
      <c r="I87" s="1">
        <v>2700000</v>
      </c>
      <c r="J87" s="1">
        <f t="shared" si="2"/>
        <v>26.052</v>
      </c>
      <c r="K87" s="1">
        <v>19.295999999999999</v>
      </c>
      <c r="L87" s="1"/>
      <c r="M87" s="1">
        <v>2700000</v>
      </c>
      <c r="N87" s="18">
        <f t="shared" si="3"/>
        <v>26.536799999999999</v>
      </c>
      <c r="O87" s="1">
        <v>20.6221</v>
      </c>
    </row>
    <row r="88" spans="1:15">
      <c r="A88" s="1">
        <v>2800000</v>
      </c>
      <c r="B88" s="21">
        <f t="shared" si="0"/>
        <v>9.2074000000000016</v>
      </c>
      <c r="C88" s="22">
        <v>16.588999999999999</v>
      </c>
      <c r="D88" s="1"/>
      <c r="E88" s="1">
        <v>2800000</v>
      </c>
      <c r="F88" s="1">
        <f t="shared" si="1"/>
        <v>31.875999999999998</v>
      </c>
      <c r="G88" s="1">
        <v>19070.7</v>
      </c>
      <c r="H88" s="1"/>
      <c r="I88" s="1">
        <v>2800000</v>
      </c>
      <c r="J88" s="1">
        <f t="shared" si="2"/>
        <v>26.765000000000001</v>
      </c>
      <c r="K88" s="1">
        <v>19.812000000000001</v>
      </c>
      <c r="L88" s="1"/>
      <c r="M88" s="1">
        <v>2800000</v>
      </c>
      <c r="N88" s="18">
        <f t="shared" si="3"/>
        <v>30.429400000000001</v>
      </c>
      <c r="O88" s="1">
        <v>19.717300000000002</v>
      </c>
    </row>
    <row r="89" spans="1:15">
      <c r="A89" s="1">
        <v>2900000</v>
      </c>
      <c r="B89" s="21">
        <f t="shared" si="0"/>
        <v>9.7635000000000005</v>
      </c>
      <c r="C89" s="22">
        <v>15.993399999999999</v>
      </c>
      <c r="D89" s="1"/>
      <c r="E89" s="1">
        <v>2900000</v>
      </c>
      <c r="F89" s="1">
        <f t="shared" si="1"/>
        <v>33.974000000000004</v>
      </c>
      <c r="G89" s="1">
        <v>18357</v>
      </c>
      <c r="H89" s="1"/>
      <c r="I89" s="1">
        <v>2900000</v>
      </c>
      <c r="J89" s="1">
        <f t="shared" si="2"/>
        <v>27.777000000000001</v>
      </c>
      <c r="K89" s="1">
        <v>19.475999999999999</v>
      </c>
      <c r="L89" s="1"/>
      <c r="M89" s="1">
        <v>2900000</v>
      </c>
      <c r="N89" s="18">
        <f t="shared" si="3"/>
        <v>30.076599999999999</v>
      </c>
      <c r="O89" s="1">
        <v>19.828499999999998</v>
      </c>
    </row>
    <row r="90" spans="1:15">
      <c r="A90" s="1">
        <v>3000000</v>
      </c>
      <c r="B90" s="21">
        <f t="shared" si="0"/>
        <v>9.8942000000000014</v>
      </c>
      <c r="C90" s="22">
        <v>16.3522</v>
      </c>
      <c r="D90" s="1"/>
      <c r="E90" s="1">
        <v>3000000</v>
      </c>
      <c r="F90" s="1">
        <f t="shared" si="1"/>
        <v>34.582999999999998</v>
      </c>
      <c r="G90" s="1">
        <v>18039.599999999999</v>
      </c>
      <c r="H90" s="1"/>
      <c r="I90" s="1">
        <v>3000000</v>
      </c>
      <c r="J90" s="1">
        <f t="shared" si="2"/>
        <v>31.195</v>
      </c>
      <c r="K90" s="1">
        <v>17.777999999999999</v>
      </c>
      <c r="L90" s="1"/>
      <c r="M90" s="1">
        <v>3000000</v>
      </c>
      <c r="N90" s="18">
        <f t="shared" si="3"/>
        <v>30.9847999999999</v>
      </c>
      <c r="O90" s="1">
        <v>19.7104</v>
      </c>
    </row>
    <row r="91" spans="1:15">
      <c r="A91" s="1">
        <v>3100000</v>
      </c>
      <c r="B91" s="21">
        <f t="shared" si="0"/>
        <v>10.092000000000001</v>
      </c>
      <c r="C91" s="22">
        <v>16.389299999999999</v>
      </c>
      <c r="D91" s="1"/>
      <c r="E91" s="1">
        <v>3100000</v>
      </c>
      <c r="F91" s="1">
        <f t="shared" si="1"/>
        <v>34.942</v>
      </c>
      <c r="G91" s="1">
        <v>17837.349999999999</v>
      </c>
      <c r="H91" s="1"/>
      <c r="I91" s="1">
        <v>3100000</v>
      </c>
      <c r="J91" s="1">
        <f t="shared" si="2"/>
        <v>29.902999999999999</v>
      </c>
      <c r="K91" s="1">
        <v>17.931999999999999</v>
      </c>
      <c r="L91" s="1"/>
      <c r="M91" s="1">
        <v>3100000</v>
      </c>
      <c r="N91" s="18">
        <f t="shared" si="3"/>
        <v>33.176099999999998</v>
      </c>
      <c r="O91" s="1">
        <v>18.723299999999998</v>
      </c>
    </row>
    <row r="92" spans="1:15">
      <c r="A92" s="1">
        <v>3200000</v>
      </c>
      <c r="B92" s="21">
        <f t="shared" si="0"/>
        <v>11.996400000000001</v>
      </c>
      <c r="C92" s="22">
        <v>16.75</v>
      </c>
      <c r="D92" s="1"/>
      <c r="E92" s="1">
        <v>3200000</v>
      </c>
      <c r="F92" s="1">
        <f t="shared" si="1"/>
        <v>35.920999999999999</v>
      </c>
      <c r="G92" s="1">
        <v>17293.25</v>
      </c>
      <c r="H92" s="1"/>
      <c r="I92" s="1">
        <v>3200000</v>
      </c>
      <c r="J92" s="1">
        <f t="shared" si="2"/>
        <v>32.570999999999998</v>
      </c>
      <c r="K92" s="1">
        <v>16.831</v>
      </c>
      <c r="L92" s="1"/>
      <c r="M92" s="1">
        <v>3200000</v>
      </c>
      <c r="N92" s="18">
        <f t="shared" si="3"/>
        <v>33.970999999999897</v>
      </c>
      <c r="O92" s="1">
        <v>18.991</v>
      </c>
    </row>
    <row r="93" spans="1:15">
      <c r="A93" s="1">
        <v>3300000</v>
      </c>
      <c r="B93" s="21">
        <f t="shared" si="0"/>
        <v>13.1302</v>
      </c>
      <c r="C93" s="22">
        <v>15.9833</v>
      </c>
      <c r="D93" s="1"/>
      <c r="E93" s="1">
        <v>3300000</v>
      </c>
      <c r="F93" s="1">
        <f t="shared" si="1"/>
        <v>33.975000000000001</v>
      </c>
      <c r="G93" s="1">
        <v>17967.900000000001</v>
      </c>
      <c r="H93" s="1"/>
      <c r="I93" s="1">
        <v>3300000</v>
      </c>
      <c r="J93" s="1">
        <f t="shared" si="2"/>
        <v>29.070999999999998</v>
      </c>
      <c r="K93" s="1">
        <v>17.797999999999998</v>
      </c>
      <c r="L93" s="1"/>
      <c r="M93" s="1">
        <v>3300000</v>
      </c>
      <c r="N93" s="18">
        <f t="shared" si="3"/>
        <v>32.256399999999999</v>
      </c>
      <c r="O93" s="1">
        <v>19.0792</v>
      </c>
    </row>
    <row r="94" spans="1:15">
      <c r="A94" s="1">
        <v>3400000</v>
      </c>
      <c r="B94" s="21">
        <f t="shared" si="0"/>
        <v>14.930300000000001</v>
      </c>
      <c r="C94" s="22">
        <v>16.370699999999999</v>
      </c>
      <c r="D94" s="1"/>
      <c r="E94" s="1">
        <v>3400000</v>
      </c>
      <c r="F94" s="1">
        <f t="shared" si="1"/>
        <v>35.914000000000001</v>
      </c>
      <c r="G94" s="1">
        <v>17124.599999999999</v>
      </c>
      <c r="H94" s="1"/>
      <c r="I94" s="1">
        <v>3400000</v>
      </c>
      <c r="J94" s="1">
        <f t="shared" si="2"/>
        <v>31.289000000000001</v>
      </c>
      <c r="K94" s="1">
        <v>17.315999999999999</v>
      </c>
      <c r="L94" s="1"/>
      <c r="M94" s="1">
        <v>3400000</v>
      </c>
      <c r="N94" s="18">
        <f t="shared" si="3"/>
        <v>33.237099999999998</v>
      </c>
      <c r="O94" s="1">
        <v>18.4253</v>
      </c>
    </row>
    <row r="95" spans="1:15">
      <c r="A95" s="17">
        <v>3500000</v>
      </c>
      <c r="B95" s="21">
        <f t="shared" si="0"/>
        <v>14.575700000000012</v>
      </c>
      <c r="C95" s="22">
        <v>16.2075</v>
      </c>
      <c r="D95" s="7"/>
      <c r="E95" s="17">
        <v>3500000</v>
      </c>
      <c r="F95" s="1">
        <f t="shared" si="1"/>
        <v>35.349000000000004</v>
      </c>
      <c r="G95" s="17">
        <v>17872.5</v>
      </c>
      <c r="H95" s="7"/>
      <c r="I95" s="17">
        <v>3500000</v>
      </c>
      <c r="J95" s="1">
        <f t="shared" si="2"/>
        <v>30.334</v>
      </c>
      <c r="K95" s="17">
        <v>18.466999999999999</v>
      </c>
      <c r="L95" s="7"/>
      <c r="M95" s="17">
        <v>3500000</v>
      </c>
      <c r="N95" s="18">
        <f t="shared" si="3"/>
        <v>32.972000000000001</v>
      </c>
      <c r="O95" s="17">
        <v>19.175899999999999</v>
      </c>
    </row>
    <row r="96" spans="1:15">
      <c r="A96" s="7">
        <v>3500001</v>
      </c>
      <c r="B96" s="21">
        <f t="shared" si="0"/>
        <v>14.574300000000001</v>
      </c>
      <c r="C96" s="22">
        <v>16.180199999999999</v>
      </c>
      <c r="I96" s="10"/>
      <c r="J96" s="10"/>
      <c r="K96" s="10"/>
    </row>
    <row r="97" spans="1:11">
      <c r="A97" s="7">
        <v>3500002</v>
      </c>
      <c r="B97" s="21">
        <f t="shared" si="0"/>
        <v>14.927200000000001</v>
      </c>
      <c r="C97" s="22">
        <v>16.2529</v>
      </c>
      <c r="I97" s="10"/>
      <c r="J97" s="10"/>
      <c r="K97" s="10"/>
    </row>
    <row r="98" spans="1:11">
      <c r="A98" s="7">
        <v>3500003</v>
      </c>
      <c r="B98" s="21">
        <f t="shared" si="0"/>
        <v>14.7622</v>
      </c>
      <c r="C98" s="22">
        <v>16.7514</v>
      </c>
      <c r="I98" s="10"/>
      <c r="J98" s="10"/>
      <c r="K98" s="10"/>
    </row>
    <row r="99" spans="1:11">
      <c r="A99" s="7">
        <v>3500004</v>
      </c>
      <c r="B99" s="21">
        <f t="shared" si="0"/>
        <v>14.505500000000001</v>
      </c>
      <c r="C99" s="22">
        <v>16.410999999999898</v>
      </c>
      <c r="I99" s="10"/>
      <c r="J99" s="10"/>
      <c r="K99" s="10"/>
    </row>
    <row r="100" spans="1:11">
      <c r="A100" s="7">
        <v>3500005</v>
      </c>
      <c r="B100" s="21">
        <f t="shared" si="0"/>
        <v>15.270100000000001</v>
      </c>
      <c r="C100" s="22">
        <v>16.229800000000001</v>
      </c>
      <c r="I100" s="10"/>
      <c r="J100" s="10"/>
      <c r="K100" s="10"/>
    </row>
    <row r="101" spans="1:11">
      <c r="A101" s="7">
        <v>3500006</v>
      </c>
      <c r="B101" s="21">
        <f t="shared" si="0"/>
        <v>15.509399999999999</v>
      </c>
      <c r="C101" s="22">
        <v>15.0328</v>
      </c>
      <c r="I101" s="10"/>
      <c r="J101" s="10"/>
      <c r="K101" s="10"/>
    </row>
    <row r="102" spans="1:11">
      <c r="A102" s="7">
        <v>3500007</v>
      </c>
      <c r="B102" s="21">
        <f t="shared" si="0"/>
        <v>17.677500000000002</v>
      </c>
      <c r="C102" s="22">
        <v>16.101199999999999</v>
      </c>
      <c r="I102" s="10"/>
      <c r="J102" s="10"/>
      <c r="K102" s="10"/>
    </row>
    <row r="103" spans="1:11">
      <c r="A103" s="7">
        <v>3500008</v>
      </c>
      <c r="B103" s="21">
        <f t="shared" si="0"/>
        <v>17.052800000000001</v>
      </c>
      <c r="C103" s="22">
        <v>15.588200000000001</v>
      </c>
      <c r="I103" s="10"/>
      <c r="J103" s="10"/>
      <c r="K103" s="10"/>
    </row>
    <row r="104" spans="1:11">
      <c r="A104" s="7">
        <v>3500009</v>
      </c>
      <c r="B104" s="21">
        <f t="shared" si="0"/>
        <v>17.006800000000002</v>
      </c>
      <c r="C104" s="22">
        <v>15.612</v>
      </c>
      <c r="I104" s="10"/>
      <c r="J104" s="10"/>
      <c r="K104" s="10"/>
    </row>
    <row r="105" spans="1:11">
      <c r="A105" s="7">
        <v>3500010</v>
      </c>
      <c r="B105" s="21">
        <f t="shared" si="0"/>
        <v>16.417400000000001</v>
      </c>
      <c r="C105" s="22">
        <v>15.730399999999999</v>
      </c>
      <c r="I105" s="10"/>
      <c r="J105" s="10"/>
      <c r="K105" s="10"/>
    </row>
    <row r="106" spans="1:11">
      <c r="A106" s="7">
        <v>3500011</v>
      </c>
      <c r="B106" s="21">
        <f t="shared" si="0"/>
        <v>18.62820000000001</v>
      </c>
      <c r="C106" s="22">
        <v>15.5168999999999</v>
      </c>
      <c r="I106" s="10"/>
      <c r="J106" s="10"/>
      <c r="K106" s="10"/>
    </row>
    <row r="107" spans="1:11">
      <c r="A107" s="7">
        <v>3500012</v>
      </c>
      <c r="B107" s="21">
        <f t="shared" si="0"/>
        <v>16.9054</v>
      </c>
      <c r="C107" s="22">
        <v>15.978899999999999</v>
      </c>
      <c r="I107" s="10"/>
      <c r="J107" s="10"/>
      <c r="K107" s="10"/>
    </row>
    <row r="108" spans="1:11">
      <c r="A108" s="7">
        <v>3500013</v>
      </c>
      <c r="B108" s="21">
        <f t="shared" si="0"/>
        <v>18.109000000000002</v>
      </c>
      <c r="C108" s="22">
        <v>16.015499999999999</v>
      </c>
      <c r="I108" s="10"/>
      <c r="J108" s="10"/>
      <c r="K108" s="10"/>
    </row>
    <row r="109" spans="1:11">
      <c r="A109" s="7">
        <v>3500014</v>
      </c>
      <c r="B109" s="21">
        <f t="shared" si="0"/>
        <v>17.81720000000001</v>
      </c>
      <c r="C109" s="22">
        <v>15.629399999999899</v>
      </c>
      <c r="I109" s="10"/>
      <c r="J109" s="10"/>
      <c r="K109" s="10"/>
    </row>
    <row r="110" spans="1:11">
      <c r="A110" s="7">
        <v>3500015</v>
      </c>
      <c r="B110" s="21">
        <f t="shared" si="0"/>
        <v>18.487100000000002</v>
      </c>
      <c r="C110" s="22">
        <v>16.449400000000001</v>
      </c>
      <c r="I110" s="10"/>
      <c r="J110" s="10"/>
      <c r="K110" s="10"/>
    </row>
    <row r="111" spans="1:11">
      <c r="A111" s="7">
        <v>3500016</v>
      </c>
      <c r="B111" s="21">
        <f t="shared" si="0"/>
        <v>13.522</v>
      </c>
      <c r="C111" s="23">
        <v>17.184000000000001</v>
      </c>
      <c r="I111" s="10"/>
      <c r="J111" s="10"/>
      <c r="K111" s="10"/>
    </row>
    <row r="112" spans="1:11">
      <c r="I112" s="10"/>
      <c r="J112" s="10"/>
      <c r="K112" s="10"/>
    </row>
    <row r="113" spans="9:11">
      <c r="I113" s="10"/>
      <c r="J113" s="10"/>
      <c r="K113" s="10"/>
    </row>
    <row r="114" spans="9:11">
      <c r="I114" s="10"/>
      <c r="J114" s="10"/>
      <c r="K114" s="10"/>
    </row>
    <row r="115" spans="9:11">
      <c r="I115" s="10"/>
      <c r="J115" s="10"/>
      <c r="K115" s="10"/>
    </row>
    <row r="116" spans="9:11">
      <c r="I116" s="10"/>
      <c r="J116" s="10"/>
      <c r="K116" s="10"/>
    </row>
    <row r="117" spans="9:11">
      <c r="I117" s="10"/>
      <c r="J117" s="10"/>
      <c r="K117" s="10"/>
    </row>
    <row r="118" spans="9:11">
      <c r="I118" s="10"/>
      <c r="J118" s="10"/>
      <c r="K118" s="10"/>
    </row>
    <row r="119" spans="9:11">
      <c r="I119" s="10"/>
      <c r="J119" s="10"/>
      <c r="K119" s="10"/>
    </row>
    <row r="120" spans="9:11">
      <c r="I120" s="10"/>
      <c r="J120" s="10"/>
      <c r="K120" s="10"/>
    </row>
    <row r="121" spans="9:11">
      <c r="I121" s="10"/>
      <c r="J121" s="10"/>
      <c r="K121" s="10"/>
    </row>
    <row r="122" spans="9:11">
      <c r="I122" s="10"/>
      <c r="J122" s="10"/>
      <c r="K122" s="10"/>
    </row>
    <row r="123" spans="9:11">
      <c r="I123" s="10"/>
      <c r="J123" s="10"/>
      <c r="K123" s="10"/>
    </row>
    <row r="124" spans="9:11">
      <c r="I124" s="10"/>
      <c r="J124" s="10"/>
      <c r="K124" s="10"/>
    </row>
    <row r="125" spans="9:11">
      <c r="I125" s="10"/>
      <c r="J125" s="10"/>
      <c r="K125" s="10"/>
    </row>
    <row r="126" spans="9:11">
      <c r="I126" s="10"/>
      <c r="J126" s="10"/>
      <c r="K126" s="10"/>
    </row>
    <row r="127" spans="9:11">
      <c r="I127" s="10"/>
      <c r="J127" s="10"/>
      <c r="K127" s="10"/>
    </row>
    <row r="128" spans="9:11">
      <c r="I128" s="10"/>
      <c r="J128" s="10"/>
      <c r="K128" s="10"/>
    </row>
    <row r="129" spans="9:11">
      <c r="I129" s="10"/>
      <c r="J129" s="10"/>
      <c r="K129" s="10"/>
    </row>
    <row r="130" spans="9:11">
      <c r="I130" s="10"/>
      <c r="J130" s="10"/>
      <c r="K130" s="10"/>
    </row>
    <row r="131" spans="9:11">
      <c r="I131" s="10"/>
      <c r="J131" s="10"/>
      <c r="K131" s="10"/>
    </row>
    <row r="132" spans="9:11">
      <c r="I132" s="10"/>
      <c r="J132" s="10"/>
      <c r="K132" s="10"/>
    </row>
    <row r="133" spans="9:11">
      <c r="I133" s="10"/>
      <c r="J133" s="10"/>
      <c r="K133" s="10"/>
    </row>
    <row r="134" spans="9:11">
      <c r="I134" s="10"/>
      <c r="J134" s="10"/>
      <c r="K134" s="10"/>
    </row>
    <row r="135" spans="9:11">
      <c r="I135" s="10"/>
      <c r="J135" s="10"/>
      <c r="K135" s="10"/>
    </row>
    <row r="136" spans="9:11">
      <c r="I136" s="10"/>
      <c r="J136" s="10"/>
      <c r="K136" s="10"/>
    </row>
    <row r="137" spans="9:11">
      <c r="I137" s="10"/>
      <c r="J137" s="10"/>
      <c r="K137" s="10"/>
    </row>
    <row r="138" spans="9:11">
      <c r="I138" s="10"/>
      <c r="J138" s="10"/>
      <c r="K138" s="10"/>
    </row>
    <row r="139" spans="9:11">
      <c r="I139" s="10"/>
      <c r="J139" s="10"/>
      <c r="K139" s="10"/>
    </row>
    <row r="140" spans="9:11">
      <c r="I140" s="10"/>
      <c r="J140" s="10"/>
      <c r="K140" s="10"/>
    </row>
    <row r="141" spans="9:11">
      <c r="I141" s="10"/>
      <c r="J141" s="10"/>
      <c r="K141" s="10"/>
    </row>
    <row r="142" spans="9:11">
      <c r="I142" s="10"/>
      <c r="J142" s="10"/>
      <c r="K142" s="10"/>
    </row>
    <row r="143" spans="9:11">
      <c r="I143" s="10"/>
      <c r="J143" s="10"/>
      <c r="K143" s="10"/>
    </row>
    <row r="144" spans="9:11">
      <c r="I144" s="10"/>
      <c r="J144" s="10"/>
      <c r="K144" s="10"/>
    </row>
    <row r="145" spans="9:11">
      <c r="I145" s="10"/>
      <c r="J145" s="10"/>
      <c r="K145" s="10"/>
    </row>
    <row r="146" spans="9:11">
      <c r="I146" s="10"/>
      <c r="J146" s="10"/>
      <c r="K146" s="10"/>
    </row>
    <row r="147" spans="9:11">
      <c r="I147" s="10"/>
      <c r="J147" s="10"/>
      <c r="K147" s="10"/>
    </row>
    <row r="148" spans="9:11">
      <c r="I148" s="10"/>
      <c r="J148" s="10"/>
      <c r="K148" s="10"/>
    </row>
    <row r="149" spans="9:11">
      <c r="I149" s="10"/>
      <c r="J149" s="10"/>
      <c r="K149" s="10"/>
    </row>
    <row r="150" spans="9:11">
      <c r="I150" s="10"/>
      <c r="J150" s="10"/>
      <c r="K150" s="10"/>
    </row>
    <row r="151" spans="9:11">
      <c r="I151" s="10"/>
      <c r="J151" s="10"/>
      <c r="K151" s="10"/>
    </row>
    <row r="152" spans="9:11">
      <c r="I152" s="10"/>
      <c r="J152" s="10"/>
      <c r="K152" s="10"/>
    </row>
    <row r="153" spans="9:11">
      <c r="I153" s="10"/>
      <c r="J153" s="10"/>
      <c r="K153" s="10"/>
    </row>
    <row r="154" spans="9:11">
      <c r="I154" s="10"/>
      <c r="J154" s="10"/>
      <c r="K154" s="10"/>
    </row>
    <row r="155" spans="9:11">
      <c r="I155" s="10"/>
      <c r="J155" s="10"/>
      <c r="K155" s="10"/>
    </row>
    <row r="156" spans="9:11">
      <c r="I156" s="10"/>
      <c r="J156" s="10"/>
      <c r="K156" s="10"/>
    </row>
    <row r="157" spans="9:11">
      <c r="I157" s="10"/>
      <c r="J157" s="10"/>
      <c r="K157" s="10"/>
    </row>
    <row r="158" spans="9:11">
      <c r="I158" s="10"/>
      <c r="J158" s="10"/>
      <c r="K158" s="10"/>
    </row>
    <row r="159" spans="9:11">
      <c r="I159" s="10"/>
      <c r="J159" s="10"/>
      <c r="K159" s="10"/>
    </row>
    <row r="160" spans="9:11">
      <c r="I160" s="10"/>
      <c r="J160" s="10"/>
      <c r="K160" s="10"/>
    </row>
    <row r="161" spans="9:11">
      <c r="I161" s="10"/>
      <c r="J161" s="10"/>
      <c r="K161" s="10"/>
    </row>
    <row r="162" spans="9:11">
      <c r="I162" s="10"/>
      <c r="J162" s="10"/>
      <c r="K162" s="10"/>
    </row>
    <row r="163" spans="9:11">
      <c r="I163" s="10"/>
      <c r="J163" s="10"/>
      <c r="K163" s="10"/>
    </row>
    <row r="164" spans="9:11">
      <c r="I164" s="10"/>
      <c r="J164" s="10"/>
      <c r="K164" s="10"/>
    </row>
    <row r="165" spans="9:11">
      <c r="I165" s="10"/>
      <c r="J165" s="10"/>
      <c r="K165" s="10"/>
    </row>
    <row r="166" spans="9:11">
      <c r="I166" s="10"/>
      <c r="J166" s="10"/>
      <c r="K166" s="10"/>
    </row>
    <row r="167" spans="9:11">
      <c r="I167" s="10"/>
      <c r="J167" s="10"/>
      <c r="K167" s="10"/>
    </row>
    <row r="168" spans="9:11">
      <c r="I168" s="10"/>
      <c r="J168" s="10"/>
      <c r="K168" s="10"/>
    </row>
    <row r="169" spans="9:11">
      <c r="I169" s="10"/>
      <c r="J169" s="10"/>
      <c r="K169" s="10"/>
    </row>
    <row r="170" spans="9:11">
      <c r="I170" s="10"/>
      <c r="J170" s="10"/>
      <c r="K170" s="10"/>
    </row>
    <row r="171" spans="9:11">
      <c r="I171" s="10"/>
      <c r="J171" s="10"/>
      <c r="K171" s="10"/>
    </row>
    <row r="172" spans="9:11">
      <c r="I172" s="10"/>
      <c r="J172" s="10"/>
      <c r="K172" s="10"/>
    </row>
    <row r="173" spans="9:11">
      <c r="I173" s="10"/>
      <c r="J173" s="10"/>
      <c r="K173" s="10"/>
    </row>
    <row r="174" spans="9:11">
      <c r="I174" s="10"/>
      <c r="J174" s="10"/>
      <c r="K174" s="10"/>
    </row>
    <row r="175" spans="9:11">
      <c r="I175" s="10"/>
      <c r="J175" s="10"/>
      <c r="K175" s="10"/>
    </row>
    <row r="176" spans="9:11">
      <c r="I176" s="10"/>
      <c r="J176" s="10"/>
      <c r="K176" s="10"/>
    </row>
    <row r="177" spans="9:11">
      <c r="I177" s="10"/>
      <c r="J177" s="10"/>
      <c r="K177" s="10"/>
    </row>
    <row r="178" spans="9:11">
      <c r="I178" s="10"/>
      <c r="J178" s="10"/>
      <c r="K178" s="10"/>
    </row>
    <row r="179" spans="9:11">
      <c r="I179" s="10"/>
      <c r="J179" s="10"/>
      <c r="K179" s="10"/>
    </row>
    <row r="180" spans="9:11">
      <c r="I180" s="10"/>
      <c r="J180" s="10"/>
      <c r="K180" s="10"/>
    </row>
    <row r="181" spans="9:11">
      <c r="I181" s="10"/>
      <c r="J181" s="10"/>
      <c r="K181" s="10"/>
    </row>
    <row r="182" spans="9:11">
      <c r="I182" s="10"/>
      <c r="J182" s="10"/>
      <c r="K182" s="10"/>
    </row>
    <row r="183" spans="9:11">
      <c r="I183" s="10"/>
      <c r="J183" s="10"/>
      <c r="K183" s="10"/>
    </row>
    <row r="184" spans="9:11">
      <c r="I184" s="10"/>
      <c r="J184" s="10"/>
      <c r="K184" s="10"/>
    </row>
    <row r="185" spans="9:11">
      <c r="I185" s="10"/>
      <c r="J185" s="10"/>
      <c r="K185" s="10"/>
    </row>
    <row r="186" spans="9:11">
      <c r="I186" s="10"/>
      <c r="J186" s="10"/>
      <c r="K186" s="10"/>
    </row>
    <row r="187" spans="9:11">
      <c r="I187" s="10"/>
      <c r="J187" s="10"/>
      <c r="K187" s="10"/>
    </row>
    <row r="188" spans="9:11">
      <c r="I188" s="10"/>
      <c r="J188" s="10"/>
      <c r="K188" s="10"/>
    </row>
    <row r="189" spans="9:11">
      <c r="I189" s="10"/>
      <c r="J189" s="10"/>
      <c r="K189" s="10"/>
    </row>
    <row r="190" spans="9:11">
      <c r="I190" s="10"/>
      <c r="J190" s="10"/>
      <c r="K190" s="10"/>
    </row>
    <row r="191" spans="9:11">
      <c r="I191" s="10"/>
      <c r="J191" s="10"/>
      <c r="K191" s="10"/>
    </row>
    <row r="192" spans="9:11">
      <c r="I192" s="10"/>
      <c r="J192" s="10"/>
      <c r="K192" s="10"/>
    </row>
    <row r="193" spans="9:11">
      <c r="I193" s="10"/>
      <c r="J193" s="10"/>
      <c r="K193" s="10"/>
    </row>
    <row r="194" spans="9:11">
      <c r="I194" s="10"/>
      <c r="J194" s="10"/>
      <c r="K194" s="10"/>
    </row>
    <row r="195" spans="9:11">
      <c r="I195" s="10"/>
      <c r="J195" s="10"/>
      <c r="K195" s="10"/>
    </row>
    <row r="196" spans="9:11">
      <c r="I196" s="10"/>
      <c r="J196" s="10"/>
      <c r="K196" s="10"/>
    </row>
    <row r="197" spans="9:11">
      <c r="I197" s="10"/>
      <c r="J197" s="10"/>
      <c r="K197" s="10"/>
    </row>
    <row r="198" spans="9:11">
      <c r="I198" s="10"/>
      <c r="J198" s="10"/>
      <c r="K198" s="10"/>
    </row>
    <row r="199" spans="9:11">
      <c r="I199" s="10"/>
      <c r="J199" s="10"/>
      <c r="K199" s="10"/>
    </row>
    <row r="200" spans="9:11">
      <c r="I200" s="10"/>
      <c r="J200" s="10"/>
      <c r="K200" s="10"/>
    </row>
    <row r="201" spans="9:11">
      <c r="I201" s="10"/>
      <c r="J201" s="10"/>
      <c r="K201" s="10"/>
    </row>
    <row r="202" spans="9:11">
      <c r="I202" s="10"/>
      <c r="J202" s="10"/>
      <c r="K202" s="10"/>
    </row>
    <row r="203" spans="9:11">
      <c r="I203" s="10"/>
      <c r="J203" s="10"/>
      <c r="K203" s="10"/>
    </row>
    <row r="204" spans="9:11">
      <c r="I204" s="10"/>
      <c r="J204" s="10"/>
      <c r="K204" s="10"/>
    </row>
    <row r="205" spans="9:11">
      <c r="I205" s="10"/>
      <c r="J205" s="10"/>
      <c r="K205" s="10"/>
    </row>
    <row r="206" spans="9:11">
      <c r="I206" s="10"/>
      <c r="J206" s="10"/>
      <c r="K206" s="10"/>
    </row>
    <row r="207" spans="9:11">
      <c r="I207" s="10"/>
      <c r="J207" s="10"/>
      <c r="K207" s="10"/>
    </row>
    <row r="208" spans="9:11">
      <c r="I208" s="10"/>
      <c r="J208" s="10"/>
      <c r="K208" s="10"/>
    </row>
    <row r="209" spans="9:11">
      <c r="I209" s="10"/>
      <c r="J209" s="10"/>
      <c r="K209" s="10"/>
    </row>
    <row r="210" spans="9:11">
      <c r="I210" s="10"/>
      <c r="J210" s="10"/>
      <c r="K210" s="10"/>
    </row>
    <row r="211" spans="9:11">
      <c r="I211" s="10"/>
      <c r="J211" s="10"/>
      <c r="K211" s="10"/>
    </row>
    <row r="212" spans="9:11">
      <c r="I212" s="10"/>
      <c r="J212" s="10"/>
      <c r="K212" s="10"/>
    </row>
    <row r="213" spans="9:11">
      <c r="I213" s="10"/>
      <c r="J213" s="10"/>
      <c r="K213" s="10"/>
    </row>
    <row r="214" spans="9:11">
      <c r="I214" s="10"/>
      <c r="J214" s="10"/>
      <c r="K214" s="10"/>
    </row>
    <row r="215" spans="9:11">
      <c r="I215" s="10"/>
      <c r="J215" s="10"/>
      <c r="K215" s="10"/>
    </row>
    <row r="216" spans="9:11">
      <c r="I216" s="10"/>
      <c r="J216" s="10"/>
      <c r="K216" s="10"/>
    </row>
    <row r="217" spans="9:11">
      <c r="I217" s="10"/>
      <c r="J217" s="10"/>
      <c r="K217" s="10"/>
    </row>
    <row r="218" spans="9:11">
      <c r="I218" s="10"/>
      <c r="J218" s="10"/>
      <c r="K218" s="10"/>
    </row>
    <row r="219" spans="9:11">
      <c r="I219" s="10"/>
      <c r="J219" s="10"/>
      <c r="K219" s="10"/>
    </row>
    <row r="220" spans="9:11">
      <c r="I220" s="10"/>
      <c r="J220" s="10"/>
      <c r="K220" s="10"/>
    </row>
    <row r="221" spans="9:11">
      <c r="I221" s="10"/>
      <c r="J221" s="10"/>
      <c r="K221" s="10"/>
    </row>
    <row r="222" spans="9:11">
      <c r="I222" s="10"/>
      <c r="J222" s="10"/>
      <c r="K222" s="10"/>
    </row>
    <row r="223" spans="9:11">
      <c r="I223" s="10"/>
      <c r="J223" s="10"/>
      <c r="K223" s="10"/>
    </row>
    <row r="224" spans="9:11">
      <c r="I224" s="10"/>
      <c r="J224" s="10"/>
      <c r="K224" s="10"/>
    </row>
    <row r="225" spans="9:11">
      <c r="I225" s="10"/>
      <c r="J225" s="10"/>
      <c r="K225" s="10"/>
    </row>
    <row r="226" spans="9:11">
      <c r="I226" s="10"/>
      <c r="J226" s="10"/>
      <c r="K226" s="10"/>
    </row>
    <row r="227" spans="9:11">
      <c r="I227" s="10"/>
      <c r="J227" s="10"/>
      <c r="K227" s="10"/>
    </row>
    <row r="228" spans="9:11">
      <c r="I228" s="10"/>
      <c r="J228" s="10"/>
      <c r="K228" s="10"/>
    </row>
    <row r="229" spans="9:11">
      <c r="I229" s="10"/>
      <c r="J229" s="10"/>
      <c r="K229" s="10"/>
    </row>
    <row r="230" spans="9:11">
      <c r="I230" s="10"/>
      <c r="J230" s="10"/>
      <c r="K230" s="10"/>
    </row>
    <row r="231" spans="9:11">
      <c r="I231" s="10"/>
      <c r="J231" s="10"/>
      <c r="K231" s="10"/>
    </row>
    <row r="232" spans="9:11">
      <c r="I232" s="10"/>
      <c r="J232" s="10"/>
      <c r="K232" s="10"/>
    </row>
    <row r="233" spans="9:11">
      <c r="I233" s="10"/>
      <c r="J233" s="10"/>
      <c r="K233" s="10"/>
    </row>
    <row r="234" spans="9:11">
      <c r="I234" s="10"/>
      <c r="J234" s="10"/>
      <c r="K234" s="10"/>
    </row>
    <row r="235" spans="9:11">
      <c r="I235" s="10"/>
      <c r="J235" s="10"/>
      <c r="K235" s="10"/>
    </row>
    <row r="236" spans="9:11">
      <c r="I236" s="10"/>
      <c r="J236" s="10"/>
      <c r="K236" s="10"/>
    </row>
    <row r="237" spans="9:11">
      <c r="I237" s="10"/>
      <c r="J237" s="10"/>
      <c r="K237" s="10"/>
    </row>
    <row r="238" spans="9:11">
      <c r="I238" s="10"/>
      <c r="J238" s="10"/>
      <c r="K238" s="10"/>
    </row>
    <row r="239" spans="9:11">
      <c r="I239" s="10"/>
      <c r="J239" s="10"/>
      <c r="K239" s="10"/>
    </row>
    <row r="240" spans="9:11">
      <c r="I240" s="10"/>
      <c r="J240" s="10"/>
      <c r="K240" s="10"/>
    </row>
    <row r="241" spans="9:11">
      <c r="I241" s="10"/>
      <c r="J241" s="10"/>
      <c r="K241" s="10"/>
    </row>
    <row r="242" spans="9:11">
      <c r="I242" s="10"/>
      <c r="J242" s="10"/>
      <c r="K242" s="10"/>
    </row>
    <row r="243" spans="9:11">
      <c r="I243" s="10"/>
      <c r="J243" s="10"/>
      <c r="K243" s="10"/>
    </row>
    <row r="244" spans="9:11">
      <c r="I244" s="10"/>
      <c r="J244" s="10"/>
      <c r="K244" s="10"/>
    </row>
    <row r="245" spans="9:11">
      <c r="I245" s="10"/>
      <c r="J245" s="10"/>
      <c r="K245" s="10"/>
    </row>
    <row r="246" spans="9:11">
      <c r="I246" s="10"/>
      <c r="J246" s="10"/>
      <c r="K246" s="10"/>
    </row>
    <row r="247" spans="9:11">
      <c r="I247" s="10"/>
      <c r="J247" s="10"/>
      <c r="K247" s="10"/>
    </row>
    <row r="248" spans="9:11">
      <c r="I248" s="10"/>
      <c r="J248" s="10"/>
      <c r="K248" s="10"/>
    </row>
    <row r="249" spans="9:11">
      <c r="I249" s="10"/>
      <c r="J249" s="10"/>
      <c r="K249" s="10"/>
    </row>
    <row r="250" spans="9:11">
      <c r="I250" s="10"/>
      <c r="J250" s="10"/>
      <c r="K250" s="10"/>
    </row>
    <row r="251" spans="9:11">
      <c r="I251" s="10"/>
      <c r="J251" s="10"/>
      <c r="K251" s="10"/>
    </row>
    <row r="252" spans="9:11">
      <c r="I252" s="10"/>
      <c r="J252" s="10"/>
      <c r="K252" s="10"/>
    </row>
    <row r="253" spans="9:11">
      <c r="I253" s="10"/>
      <c r="J253" s="10"/>
      <c r="K253" s="10"/>
    </row>
    <row r="254" spans="9:11">
      <c r="I254" s="10"/>
      <c r="J254" s="10"/>
      <c r="K254" s="10"/>
    </row>
    <row r="255" spans="9:11">
      <c r="I255" s="10"/>
      <c r="J255" s="10"/>
      <c r="K255" s="10"/>
    </row>
    <row r="256" spans="9:11">
      <c r="I256" s="10"/>
      <c r="J256" s="10"/>
      <c r="K256" s="10"/>
    </row>
    <row r="257" spans="9:11">
      <c r="I257" s="10"/>
      <c r="J257" s="10"/>
      <c r="K257" s="10"/>
    </row>
    <row r="258" spans="9:11">
      <c r="I258" s="10"/>
      <c r="J258" s="10"/>
      <c r="K258" s="10"/>
    </row>
    <row r="259" spans="9:11">
      <c r="I259" s="10"/>
      <c r="J259" s="10"/>
      <c r="K259" s="10"/>
    </row>
    <row r="260" spans="9:11">
      <c r="I260" s="10"/>
      <c r="J260" s="10"/>
      <c r="K260" s="10"/>
    </row>
    <row r="261" spans="9:11">
      <c r="I261" s="10"/>
      <c r="J261" s="10"/>
      <c r="K261" s="10"/>
    </row>
    <row r="262" spans="9:11">
      <c r="I262" s="10"/>
      <c r="J262" s="10"/>
      <c r="K262" s="10"/>
    </row>
    <row r="263" spans="9:11">
      <c r="I263" s="10"/>
      <c r="J263" s="10"/>
      <c r="K263" s="10"/>
    </row>
    <row r="264" spans="9:11">
      <c r="I264" s="10"/>
      <c r="J264" s="10"/>
      <c r="K264" s="10"/>
    </row>
    <row r="265" spans="9:11">
      <c r="I265" s="10"/>
      <c r="J265" s="10"/>
      <c r="K265" s="10"/>
    </row>
    <row r="266" spans="9:11">
      <c r="I266" s="10"/>
      <c r="J266" s="10"/>
      <c r="K266" s="10"/>
    </row>
    <row r="267" spans="9:11">
      <c r="I267" s="10"/>
      <c r="J267" s="10"/>
      <c r="K267" s="10"/>
    </row>
    <row r="268" spans="9:11">
      <c r="I268" s="10"/>
      <c r="J268" s="10"/>
      <c r="K268" s="10"/>
    </row>
    <row r="269" spans="9:11">
      <c r="I269" s="10"/>
      <c r="J269" s="10"/>
      <c r="K269" s="10"/>
    </row>
    <row r="270" spans="9:11">
      <c r="I270" s="10"/>
      <c r="J270" s="10"/>
      <c r="K270" s="10"/>
    </row>
    <row r="271" spans="9:11">
      <c r="I271" s="10"/>
      <c r="J271" s="10"/>
      <c r="K271" s="10"/>
    </row>
    <row r="272" spans="9:11">
      <c r="I272" s="10"/>
      <c r="J272" s="10"/>
      <c r="K272" s="10"/>
    </row>
    <row r="273" spans="9:11">
      <c r="I273" s="10"/>
      <c r="J273" s="10"/>
      <c r="K273" s="10"/>
    </row>
    <row r="274" spans="9:11">
      <c r="I274" s="10"/>
      <c r="J274" s="10"/>
      <c r="K274" s="10"/>
    </row>
    <row r="275" spans="9:11">
      <c r="I275" s="10"/>
      <c r="J275" s="10"/>
      <c r="K275" s="10"/>
    </row>
    <row r="276" spans="9:11">
      <c r="I276" s="10"/>
      <c r="J276" s="10"/>
      <c r="K276" s="10"/>
    </row>
    <row r="277" spans="9:11">
      <c r="I277" s="10"/>
      <c r="J277" s="10"/>
      <c r="K277" s="10"/>
    </row>
    <row r="278" spans="9:11">
      <c r="I278" s="10"/>
      <c r="J278" s="10"/>
      <c r="K278" s="10"/>
    </row>
    <row r="279" spans="9:11">
      <c r="I279" s="10"/>
      <c r="J279" s="10"/>
      <c r="K279" s="10"/>
    </row>
    <row r="280" spans="9:11">
      <c r="I280" s="10"/>
      <c r="J280" s="10"/>
      <c r="K280" s="10"/>
    </row>
    <row r="281" spans="9:11">
      <c r="I281" s="10"/>
      <c r="J281" s="10"/>
      <c r="K281" s="10"/>
    </row>
    <row r="282" spans="9:11">
      <c r="I282" s="10"/>
      <c r="J282" s="10"/>
      <c r="K282" s="10"/>
    </row>
    <row r="283" spans="9:11">
      <c r="I283" s="10"/>
      <c r="J283" s="10"/>
      <c r="K283" s="10"/>
    </row>
    <row r="284" spans="9:11">
      <c r="I284" s="10"/>
      <c r="J284" s="10"/>
      <c r="K284" s="10"/>
    </row>
    <row r="285" spans="9:11">
      <c r="I285" s="10"/>
      <c r="J285" s="10"/>
      <c r="K285" s="10"/>
    </row>
    <row r="286" spans="9:11">
      <c r="I286" s="10"/>
      <c r="J286" s="10"/>
      <c r="K286" s="10"/>
    </row>
    <row r="287" spans="9:11">
      <c r="I287" s="10"/>
      <c r="J287" s="10"/>
      <c r="K287" s="10"/>
    </row>
    <row r="288" spans="9:11">
      <c r="I288" s="10"/>
      <c r="J288" s="10"/>
      <c r="K288" s="10"/>
    </row>
    <row r="289" spans="9:11">
      <c r="I289" s="10"/>
      <c r="J289" s="10"/>
      <c r="K289" s="10"/>
    </row>
    <row r="290" spans="9:11">
      <c r="I290" s="10"/>
      <c r="J290" s="10"/>
      <c r="K290" s="10"/>
    </row>
    <row r="291" spans="9:11">
      <c r="I291" s="10"/>
      <c r="J291" s="10"/>
      <c r="K291" s="10"/>
    </row>
    <row r="292" spans="9:11">
      <c r="I292" s="10"/>
      <c r="J292" s="10"/>
      <c r="K292" s="10"/>
    </row>
    <row r="293" spans="9:11">
      <c r="I293" s="10"/>
      <c r="J293" s="10"/>
      <c r="K293" s="10"/>
    </row>
    <row r="294" spans="9:11">
      <c r="I294" s="10"/>
      <c r="J294" s="10"/>
      <c r="K294" s="10"/>
    </row>
    <row r="295" spans="9:11">
      <c r="I295" s="10"/>
      <c r="J295" s="10"/>
      <c r="K295" s="10"/>
    </row>
    <row r="296" spans="9:11">
      <c r="I296" s="10"/>
      <c r="J296" s="10"/>
      <c r="K296" s="10"/>
    </row>
    <row r="297" spans="9:11">
      <c r="I297" s="10"/>
      <c r="J297" s="10"/>
      <c r="K297" s="10"/>
    </row>
    <row r="298" spans="9:11">
      <c r="I298" s="10"/>
      <c r="J298" s="10"/>
      <c r="K298" s="10"/>
    </row>
    <row r="299" spans="9:11">
      <c r="I299" s="10"/>
      <c r="J299" s="10"/>
      <c r="K299" s="10"/>
    </row>
    <row r="300" spans="9:11">
      <c r="I300" s="10"/>
      <c r="J300" s="10"/>
      <c r="K300" s="10"/>
    </row>
    <row r="301" spans="9:11">
      <c r="I301" s="10"/>
      <c r="J301" s="10"/>
      <c r="K301" s="10"/>
    </row>
    <row r="302" spans="9:11">
      <c r="I302" s="10"/>
      <c r="J302" s="10"/>
      <c r="K302" s="10"/>
    </row>
    <row r="303" spans="9:11">
      <c r="I303" s="10"/>
      <c r="J303" s="10"/>
      <c r="K303" s="10"/>
    </row>
    <row r="304" spans="9:11">
      <c r="I304" s="10"/>
      <c r="J304" s="10"/>
      <c r="K304" s="10"/>
    </row>
    <row r="305" spans="9:11">
      <c r="I305" s="10"/>
      <c r="J305" s="10"/>
      <c r="K305" s="10"/>
    </row>
    <row r="306" spans="9:11">
      <c r="I306" s="10"/>
      <c r="J306" s="10"/>
      <c r="K306" s="10"/>
    </row>
    <row r="307" spans="9:11">
      <c r="I307" s="10"/>
      <c r="J307" s="10"/>
      <c r="K307" s="10"/>
    </row>
    <row r="308" spans="9:11">
      <c r="I308" s="10"/>
      <c r="J308" s="10"/>
      <c r="K308" s="10"/>
    </row>
    <row r="309" spans="9:11">
      <c r="I309" s="10"/>
      <c r="J309" s="10"/>
      <c r="K309" s="10"/>
    </row>
    <row r="310" spans="9:11">
      <c r="I310" s="10"/>
      <c r="J310" s="10"/>
      <c r="K310" s="10"/>
    </row>
    <row r="311" spans="9:11">
      <c r="I311" s="10"/>
      <c r="J311" s="10"/>
      <c r="K311" s="10"/>
    </row>
    <row r="312" spans="9:11">
      <c r="I312" s="10"/>
      <c r="J312" s="10"/>
      <c r="K312" s="10"/>
    </row>
    <row r="313" spans="9:11">
      <c r="I313" s="10"/>
      <c r="J313" s="10"/>
      <c r="K313" s="10"/>
    </row>
    <row r="314" spans="9:11">
      <c r="I314" s="10"/>
      <c r="J314" s="10"/>
      <c r="K314" s="10"/>
    </row>
    <row r="315" spans="9:11">
      <c r="I315" s="10"/>
      <c r="J315" s="10"/>
      <c r="K315" s="10"/>
    </row>
    <row r="316" spans="9:11">
      <c r="I316" s="10"/>
      <c r="J316" s="10"/>
      <c r="K316" s="10"/>
    </row>
    <row r="317" spans="9:11">
      <c r="I317" s="10"/>
      <c r="J317" s="10"/>
      <c r="K317" s="10"/>
    </row>
    <row r="318" spans="9:11">
      <c r="I318" s="10"/>
      <c r="J318" s="10"/>
      <c r="K318" s="10"/>
    </row>
    <row r="319" spans="9:11">
      <c r="I319" s="10"/>
      <c r="J319" s="10"/>
      <c r="K319" s="10"/>
    </row>
    <row r="320" spans="9:11">
      <c r="I320" s="10"/>
      <c r="J320" s="10"/>
      <c r="K320" s="10"/>
    </row>
    <row r="321" spans="9:11">
      <c r="I321" s="10"/>
      <c r="J321" s="10"/>
      <c r="K321" s="10"/>
    </row>
    <row r="322" spans="9:11">
      <c r="I322" s="10"/>
      <c r="J322" s="10"/>
      <c r="K322" s="10"/>
    </row>
    <row r="323" spans="9:11">
      <c r="I323" s="10"/>
      <c r="J323" s="10"/>
      <c r="K323" s="10"/>
    </row>
    <row r="324" spans="9:11">
      <c r="I324" s="10"/>
      <c r="J324" s="10"/>
      <c r="K324" s="10"/>
    </row>
    <row r="325" spans="9:11">
      <c r="I325" s="10"/>
      <c r="J325" s="10"/>
      <c r="K325" s="10"/>
    </row>
    <row r="326" spans="9:11">
      <c r="I326" s="10"/>
      <c r="J326" s="10"/>
      <c r="K326" s="10"/>
    </row>
    <row r="327" spans="9:11">
      <c r="I327" s="10"/>
      <c r="J327" s="10"/>
      <c r="K327" s="10"/>
    </row>
    <row r="328" spans="9:11">
      <c r="I328" s="10"/>
      <c r="J328" s="10"/>
      <c r="K328" s="10"/>
    </row>
    <row r="329" spans="9:11">
      <c r="I329" s="10"/>
      <c r="J329" s="10"/>
      <c r="K329" s="10"/>
    </row>
    <row r="330" spans="9:11">
      <c r="I330" s="10"/>
      <c r="J330" s="10"/>
      <c r="K330" s="10"/>
    </row>
    <row r="331" spans="9:11">
      <c r="I331" s="10"/>
      <c r="J331" s="10"/>
      <c r="K331" s="10"/>
    </row>
    <row r="332" spans="9:11">
      <c r="I332" s="10"/>
      <c r="J332" s="10"/>
      <c r="K332" s="10"/>
    </row>
    <row r="333" spans="9:11">
      <c r="I333" s="10"/>
      <c r="J333" s="10"/>
      <c r="K333" s="10"/>
    </row>
    <row r="334" spans="9:11">
      <c r="I334" s="10"/>
      <c r="J334" s="10"/>
      <c r="K334" s="10"/>
    </row>
    <row r="335" spans="9:11">
      <c r="I335" s="10"/>
      <c r="J335" s="10"/>
      <c r="K335" s="10"/>
    </row>
    <row r="336" spans="9:11">
      <c r="I336" s="10"/>
      <c r="J336" s="10"/>
      <c r="K336" s="10"/>
    </row>
    <row r="337" spans="1:11">
      <c r="I337" s="10"/>
      <c r="J337" s="10"/>
      <c r="K337" s="10"/>
    </row>
    <row r="338" spans="1:11">
      <c r="I338" s="10"/>
      <c r="J338" s="10"/>
      <c r="K338" s="10"/>
    </row>
    <row r="339" spans="1:11">
      <c r="I339" s="10"/>
      <c r="J339" s="10"/>
      <c r="K339" s="10"/>
    </row>
    <row r="340" spans="1:11">
      <c r="I340" s="10"/>
      <c r="J340" s="10"/>
      <c r="K340" s="10"/>
    </row>
    <row r="341" spans="1:11">
      <c r="I341" s="10"/>
      <c r="J341" s="10"/>
      <c r="K341" s="10"/>
    </row>
    <row r="342" spans="1:11">
      <c r="I342" s="10"/>
      <c r="J342" s="10"/>
      <c r="K342" s="10"/>
    </row>
    <row r="343" spans="1:11">
      <c r="I343" s="10"/>
      <c r="J343" s="10"/>
      <c r="K343" s="10"/>
    </row>
    <row r="344" spans="1:11">
      <c r="I344" s="10"/>
      <c r="J344" s="10"/>
      <c r="K344" s="10"/>
    </row>
    <row r="345" spans="1:11">
      <c r="I345" s="10"/>
      <c r="J345" s="10"/>
      <c r="K345" s="10"/>
    </row>
    <row r="346" spans="1:11">
      <c r="I346" s="10"/>
      <c r="J346" s="10"/>
      <c r="K346" s="10"/>
    </row>
    <row r="347" spans="1:11">
      <c r="I347" s="10"/>
      <c r="J347" s="10"/>
      <c r="K347" s="10"/>
    </row>
    <row r="348" spans="1:11">
      <c r="I348" s="10"/>
      <c r="J348" s="10"/>
      <c r="K348" s="10"/>
    </row>
    <row r="349" spans="1:11">
      <c r="I349" s="10"/>
      <c r="J349" s="10"/>
      <c r="K349" s="10"/>
    </row>
    <row r="350" spans="1:11">
      <c r="I350" s="10"/>
      <c r="J350" s="10"/>
      <c r="K350" s="10"/>
    </row>
    <row r="351" spans="1:11">
      <c r="A351" s="14"/>
      <c r="B351" s="14"/>
      <c r="C351" s="14"/>
      <c r="D351" s="14"/>
      <c r="E351" s="14"/>
      <c r="F351" s="14"/>
      <c r="G351" s="14"/>
      <c r="I351" s="10"/>
      <c r="J351" s="10"/>
      <c r="K351" s="10"/>
    </row>
    <row r="352" spans="1:11">
      <c r="A352" s="14"/>
      <c r="B352" s="14"/>
      <c r="C352" s="14"/>
      <c r="D352" s="14"/>
      <c r="E352" s="14"/>
      <c r="F352" s="14"/>
      <c r="G352" s="14"/>
      <c r="I352" s="10"/>
      <c r="J352" s="10"/>
      <c r="K352" s="10"/>
    </row>
    <row r="353" spans="1:11">
      <c r="A353" s="14"/>
      <c r="B353" s="14"/>
      <c r="C353" s="14"/>
      <c r="D353" s="14"/>
      <c r="E353" s="14"/>
      <c r="F353" s="14"/>
      <c r="G353" s="14"/>
      <c r="I353" s="10"/>
      <c r="J353" s="10"/>
      <c r="K353" s="10"/>
    </row>
    <row r="354" spans="1:11">
      <c r="A354" s="14"/>
      <c r="B354" s="14"/>
      <c r="C354" s="14"/>
      <c r="D354" s="14"/>
      <c r="E354" s="14"/>
      <c r="F354" s="14"/>
      <c r="G354" s="14"/>
      <c r="I354" s="10"/>
      <c r="J354" s="10"/>
      <c r="K354" s="10"/>
    </row>
    <row r="355" spans="1:11">
      <c r="A355" s="14"/>
      <c r="B355" s="14"/>
      <c r="C355" s="14"/>
      <c r="D355" s="14"/>
      <c r="E355" s="14"/>
      <c r="F355" s="14"/>
      <c r="G355" s="14"/>
      <c r="I355" s="10"/>
      <c r="J355" s="10"/>
      <c r="K355" s="10"/>
    </row>
    <row r="356" spans="1:11">
      <c r="A356" s="14"/>
      <c r="B356" s="14"/>
      <c r="C356" s="14"/>
      <c r="D356" s="14"/>
      <c r="E356" s="14"/>
      <c r="F356" s="14"/>
      <c r="G356" s="14"/>
      <c r="I356" s="10"/>
      <c r="J356" s="10"/>
      <c r="K356" s="10"/>
    </row>
    <row r="357" spans="1:11">
      <c r="A357" s="14"/>
      <c r="B357" s="14"/>
      <c r="C357" s="14"/>
      <c r="D357" s="14"/>
      <c r="E357" s="14"/>
      <c r="F357" s="14"/>
      <c r="G357" s="14"/>
      <c r="I357" s="10"/>
      <c r="J357" s="10"/>
      <c r="K357" s="10"/>
    </row>
    <row r="358" spans="1:11">
      <c r="A358" s="15"/>
      <c r="B358" s="15"/>
      <c r="C358" s="15"/>
      <c r="D358" s="15"/>
      <c r="E358" s="15"/>
      <c r="F358" s="15"/>
      <c r="G358" s="15"/>
      <c r="I358" s="10"/>
      <c r="J358" s="10"/>
      <c r="K358" s="10"/>
    </row>
    <row r="359" spans="1:11">
      <c r="I359" s="10"/>
      <c r="J359" s="10"/>
      <c r="K359" s="10"/>
    </row>
    <row r="360" spans="1:11">
      <c r="I360" s="10"/>
      <c r="J360" s="10"/>
      <c r="K360" s="10"/>
    </row>
    <row r="361" spans="1:11">
      <c r="I361" s="10"/>
      <c r="J361" s="10"/>
      <c r="K361" s="10"/>
    </row>
    <row r="362" spans="1:11">
      <c r="I362" s="10"/>
      <c r="J362" s="10"/>
      <c r="K362" s="10"/>
    </row>
    <row r="363" spans="1:11">
      <c r="I363" s="10"/>
      <c r="J363" s="10"/>
      <c r="K363" s="10"/>
    </row>
    <row r="364" spans="1:11">
      <c r="I364" s="10"/>
      <c r="J364" s="10"/>
      <c r="K364" s="10"/>
    </row>
    <row r="365" spans="1:11">
      <c r="I365" s="10"/>
      <c r="J365" s="10"/>
      <c r="K365" s="10"/>
    </row>
    <row r="366" spans="1:11">
      <c r="I366" s="10"/>
      <c r="J366" s="10"/>
      <c r="K366" s="10"/>
    </row>
    <row r="367" spans="1:11">
      <c r="I367" s="10"/>
      <c r="J367" s="10"/>
      <c r="K367" s="10"/>
    </row>
    <row r="368" spans="1:11">
      <c r="I368" s="10"/>
      <c r="J368" s="10"/>
      <c r="K368" s="10"/>
    </row>
    <row r="369" spans="9:11">
      <c r="I369" s="10"/>
      <c r="J369" s="10"/>
      <c r="K369" s="10"/>
    </row>
    <row r="370" spans="9:11">
      <c r="I370" s="10"/>
      <c r="J370" s="10"/>
      <c r="K370" s="10"/>
    </row>
    <row r="371" spans="9:11">
      <c r="I371" s="10"/>
      <c r="J371" s="10"/>
      <c r="K371" s="10"/>
    </row>
    <row r="372" spans="9:11">
      <c r="I372" s="10"/>
      <c r="J372" s="10"/>
      <c r="K372" s="10"/>
    </row>
    <row r="373" spans="9:11">
      <c r="I373" s="10"/>
      <c r="J373" s="10"/>
      <c r="K373" s="10"/>
    </row>
    <row r="374" spans="9:11">
      <c r="I374" s="10"/>
      <c r="J374" s="10"/>
      <c r="K374" s="10"/>
    </row>
    <row r="375" spans="9:11">
      <c r="I375" s="10"/>
      <c r="J375" s="10"/>
      <c r="K375" s="10"/>
    </row>
    <row r="376" spans="9:11">
      <c r="I376" s="10"/>
      <c r="J376" s="10"/>
      <c r="K376" s="10"/>
    </row>
    <row r="377" spans="9:11">
      <c r="I377" s="10"/>
      <c r="J377" s="10"/>
      <c r="K377" s="10"/>
    </row>
    <row r="378" spans="9:11">
      <c r="I378" s="10"/>
      <c r="J378" s="10"/>
      <c r="K378" s="10"/>
    </row>
    <row r="379" spans="9:11">
      <c r="I379" s="10"/>
      <c r="J379" s="10"/>
      <c r="K379" s="10"/>
    </row>
    <row r="380" spans="9:11">
      <c r="I380" s="10"/>
      <c r="J380" s="10"/>
      <c r="K380" s="10"/>
    </row>
    <row r="381" spans="9:11">
      <c r="I381" s="10"/>
      <c r="J381" s="10"/>
      <c r="K381" s="10"/>
    </row>
    <row r="382" spans="9:11">
      <c r="I382" s="10"/>
      <c r="J382" s="10"/>
      <c r="K382" s="10"/>
    </row>
    <row r="383" spans="9:11">
      <c r="I383" s="10"/>
      <c r="J383" s="10"/>
      <c r="K383" s="10"/>
    </row>
    <row r="384" spans="9:11">
      <c r="I384" s="10"/>
      <c r="J384" s="10"/>
      <c r="K384" s="10"/>
    </row>
    <row r="385" spans="9:11">
      <c r="I385" s="10"/>
      <c r="J385" s="10"/>
      <c r="K385" s="10"/>
    </row>
    <row r="386" spans="9:11">
      <c r="I386" s="10"/>
      <c r="J386" s="10"/>
      <c r="K386" s="10"/>
    </row>
    <row r="387" spans="9:11">
      <c r="I387" s="10"/>
      <c r="J387" s="10"/>
      <c r="K387" s="10"/>
    </row>
    <row r="388" spans="9:11">
      <c r="I388" s="10"/>
      <c r="J388" s="10"/>
      <c r="K388" s="10"/>
    </row>
    <row r="389" spans="9:11">
      <c r="I389" s="10"/>
      <c r="J389" s="10"/>
      <c r="K389" s="10"/>
    </row>
    <row r="390" spans="9:11">
      <c r="I390" s="10"/>
      <c r="J390" s="10"/>
      <c r="K390" s="10"/>
    </row>
    <row r="391" spans="9:11">
      <c r="I391" s="10"/>
      <c r="J391" s="10"/>
      <c r="K391" s="10"/>
    </row>
    <row r="392" spans="9:11">
      <c r="I392" s="10"/>
      <c r="J392" s="10"/>
      <c r="K392" s="10"/>
    </row>
    <row r="393" spans="9:11">
      <c r="I393" s="10"/>
      <c r="J393" s="10"/>
      <c r="K393" s="10"/>
    </row>
    <row r="394" spans="9:11">
      <c r="I394" s="10"/>
      <c r="J394" s="10"/>
      <c r="K394" s="10"/>
    </row>
    <row r="395" spans="9:11">
      <c r="I395" s="10"/>
      <c r="J395" s="10"/>
      <c r="K395" s="10"/>
    </row>
    <row r="396" spans="9:11">
      <c r="I396" s="10"/>
      <c r="J396" s="10"/>
      <c r="K396" s="10"/>
    </row>
    <row r="397" spans="9:11">
      <c r="I397" s="10"/>
      <c r="J397" s="10"/>
      <c r="K397" s="10"/>
    </row>
    <row r="398" spans="9:11">
      <c r="I398" s="10"/>
      <c r="J398" s="10"/>
      <c r="K398" s="10"/>
    </row>
    <row r="399" spans="9:11">
      <c r="I399" s="10"/>
      <c r="J399" s="10"/>
      <c r="K399" s="10"/>
    </row>
    <row r="400" spans="9:11">
      <c r="I400" s="10"/>
      <c r="J400" s="10"/>
      <c r="K400" s="10"/>
    </row>
    <row r="401" spans="9:11">
      <c r="I401" s="10"/>
      <c r="J401" s="10"/>
      <c r="K401" s="10"/>
    </row>
    <row r="402" spans="9:11">
      <c r="I402" s="10"/>
      <c r="J402" s="10"/>
      <c r="K402" s="10"/>
    </row>
    <row r="403" spans="9:11">
      <c r="I403" s="10"/>
      <c r="J403" s="10"/>
      <c r="K403" s="10"/>
    </row>
    <row r="404" spans="9:11">
      <c r="I404" s="10"/>
      <c r="J404" s="10"/>
      <c r="K404" s="10"/>
    </row>
    <row r="405" spans="9:11">
      <c r="I405" s="10"/>
      <c r="J405" s="10"/>
      <c r="K405" s="10"/>
    </row>
    <row r="406" spans="9:11">
      <c r="I406" s="10"/>
      <c r="J406" s="10"/>
      <c r="K406" s="10"/>
    </row>
    <row r="407" spans="9:11">
      <c r="I407" s="10"/>
      <c r="J407" s="10"/>
      <c r="K407" s="10"/>
    </row>
    <row r="408" spans="9:11">
      <c r="I408" s="10"/>
      <c r="J408" s="10"/>
      <c r="K408" s="10"/>
    </row>
    <row r="409" spans="9:11">
      <c r="I409" s="10"/>
      <c r="J409" s="10"/>
      <c r="K409" s="10"/>
    </row>
    <row r="410" spans="9:11">
      <c r="I410" s="10"/>
      <c r="J410" s="10"/>
      <c r="K410" s="10"/>
    </row>
    <row r="411" spans="9:11">
      <c r="I411" s="10"/>
      <c r="J411" s="10"/>
      <c r="K411" s="10"/>
    </row>
    <row r="412" spans="9:11">
      <c r="I412" s="10"/>
      <c r="J412" s="10"/>
      <c r="K412" s="10"/>
    </row>
    <row r="413" spans="9:11">
      <c r="I413" s="10"/>
      <c r="J413" s="10"/>
      <c r="K413" s="10"/>
    </row>
    <row r="414" spans="9:11">
      <c r="I414" s="10"/>
      <c r="J414" s="10"/>
      <c r="K414" s="10"/>
    </row>
    <row r="415" spans="9:11">
      <c r="I415" s="10"/>
      <c r="J415" s="10"/>
      <c r="K415" s="10"/>
    </row>
    <row r="416" spans="9:11">
      <c r="I416" s="10"/>
      <c r="J416" s="10"/>
      <c r="K416" s="10"/>
    </row>
    <row r="417" spans="9:11">
      <c r="I417" s="10"/>
      <c r="J417" s="10"/>
      <c r="K417" s="10"/>
    </row>
    <row r="418" spans="9:11">
      <c r="I418" s="10"/>
      <c r="J418" s="10"/>
      <c r="K418" s="10"/>
    </row>
    <row r="419" spans="9:11">
      <c r="I419" s="10"/>
      <c r="J419" s="10"/>
      <c r="K419" s="10"/>
    </row>
    <row r="420" spans="9:11">
      <c r="I420" s="10"/>
      <c r="J420" s="10"/>
      <c r="K420" s="10"/>
    </row>
    <row r="421" spans="9:11">
      <c r="I421" s="10"/>
      <c r="J421" s="10"/>
      <c r="K421" s="10"/>
    </row>
    <row r="422" spans="9:11">
      <c r="I422" s="10"/>
      <c r="J422" s="10"/>
      <c r="K422" s="10"/>
    </row>
    <row r="423" spans="9:11">
      <c r="I423" s="10"/>
      <c r="J423" s="10"/>
      <c r="K423" s="10"/>
    </row>
    <row r="424" spans="9:11">
      <c r="I424" s="10"/>
      <c r="J424" s="10"/>
      <c r="K424" s="10"/>
    </row>
    <row r="425" spans="9:11">
      <c r="I425" s="10"/>
      <c r="J425" s="10"/>
      <c r="K425" s="10"/>
    </row>
    <row r="426" spans="9:11">
      <c r="I426" s="10"/>
      <c r="J426" s="10"/>
      <c r="K426" s="10"/>
    </row>
    <row r="427" spans="9:11">
      <c r="I427" s="10"/>
      <c r="J427" s="10"/>
      <c r="K427" s="10"/>
    </row>
    <row r="428" spans="9:11">
      <c r="I428" s="10"/>
      <c r="J428" s="10"/>
      <c r="K428" s="10"/>
    </row>
    <row r="429" spans="9:11">
      <c r="I429" s="10"/>
      <c r="J429" s="10"/>
      <c r="K429" s="10"/>
    </row>
    <row r="430" spans="9:11">
      <c r="I430" s="10"/>
      <c r="J430" s="10"/>
      <c r="K430" s="10"/>
    </row>
    <row r="431" spans="9:11">
      <c r="I431" s="10"/>
      <c r="J431" s="10"/>
      <c r="K431" s="10"/>
    </row>
    <row r="432" spans="9:11">
      <c r="I432" s="10"/>
      <c r="J432" s="10"/>
      <c r="K432" s="10"/>
    </row>
    <row r="433" spans="9:11">
      <c r="I433" s="10"/>
      <c r="J433" s="10"/>
      <c r="K433" s="10"/>
    </row>
    <row r="434" spans="9:11">
      <c r="I434" s="10"/>
      <c r="J434" s="10"/>
      <c r="K434" s="10"/>
    </row>
    <row r="435" spans="9:11">
      <c r="I435" s="10"/>
      <c r="J435" s="10"/>
      <c r="K435" s="10"/>
    </row>
    <row r="436" spans="9:11">
      <c r="I436" s="10"/>
      <c r="J436" s="10"/>
      <c r="K436" s="10"/>
    </row>
    <row r="437" spans="9:11">
      <c r="I437" s="10"/>
      <c r="J437" s="10"/>
      <c r="K437" s="10"/>
    </row>
    <row r="438" spans="9:11">
      <c r="I438" s="10"/>
      <c r="J438" s="10"/>
      <c r="K438" s="10"/>
    </row>
    <row r="439" spans="9:11">
      <c r="I439" s="10"/>
      <c r="J439" s="10"/>
      <c r="K439" s="10"/>
    </row>
    <row r="440" spans="9:11">
      <c r="I440" s="10"/>
      <c r="J440" s="10"/>
      <c r="K440" s="10"/>
    </row>
    <row r="441" spans="9:11">
      <c r="I441" s="10"/>
      <c r="J441" s="10"/>
      <c r="K441" s="10"/>
    </row>
    <row r="442" spans="9:11">
      <c r="I442" s="10"/>
      <c r="J442" s="10"/>
      <c r="K442" s="10"/>
    </row>
    <row r="443" spans="9:11">
      <c r="I443" s="10"/>
      <c r="J443" s="10"/>
      <c r="K443" s="10"/>
    </row>
    <row r="444" spans="9:11">
      <c r="I444" s="10"/>
      <c r="J444" s="10"/>
      <c r="K444" s="10"/>
    </row>
    <row r="445" spans="9:11">
      <c r="I445" s="10"/>
      <c r="J445" s="10"/>
      <c r="K445" s="10"/>
    </row>
    <row r="446" spans="9:11">
      <c r="I446" s="10"/>
      <c r="J446" s="10"/>
      <c r="K446" s="10"/>
    </row>
    <row r="447" spans="9:11">
      <c r="I447" s="10"/>
      <c r="J447" s="10"/>
      <c r="K447" s="10"/>
    </row>
    <row r="448" spans="9:11">
      <c r="I448" s="10"/>
      <c r="J448" s="10"/>
      <c r="K448" s="10"/>
    </row>
    <row r="449" spans="9:11">
      <c r="I449" s="10"/>
      <c r="J449" s="10"/>
      <c r="K449" s="10"/>
    </row>
    <row r="450" spans="9:11">
      <c r="I450" s="10"/>
      <c r="J450" s="10"/>
      <c r="K450" s="10"/>
    </row>
    <row r="451" spans="9:11">
      <c r="I451" s="10"/>
      <c r="J451" s="10"/>
      <c r="K451" s="10"/>
    </row>
    <row r="452" spans="9:11">
      <c r="I452" s="10"/>
      <c r="J452" s="10"/>
      <c r="K452" s="10"/>
    </row>
    <row r="453" spans="9:11">
      <c r="I453" s="10"/>
      <c r="J453" s="10"/>
      <c r="K453" s="10"/>
    </row>
    <row r="454" spans="9:11">
      <c r="I454" s="10"/>
      <c r="J454" s="10"/>
      <c r="K454" s="10"/>
    </row>
    <row r="455" spans="9:11">
      <c r="I455" s="10"/>
      <c r="J455" s="10"/>
      <c r="K455" s="10"/>
    </row>
    <row r="456" spans="9:11">
      <c r="I456" s="10"/>
      <c r="J456" s="10"/>
      <c r="K456" s="10"/>
    </row>
    <row r="457" spans="9:11">
      <c r="I457" s="10"/>
      <c r="J457" s="10"/>
      <c r="K457" s="10"/>
    </row>
    <row r="458" spans="9:11">
      <c r="I458" s="10"/>
      <c r="J458" s="10"/>
      <c r="K458" s="10"/>
    </row>
    <row r="459" spans="9:11">
      <c r="I459" s="10"/>
      <c r="J459" s="10"/>
      <c r="K459" s="10"/>
    </row>
    <row r="460" spans="9:11">
      <c r="I460" s="10"/>
      <c r="J460" s="10"/>
      <c r="K460" s="10"/>
    </row>
    <row r="461" spans="9:11">
      <c r="I461" s="10"/>
      <c r="J461" s="10"/>
      <c r="K461" s="10"/>
    </row>
    <row r="462" spans="9:11">
      <c r="I462" s="10"/>
      <c r="J462" s="10"/>
      <c r="K462" s="10"/>
    </row>
    <row r="463" spans="9:11">
      <c r="I463" s="10"/>
      <c r="J463" s="10"/>
      <c r="K463" s="10"/>
    </row>
    <row r="464" spans="9:11">
      <c r="I464" s="10"/>
      <c r="J464" s="10"/>
      <c r="K464" s="10"/>
    </row>
    <row r="465" spans="9:11">
      <c r="I465" s="10"/>
      <c r="J465" s="10"/>
      <c r="K465" s="10"/>
    </row>
    <row r="466" spans="9:11">
      <c r="I466" s="10"/>
      <c r="J466" s="10"/>
      <c r="K466" s="10"/>
    </row>
    <row r="467" spans="9:11">
      <c r="I467" s="10"/>
      <c r="J467" s="10"/>
      <c r="K467" s="10"/>
    </row>
    <row r="468" spans="9:11">
      <c r="I468" s="10"/>
      <c r="J468" s="10"/>
      <c r="K468" s="10"/>
    </row>
    <row r="469" spans="9:11">
      <c r="I469" s="10"/>
      <c r="J469" s="10"/>
      <c r="K469" s="10"/>
    </row>
    <row r="470" spans="9:11">
      <c r="I470" s="10"/>
      <c r="J470" s="10"/>
      <c r="K470" s="10"/>
    </row>
    <row r="471" spans="9:11">
      <c r="I471" s="10"/>
      <c r="J471" s="10"/>
      <c r="K471" s="10"/>
    </row>
    <row r="472" spans="9:11">
      <c r="I472" s="10"/>
      <c r="J472" s="10"/>
      <c r="K472" s="10"/>
    </row>
    <row r="473" spans="9:11">
      <c r="I473" s="10"/>
      <c r="J473" s="10"/>
      <c r="K473" s="10"/>
    </row>
    <row r="474" spans="9:11">
      <c r="I474" s="10"/>
      <c r="J474" s="10"/>
      <c r="K474" s="10"/>
    </row>
    <row r="475" spans="9:11">
      <c r="I475" s="10"/>
      <c r="J475" s="10"/>
      <c r="K475" s="10"/>
    </row>
    <row r="476" spans="9:11">
      <c r="I476" s="10"/>
      <c r="J476" s="10"/>
      <c r="K476" s="10"/>
    </row>
    <row r="477" spans="9:11">
      <c r="I477" s="10"/>
      <c r="J477" s="10"/>
      <c r="K477" s="10"/>
    </row>
    <row r="478" spans="9:11">
      <c r="I478" s="10"/>
      <c r="J478" s="10"/>
      <c r="K478" s="10"/>
    </row>
    <row r="479" spans="9:11">
      <c r="I479" s="10"/>
      <c r="J479" s="10"/>
      <c r="K479" s="10"/>
    </row>
    <row r="480" spans="9:11">
      <c r="I480" s="10"/>
      <c r="J480" s="10"/>
      <c r="K480" s="10"/>
    </row>
    <row r="481" spans="9:11">
      <c r="I481" s="10"/>
      <c r="J481" s="10"/>
      <c r="K481" s="10"/>
    </row>
    <row r="482" spans="9:11">
      <c r="I482" s="10"/>
      <c r="J482" s="10"/>
      <c r="K482" s="10"/>
    </row>
    <row r="483" spans="9:11">
      <c r="I483" s="10"/>
      <c r="J483" s="10"/>
      <c r="K483" s="10"/>
    </row>
    <row r="484" spans="9:11">
      <c r="I484" s="10"/>
      <c r="J484" s="10"/>
      <c r="K484" s="10"/>
    </row>
    <row r="485" spans="9:11">
      <c r="I485" s="10"/>
      <c r="J485" s="10"/>
      <c r="K485" s="10"/>
    </row>
    <row r="486" spans="9:11">
      <c r="I486" s="10"/>
      <c r="J486" s="10"/>
      <c r="K486" s="10"/>
    </row>
    <row r="487" spans="9:11">
      <c r="I487" s="10"/>
      <c r="J487" s="10"/>
      <c r="K487" s="10"/>
    </row>
    <row r="488" spans="9:11">
      <c r="I488" s="10"/>
      <c r="J488" s="10"/>
      <c r="K488" s="10"/>
    </row>
    <row r="489" spans="9:11">
      <c r="I489" s="10"/>
      <c r="J489" s="10"/>
      <c r="K489" s="10"/>
    </row>
    <row r="490" spans="9:11">
      <c r="I490" s="10"/>
      <c r="J490" s="10"/>
      <c r="K490" s="10"/>
    </row>
    <row r="491" spans="9:11">
      <c r="I491" s="10"/>
      <c r="J491" s="10"/>
      <c r="K491" s="10"/>
    </row>
    <row r="492" spans="9:11">
      <c r="I492" s="10"/>
      <c r="J492" s="10"/>
      <c r="K492" s="10"/>
    </row>
    <row r="493" spans="9:11">
      <c r="I493" s="10"/>
      <c r="J493" s="10"/>
      <c r="K493" s="10"/>
    </row>
    <row r="494" spans="9:11">
      <c r="I494" s="10"/>
      <c r="J494" s="10"/>
      <c r="K494" s="10"/>
    </row>
    <row r="495" spans="9:11">
      <c r="I495" s="10"/>
      <c r="J495" s="10"/>
      <c r="K495" s="10"/>
    </row>
    <row r="496" spans="9:11">
      <c r="I496" s="10"/>
      <c r="J496" s="10"/>
      <c r="K496" s="10"/>
    </row>
    <row r="497" spans="9:11">
      <c r="I497" s="10"/>
      <c r="J497" s="10"/>
      <c r="K497" s="10"/>
    </row>
    <row r="498" spans="9:11">
      <c r="I498" s="10"/>
      <c r="J498" s="10"/>
      <c r="K498" s="10"/>
    </row>
    <row r="499" spans="9:11">
      <c r="I499" s="10"/>
      <c r="J499" s="10"/>
      <c r="K499" s="10"/>
    </row>
    <row r="500" spans="9:11">
      <c r="I500" s="10"/>
      <c r="J500" s="10"/>
      <c r="K500" s="10"/>
    </row>
    <row r="501" spans="9:11">
      <c r="I501" s="10"/>
      <c r="J501" s="10"/>
      <c r="K501" s="10"/>
    </row>
    <row r="502" spans="9:11">
      <c r="I502" s="10"/>
      <c r="J502" s="10"/>
      <c r="K502" s="10"/>
    </row>
  </sheetData>
  <mergeCells count="8">
    <mergeCell ref="R8:X8"/>
    <mergeCell ref="R14:X14"/>
    <mergeCell ref="R20:X20"/>
    <mergeCell ref="A1:C1"/>
    <mergeCell ref="E1:G1"/>
    <mergeCell ref="I1:K1"/>
    <mergeCell ref="M1:O1"/>
    <mergeCell ref="R2:X2"/>
  </mergeCells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hyperparameter</vt:lpstr>
      <vt:lpstr>result</vt:lpstr>
      <vt:lpstr>reward</vt:lpstr>
      <vt:lpstr>result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김준원</dc:creator>
  <cp:lastModifiedBy>김준원</cp:lastModifiedBy>
  <dcterms:created xsi:type="dcterms:W3CDTF">2025-05-14T05:48:13Z</dcterms:created>
  <dcterms:modified xsi:type="dcterms:W3CDTF">2025-06-06T10:41:03Z</dcterms:modified>
</cp:coreProperties>
</file>