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7d576e92584d1c/Documentos/"/>
    </mc:Choice>
  </mc:AlternateContent>
  <xr:revisionPtr revIDLastSave="2" documentId="8_{06A38F47-B1CC-4C3F-95BC-4F61FB097CCC}" xr6:coauthVersionLast="47" xr6:coauthVersionMax="47" xr10:uidLastSave="{C9C45617-0D04-410C-85DA-30B3617558CF}"/>
  <bookViews>
    <workbookView xWindow="-120" yWindow="-120" windowWidth="16440" windowHeight="28440" xr2:uid="{9714AAB0-20C9-44C9-9305-88348884E45A}"/>
  </bookViews>
  <sheets>
    <sheet name="BBDD" sheetId="1" r:id="rId1"/>
  </sheets>
  <externalReferences>
    <externalReference r:id="rId2"/>
  </externalReferences>
  <definedNames>
    <definedName name="_xlnm._FilterDatabase" localSheetId="0" hidden="1">BBDD!$A$1:$Y$264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0" i="1" l="1"/>
  <c r="Z258" i="1"/>
  <c r="Z257" i="1"/>
  <c r="Z256" i="1"/>
  <c r="Z252" i="1"/>
  <c r="Z244" i="1"/>
  <c r="Z241" i="1"/>
  <c r="Z221" i="1"/>
  <c r="Z220" i="1"/>
  <c r="Z215" i="1"/>
  <c r="Z205" i="1"/>
  <c r="Z200" i="1"/>
  <c r="Z198" i="1"/>
  <c r="Z182" i="1"/>
  <c r="Z177" i="1"/>
  <c r="Z261" i="1" s="1"/>
  <c r="Z176" i="1"/>
  <c r="Z203" i="1" s="1"/>
  <c r="Z175" i="1"/>
  <c r="Z262" i="1" s="1"/>
  <c r="Z173" i="1"/>
  <c r="Z259" i="1" s="1"/>
  <c r="Z172" i="1"/>
  <c r="Z251" i="1" s="1"/>
  <c r="Z168" i="1"/>
  <c r="Z163" i="1"/>
  <c r="Z160" i="1"/>
  <c r="Z253" i="1" s="1"/>
  <c r="Z159" i="1"/>
  <c r="Z250" i="1" s="1"/>
  <c r="Z156" i="1"/>
  <c r="Z155" i="1"/>
  <c r="Z148" i="1"/>
  <c r="Z218" i="1" s="1"/>
  <c r="Z140" i="1"/>
  <c r="Z138" i="1"/>
  <c r="Z263" i="1" s="1"/>
  <c r="Z133" i="1"/>
  <c r="Z128" i="1"/>
  <c r="Z226" i="1" s="1"/>
  <c r="Z125" i="1"/>
  <c r="Z195" i="1" s="1"/>
  <c r="Z117" i="1"/>
  <c r="Z116" i="1"/>
  <c r="Z235" i="1" s="1"/>
  <c r="Z113" i="1"/>
  <c r="Z193" i="1" s="1"/>
  <c r="Z109" i="1"/>
  <c r="Z230" i="1" s="1"/>
  <c r="Z105" i="1"/>
  <c r="Z201" i="1" s="1"/>
  <c r="Z101" i="1"/>
  <c r="Z264" i="1" s="1"/>
  <c r="Z95" i="1"/>
  <c r="Z3" i="1"/>
  <c r="Z88" i="1" s="1"/>
  <c r="Z4" i="1"/>
  <c r="Z93" i="1" s="1"/>
  <c r="Z178" i="1"/>
  <c r="Z6" i="1"/>
  <c r="Z90" i="1" s="1"/>
  <c r="Z7" i="1"/>
  <c r="Z94" i="1" s="1"/>
  <c r="Z8" i="1"/>
  <c r="Z9" i="1"/>
  <c r="Z89" i="1" s="1"/>
  <c r="Z10" i="1"/>
  <c r="Z91" i="1" s="1"/>
  <c r="Z11" i="1"/>
  <c r="Z12" i="1"/>
  <c r="Z158" i="1" s="1"/>
  <c r="Z92" i="1"/>
  <c r="Z14" i="1"/>
  <c r="Z174" i="1" s="1"/>
  <c r="Z15" i="1"/>
  <c r="Z100" i="1" s="1"/>
  <c r="Z16" i="1"/>
  <c r="Z98" i="1" s="1"/>
  <c r="Z17" i="1"/>
  <c r="Z99" i="1" s="1"/>
  <c r="Z18" i="1"/>
  <c r="Z102" i="1" s="1"/>
  <c r="Z124" i="1"/>
  <c r="Z20" i="1"/>
  <c r="Z108" i="1" s="1"/>
  <c r="Z21" i="1"/>
  <c r="Z111" i="1" s="1"/>
  <c r="Z22" i="1"/>
  <c r="Z104" i="1"/>
  <c r="Z24" i="1"/>
  <c r="Z120" i="1" s="1"/>
  <c r="Z25" i="1"/>
  <c r="Z112" i="1" s="1"/>
  <c r="Z106" i="1"/>
  <c r="Z27" i="1"/>
  <c r="Z118" i="1" s="1"/>
  <c r="Z28" i="1"/>
  <c r="Z110" i="1" s="1"/>
  <c r="Z29" i="1"/>
  <c r="Z145" i="1" s="1"/>
  <c r="Z30" i="1"/>
  <c r="Z107" i="1" s="1"/>
  <c r="Z31" i="1"/>
  <c r="Z141" i="1" s="1"/>
  <c r="Z32" i="1"/>
  <c r="Z129" i="1" s="1"/>
  <c r="Z33" i="1"/>
  <c r="Z126" i="1" s="1"/>
  <c r="Z34" i="1"/>
  <c r="Z134" i="1" s="1"/>
  <c r="Z35" i="1"/>
  <c r="Z154" i="1" s="1"/>
  <c r="Z36" i="1"/>
  <c r="Z217" i="1" s="1"/>
  <c r="Z37" i="1"/>
  <c r="Z149" i="1" s="1"/>
  <c r="Z38" i="1"/>
  <c r="Z127" i="1" s="1"/>
  <c r="Z39" i="1"/>
  <c r="Z219" i="1" s="1"/>
  <c r="Z40" i="1"/>
  <c r="Z119" i="1" s="1"/>
  <c r="Z41" i="1"/>
  <c r="Z96" i="1" s="1"/>
  <c r="Z42" i="1"/>
  <c r="Z103" i="1"/>
  <c r="Z44" i="1"/>
  <c r="Z122" i="1" s="1"/>
  <c r="Z45" i="1"/>
  <c r="Z135" i="1" s="1"/>
  <c r="Z46" i="1"/>
  <c r="Z142" i="1" s="1"/>
  <c r="Z47" i="1"/>
  <c r="Z143" i="1" s="1"/>
  <c r="Z97" i="1"/>
  <c r="Z49" i="1"/>
  <c r="Z150" i="1" s="1"/>
  <c r="Z50" i="1"/>
  <c r="Z144" i="1" s="1"/>
  <c r="Z51" i="1"/>
  <c r="Z52" i="1"/>
  <c r="Z131" i="1" s="1"/>
  <c r="Z53" i="1"/>
  <c r="Z54" i="1"/>
  <c r="Z55" i="1"/>
  <c r="Z56" i="1"/>
  <c r="Z115" i="1" s="1"/>
  <c r="Z57" i="1"/>
  <c r="Z136" i="1" s="1"/>
  <c r="Z58" i="1"/>
  <c r="Z161" i="1" s="1"/>
  <c r="Z59" i="1"/>
  <c r="Z137" i="1" s="1"/>
  <c r="Z152" i="1"/>
  <c r="Z61" i="1"/>
  <c r="Z165" i="1" s="1"/>
  <c r="Z62" i="1"/>
  <c r="Z121" i="1" s="1"/>
  <c r="Z63" i="1"/>
  <c r="Z147" i="1" s="1"/>
  <c r="Z65" i="1"/>
  <c r="Z66" i="1"/>
  <c r="Z151" i="1" s="1"/>
  <c r="Z67" i="1"/>
  <c r="Z114" i="1" s="1"/>
  <c r="Z68" i="1"/>
  <c r="Z69" i="1"/>
  <c r="Z123" i="1" s="1"/>
  <c r="Z70" i="1"/>
  <c r="Z71" i="1"/>
  <c r="Z167" i="1" s="1"/>
  <c r="Z72" i="1"/>
  <c r="Z170" i="1" s="1"/>
  <c r="Z73" i="1"/>
  <c r="Z146" i="1" s="1"/>
  <c r="Z74" i="1"/>
  <c r="Z164" i="1" s="1"/>
  <c r="Z75" i="1"/>
  <c r="Z76" i="1"/>
  <c r="Z169" i="1" s="1"/>
  <c r="Z77" i="1"/>
  <c r="Z157" i="1" s="1"/>
  <c r="Z78" i="1"/>
  <c r="Z166" i="1" s="1"/>
  <c r="Z79" i="1"/>
  <c r="Z162" i="1" s="1"/>
  <c r="Z80" i="1"/>
  <c r="Z153" i="1" s="1"/>
  <c r="Z81" i="1"/>
  <c r="Z82" i="1"/>
  <c r="Z171" i="1" s="1"/>
  <c r="Z83" i="1"/>
  <c r="Z84" i="1"/>
  <c r="Z130" i="1" s="1"/>
  <c r="Z85" i="1"/>
  <c r="Z132" i="1" s="1"/>
  <c r="Z86" i="1"/>
  <c r="Z139" i="1" s="1"/>
  <c r="C3" i="1"/>
  <c r="C4" i="1"/>
  <c r="C5" i="1"/>
  <c r="C6" i="1"/>
  <c r="C7" i="1"/>
  <c r="C8" i="1"/>
  <c r="C9" i="1"/>
  <c r="C10" i="1"/>
  <c r="C1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3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4" i="1"/>
  <c r="C75" i="1"/>
  <c r="C77" i="1"/>
  <c r="C78" i="1"/>
  <c r="C81" i="1"/>
  <c r="C82" i="1"/>
  <c r="C83" i="1"/>
  <c r="C84" i="1"/>
  <c r="C85" i="1"/>
  <c r="C87" i="1"/>
  <c r="C88" i="1"/>
  <c r="C89" i="1"/>
  <c r="C90" i="1"/>
  <c r="C91" i="1"/>
  <c r="C93" i="1"/>
  <c r="C94" i="1"/>
  <c r="C95" i="1"/>
  <c r="C97" i="1"/>
  <c r="C98" i="1"/>
  <c r="C99" i="1"/>
  <c r="C1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0" i="1"/>
  <c r="C132" i="1"/>
  <c r="C134" i="1"/>
  <c r="C135" i="1"/>
  <c r="C136" i="1"/>
  <c r="C137" i="1"/>
  <c r="C140" i="1"/>
  <c r="C141" i="1"/>
  <c r="C142" i="1"/>
  <c r="C143" i="1"/>
  <c r="C144" i="1"/>
  <c r="C145" i="1"/>
  <c r="C147" i="1"/>
  <c r="C149" i="1"/>
  <c r="C150" i="1"/>
  <c r="C151" i="1"/>
  <c r="C152" i="1"/>
  <c r="C154" i="1"/>
  <c r="C155" i="1"/>
  <c r="C156" i="1"/>
  <c r="C157" i="1"/>
  <c r="C160" i="1"/>
  <c r="C161" i="1"/>
  <c r="C163" i="1"/>
  <c r="C164" i="1"/>
  <c r="C165" i="1"/>
  <c r="C166" i="1"/>
  <c r="C167" i="1"/>
  <c r="C168" i="1"/>
  <c r="C170" i="1"/>
  <c r="C171" i="1"/>
  <c r="C178" i="1"/>
  <c r="C179" i="1"/>
  <c r="C180" i="1"/>
  <c r="C181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4" i="1"/>
  <c r="C205" i="1"/>
  <c r="C206" i="1"/>
  <c r="C207" i="1"/>
  <c r="C208" i="1"/>
  <c r="C210" i="1"/>
  <c r="C212" i="1"/>
  <c r="C213" i="1"/>
  <c r="C214" i="1"/>
  <c r="C215" i="1"/>
  <c r="C217" i="1"/>
  <c r="C219" i="1"/>
  <c r="C221" i="1"/>
  <c r="C222" i="1"/>
  <c r="C223" i="1"/>
  <c r="C224" i="1"/>
  <c r="C226" i="1"/>
  <c r="C227" i="1"/>
  <c r="C228" i="1"/>
  <c r="C229" i="1"/>
  <c r="C230" i="1"/>
  <c r="C231" i="1"/>
  <c r="C233" i="1"/>
  <c r="C234" i="1"/>
  <c r="C235" i="1"/>
  <c r="C236" i="1"/>
  <c r="C237" i="1"/>
  <c r="C238" i="1"/>
  <c r="C240" i="1"/>
  <c r="C241" i="1"/>
  <c r="C242" i="1"/>
  <c r="C243" i="1"/>
  <c r="C244" i="1"/>
  <c r="C245" i="1"/>
  <c r="C246" i="1"/>
  <c r="C248" i="1"/>
  <c r="C249" i="1"/>
  <c r="C252" i="1"/>
  <c r="C253" i="1"/>
  <c r="C254" i="1"/>
  <c r="C256" i="1"/>
  <c r="C257" i="1"/>
  <c r="C2" i="1"/>
  <c r="Z194" i="1" l="1"/>
  <c r="Z246" i="1"/>
  <c r="Z238" i="1"/>
  <c r="Z202" i="1"/>
  <c r="Z190" i="1"/>
  <c r="Z186" i="1"/>
  <c r="Z254" i="1"/>
  <c r="Z242" i="1"/>
  <c r="Z222" i="1"/>
  <c r="Z214" i="1"/>
  <c r="Z249" i="1"/>
  <c r="Z245" i="1"/>
  <c r="Z237" i="1"/>
  <c r="Z233" i="1"/>
  <c r="Z229" i="1"/>
  <c r="Z225" i="1"/>
  <c r="Z213" i="1"/>
  <c r="Z209" i="1"/>
  <c r="Z197" i="1"/>
  <c r="Z189" i="1"/>
  <c r="Z185" i="1"/>
  <c r="Z181" i="1"/>
  <c r="Z234" i="1"/>
  <c r="Z248" i="1"/>
  <c r="Z240" i="1"/>
  <c r="Z236" i="1"/>
  <c r="Z232" i="1"/>
  <c r="Z228" i="1"/>
  <c r="Z224" i="1"/>
  <c r="Z216" i="1"/>
  <c r="Z212" i="1"/>
  <c r="Z208" i="1"/>
  <c r="Z204" i="1"/>
  <c r="Z196" i="1"/>
  <c r="Z192" i="1"/>
  <c r="Z188" i="1"/>
  <c r="Z184" i="1"/>
  <c r="Z180" i="1"/>
  <c r="Z210" i="1"/>
  <c r="Z206" i="1"/>
  <c r="Z255" i="1"/>
  <c r="Z247" i="1"/>
  <c r="Z243" i="1"/>
  <c r="Z239" i="1"/>
  <c r="Z231" i="1"/>
  <c r="Z227" i="1"/>
  <c r="Z223" i="1"/>
  <c r="Z211" i="1"/>
  <c r="Z207" i="1"/>
  <c r="Z199" i="1"/>
  <c r="Z191" i="1"/>
  <c r="Z187" i="1"/>
  <c r="Z183" i="1"/>
  <c r="Z179" i="1"/>
</calcChain>
</file>

<file path=xl/sharedStrings.xml><?xml version="1.0" encoding="utf-8"?>
<sst xmlns="http://schemas.openxmlformats.org/spreadsheetml/2006/main" count="5076" uniqueCount="1747">
  <si>
    <t>Jugador</t>
  </si>
  <si>
    <t>Edad</t>
  </si>
  <si>
    <t>Altura cm</t>
  </si>
  <si>
    <t>Año</t>
  </si>
  <si>
    <t>Efectividad Al Saque ©</t>
  </si>
  <si>
    <t>% 1er Servicio</t>
  </si>
  <si>
    <t>% Puntos Ganados 1er Saque</t>
  </si>
  <si>
    <t>% Puntos Ganados 2do Saque</t>
  </si>
  <si>
    <t>% Games Ganados Saque</t>
  </si>
  <si>
    <t>Prom. Aces Por Partido</t>
  </si>
  <si>
    <t>Prom. Dobles Por Partido</t>
  </si>
  <si>
    <t xml:space="preserve">Efectividad Al Resto </t>
  </si>
  <si>
    <t>% Restos 1er Saque</t>
  </si>
  <si>
    <t>% Restos 2° Saque</t>
  </si>
  <si>
    <t>% Games Al Resto</t>
  </si>
  <si>
    <t>% Break Points Convertidos</t>
  </si>
  <si>
    <t>Efectividad Bajo Presión</t>
  </si>
  <si>
    <t>% Break Points Salvados</t>
  </si>
  <si>
    <t>% Tie Breaks Ganados</t>
  </si>
  <si>
    <t>% Victorias Sets Definitivos</t>
  </si>
  <si>
    <t>Tiempo de partido (min)</t>
  </si>
  <si>
    <t>John Isner</t>
  </si>
  <si>
    <t>309.3</t>
  </si>
  <si>
    <t>68.7</t>
  </si>
  <si>
    <t>77.8</t>
  </si>
  <si>
    <t>56.6</t>
  </si>
  <si>
    <t>91.6</t>
  </si>
  <si>
    <t>16.8</t>
  </si>
  <si>
    <t>2.2</t>
  </si>
  <si>
    <t>107.8</t>
  </si>
  <si>
    <t>24.7</t>
  </si>
  <si>
    <t>41.4</t>
  </si>
  <si>
    <t>10.8</t>
  </si>
  <si>
    <t>30.9</t>
  </si>
  <si>
    <t>232.4</t>
  </si>
  <si>
    <t>73.6</t>
  </si>
  <si>
    <t>67.9</t>
  </si>
  <si>
    <t>60.0</t>
  </si>
  <si>
    <t>Milos Raonic</t>
  </si>
  <si>
    <t>305.0</t>
  </si>
  <si>
    <t>61.7</t>
  </si>
  <si>
    <t>82.3</t>
  </si>
  <si>
    <t>55.5</t>
  </si>
  <si>
    <t>92.7</t>
  </si>
  <si>
    <t>16.2</t>
  </si>
  <si>
    <t>3.4</t>
  </si>
  <si>
    <t>124.8</t>
  </si>
  <si>
    <t>25.9</t>
  </si>
  <si>
    <t>45.0</t>
  </si>
  <si>
    <t>15.1</t>
  </si>
  <si>
    <t>38.8</t>
  </si>
  <si>
    <t>214.9</t>
  </si>
  <si>
    <t>73.9</t>
  </si>
  <si>
    <t>55.1</t>
  </si>
  <si>
    <t>47.1</t>
  </si>
  <si>
    <t>Roger Federer</t>
  </si>
  <si>
    <t>298.3</t>
  </si>
  <si>
    <t>62.9</t>
  </si>
  <si>
    <t>77.7</t>
  </si>
  <si>
    <t>59.9</t>
  </si>
  <si>
    <t>91.0</t>
  </si>
  <si>
    <t>8.3</t>
  </si>
  <si>
    <t>1.5</t>
  </si>
  <si>
    <t>150.0</t>
  </si>
  <si>
    <t>31.0</t>
  </si>
  <si>
    <t>51.2</t>
  </si>
  <si>
    <t>41.9</t>
  </si>
  <si>
    <t>252.9</t>
  </si>
  <si>
    <t>68.6</t>
  </si>
  <si>
    <t>82.4</t>
  </si>
  <si>
    <t>Ivo Karlovic</t>
  </si>
  <si>
    <t>296.9</t>
  </si>
  <si>
    <t>64.9</t>
  </si>
  <si>
    <t>79.1</t>
  </si>
  <si>
    <t>51.6</t>
  </si>
  <si>
    <t>87.3</t>
  </si>
  <si>
    <t>16.9</t>
  </si>
  <si>
    <t>2.9</t>
  </si>
  <si>
    <t>105.9</t>
  </si>
  <si>
    <t>23.0</t>
  </si>
  <si>
    <t>44.0</t>
  </si>
  <si>
    <t>10.9</t>
  </si>
  <si>
    <t>28.0</t>
  </si>
  <si>
    <t>173.6</t>
  </si>
  <si>
    <t>64.3</t>
  </si>
  <si>
    <t>56.3</t>
  </si>
  <si>
    <t>25.0</t>
  </si>
  <si>
    <t>Rafael Nadal</t>
  </si>
  <si>
    <t>289.0</t>
  </si>
  <si>
    <t>67.4</t>
  </si>
  <si>
    <t>74.6</t>
  </si>
  <si>
    <t>57.1</t>
  </si>
  <si>
    <t>87.8</t>
  </si>
  <si>
    <t>3.3</t>
  </si>
  <si>
    <t>1.2</t>
  </si>
  <si>
    <t>179.6</t>
  </si>
  <si>
    <t>37.8</t>
  </si>
  <si>
    <t>54.9</t>
  </si>
  <si>
    <t>37.7</t>
  </si>
  <si>
    <t>49.2</t>
  </si>
  <si>
    <t>242.4</t>
  </si>
  <si>
    <t>70.5</t>
  </si>
  <si>
    <t>72.7</t>
  </si>
  <si>
    <t>50.0</t>
  </si>
  <si>
    <t>Juan Martin del Potro</t>
  </si>
  <si>
    <t>287.3</t>
  </si>
  <si>
    <t>64.7</t>
  </si>
  <si>
    <t>75.1</t>
  </si>
  <si>
    <t>54.6</t>
  </si>
  <si>
    <t>87.5</t>
  </si>
  <si>
    <t>7.5</t>
  </si>
  <si>
    <t>2.1</t>
  </si>
  <si>
    <t>149.6</t>
  </si>
  <si>
    <t>30.0</t>
  </si>
  <si>
    <t>51.4</t>
  </si>
  <si>
    <t>43.2</t>
  </si>
  <si>
    <t>244.8</t>
  </si>
  <si>
    <t>68.8</t>
  </si>
  <si>
    <t>61.4</t>
  </si>
  <si>
    <t>71.4</t>
  </si>
  <si>
    <t>Gilles Muller</t>
  </si>
  <si>
    <t>286.8</t>
  </si>
  <si>
    <t>61.2</t>
  </si>
  <si>
    <t>80.5</t>
  </si>
  <si>
    <t>49.0</t>
  </si>
  <si>
    <t>85.8</t>
  </si>
  <si>
    <t>13.3</t>
  </si>
  <si>
    <t>3.0</t>
  </si>
  <si>
    <t>113.0</t>
  </si>
  <si>
    <t>22.1</t>
  </si>
  <si>
    <t>45.7</t>
  </si>
  <si>
    <t>12.2</t>
  </si>
  <si>
    <t>33.0</t>
  </si>
  <si>
    <t>207.4</t>
  </si>
  <si>
    <t>64.8</t>
  </si>
  <si>
    <t>48.5</t>
  </si>
  <si>
    <t>61.1</t>
  </si>
  <si>
    <t>Novak Djokovic</t>
  </si>
  <si>
    <t>286.7</t>
  </si>
  <si>
    <t>64.2</t>
  </si>
  <si>
    <t>74.9</t>
  </si>
  <si>
    <t>56.4</t>
  </si>
  <si>
    <t>87.0</t>
  </si>
  <si>
    <t>5.9</t>
  </si>
  <si>
    <t>1.7</t>
  </si>
  <si>
    <t>172.2</t>
  </si>
  <si>
    <t>35.4</t>
  </si>
  <si>
    <t>55.7</t>
  </si>
  <si>
    <t>34.6</t>
  </si>
  <si>
    <t>46.5</t>
  </si>
  <si>
    <t>255.5</t>
  </si>
  <si>
    <t>66.2</t>
  </si>
  <si>
    <t>58.6</t>
  </si>
  <si>
    <t>84.2</t>
  </si>
  <si>
    <t>Kevin Anderson</t>
  </si>
  <si>
    <t>285.9</t>
  </si>
  <si>
    <t>63.6</t>
  </si>
  <si>
    <t>75.4</t>
  </si>
  <si>
    <t>53.3</t>
  </si>
  <si>
    <t>85.4</t>
  </si>
  <si>
    <t>11.4</t>
  </si>
  <si>
    <t>3.2</t>
  </si>
  <si>
    <t>124.6</t>
  </si>
  <si>
    <t>27.5</t>
  </si>
  <si>
    <t>46.4</t>
  </si>
  <si>
    <t>15.8</t>
  </si>
  <si>
    <t>34.9</t>
  </si>
  <si>
    <t>216.9</t>
  </si>
  <si>
    <t>65.8</t>
  </si>
  <si>
    <t>58.3</t>
  </si>
  <si>
    <t>57.9</t>
  </si>
  <si>
    <t>Andy Roddick</t>
  </si>
  <si>
    <t>285.7</t>
  </si>
  <si>
    <t>74.8</t>
  </si>
  <si>
    <t>53.1</t>
  </si>
  <si>
    <t>9.2</t>
  </si>
  <si>
    <t>1.8</t>
  </si>
  <si>
    <t>127.6</t>
  </si>
  <si>
    <t>25.7</t>
  </si>
  <si>
    <t>48.2</t>
  </si>
  <si>
    <t>17.6</t>
  </si>
  <si>
    <t>36.1</t>
  </si>
  <si>
    <t>214.3</t>
  </si>
  <si>
    <t>60.1</t>
  </si>
  <si>
    <t>54.5</t>
  </si>
  <si>
    <t>Marton Fucsovics</t>
  </si>
  <si>
    <t>40.1</t>
  </si>
  <si>
    <t>283.8</t>
  </si>
  <si>
    <t>52.3</t>
  </si>
  <si>
    <t>55.8</t>
  </si>
  <si>
    <t>93.3</t>
  </si>
  <si>
    <t>9.0</t>
  </si>
  <si>
    <t>2.0</t>
  </si>
  <si>
    <t>88.9</t>
  </si>
  <si>
    <t>28.3</t>
  </si>
  <si>
    <t>39.6</t>
  </si>
  <si>
    <t>6.7</t>
  </si>
  <si>
    <t>14.3</t>
  </si>
  <si>
    <t>97.6</t>
  </si>
  <si>
    <t>83.3</t>
  </si>
  <si>
    <t>0.0</t>
  </si>
  <si>
    <t>Jo-Wilfried Tsonga</t>
  </si>
  <si>
    <t>283.6</t>
  </si>
  <si>
    <t>61.9</t>
  </si>
  <si>
    <t>75.8</t>
  </si>
  <si>
    <t>86.1</t>
  </si>
  <si>
    <t>8.6</t>
  </si>
  <si>
    <t>1.9</t>
  </si>
  <si>
    <t>142.8</t>
  </si>
  <si>
    <t>30.7</t>
  </si>
  <si>
    <t>47.7</t>
  </si>
  <si>
    <t>22.7</t>
  </si>
  <si>
    <t>41.7</t>
  </si>
  <si>
    <t>217.8</t>
  </si>
  <si>
    <t>69.2</t>
  </si>
  <si>
    <t>59.5</t>
  </si>
  <si>
    <t>47.4</t>
  </si>
  <si>
    <t>Dusan Lajovic</t>
  </si>
  <si>
    <t>66.7</t>
  </si>
  <si>
    <t>57.5</t>
  </si>
  <si>
    <t>78.6</t>
  </si>
  <si>
    <t>61.3</t>
  </si>
  <si>
    <t>85.7</t>
  </si>
  <si>
    <t>133.0</t>
  </si>
  <si>
    <t>37.0</t>
  </si>
  <si>
    <t>37.1</t>
  </si>
  <si>
    <t>21.4</t>
  </si>
  <si>
    <t>37.5</t>
  </si>
  <si>
    <t>70.8</t>
  </si>
  <si>
    <t>33.3</t>
  </si>
  <si>
    <t>Tomas Berdych</t>
  </si>
  <si>
    <t>282.5</t>
  </si>
  <si>
    <t>58.7</t>
  </si>
  <si>
    <t>77.5</t>
  </si>
  <si>
    <t>86.9</t>
  </si>
  <si>
    <t>8.4</t>
  </si>
  <si>
    <t>2.3</t>
  </si>
  <si>
    <t>29.3</t>
  </si>
  <si>
    <t>52.5</t>
  </si>
  <si>
    <t>25.4</t>
  </si>
  <si>
    <t>42.4</t>
  </si>
  <si>
    <t>231.4</t>
  </si>
  <si>
    <t>51.5</t>
  </si>
  <si>
    <t>Nicolas Almagro</t>
  </si>
  <si>
    <t>281.5</t>
  </si>
  <si>
    <t>76.8</t>
  </si>
  <si>
    <t>8.7</t>
  </si>
  <si>
    <t>141.0</t>
  </si>
  <si>
    <t>28.5</t>
  </si>
  <si>
    <t>51.3</t>
  </si>
  <si>
    <t>22.4</t>
  </si>
  <si>
    <t>223.9</t>
  </si>
  <si>
    <t>43.9</t>
  </si>
  <si>
    <t>78.3</t>
  </si>
  <si>
    <t>Sam Querrey</t>
  </si>
  <si>
    <t>280.7</t>
  </si>
  <si>
    <t>57.6</t>
  </si>
  <si>
    <t>79.8</t>
  </si>
  <si>
    <t>50.3</t>
  </si>
  <si>
    <t>85.3</t>
  </si>
  <si>
    <t>11.6</t>
  </si>
  <si>
    <t>3.9</t>
  </si>
  <si>
    <t>129.7</t>
  </si>
  <si>
    <t>27.1</t>
  </si>
  <si>
    <t>18.1</t>
  </si>
  <si>
    <t>38.1</t>
  </si>
  <si>
    <t>215.8</t>
  </si>
  <si>
    <t>62.6</t>
  </si>
  <si>
    <t>60.6</t>
  </si>
  <si>
    <t>Philipp Kohlschreiber</t>
  </si>
  <si>
    <t>280.5</t>
  </si>
  <si>
    <t>60.3</t>
  </si>
  <si>
    <t>73.8</t>
  </si>
  <si>
    <t>55.9</t>
  </si>
  <si>
    <t>84.8</t>
  </si>
  <si>
    <t>7.6</t>
  </si>
  <si>
    <t>144.0</t>
  </si>
  <si>
    <t>28.1</t>
  </si>
  <si>
    <t>50.2</t>
  </si>
  <si>
    <t>21.8</t>
  </si>
  <si>
    <t>227.9</t>
  </si>
  <si>
    <t>65.4</t>
  </si>
  <si>
    <t>56.1</t>
  </si>
  <si>
    <t>62.5</t>
  </si>
  <si>
    <t>David Ferrer</t>
  </si>
  <si>
    <t>279.9</t>
  </si>
  <si>
    <t>63.4</t>
  </si>
  <si>
    <t>73.1</t>
  </si>
  <si>
    <t>56.7</t>
  </si>
  <si>
    <t>85.5</t>
  </si>
  <si>
    <t>163.7</t>
  </si>
  <si>
    <t>33.9</t>
  </si>
  <si>
    <t>54.4</t>
  </si>
  <si>
    <t>31.3</t>
  </si>
  <si>
    <t>44.1</t>
  </si>
  <si>
    <t>264.9</t>
  </si>
  <si>
    <t>65.0</t>
  </si>
  <si>
    <t>Feliciano Lopez</t>
  </si>
  <si>
    <t>279.3</t>
  </si>
  <si>
    <t>77.4</t>
  </si>
  <si>
    <t>52.0</t>
  </si>
  <si>
    <t>86.0</t>
  </si>
  <si>
    <t>10.2</t>
  </si>
  <si>
    <t>122.6</t>
  </si>
  <si>
    <t>26.9</t>
  </si>
  <si>
    <t>15.4</t>
  </si>
  <si>
    <t>36.3</t>
  </si>
  <si>
    <t>208.7</t>
  </si>
  <si>
    <t>69.8</t>
  </si>
  <si>
    <t>35.9</t>
  </si>
  <si>
    <t>Richard Gasquet</t>
  </si>
  <si>
    <t>279.0</t>
  </si>
  <si>
    <t>63.2</t>
  </si>
  <si>
    <t>72.8</t>
  </si>
  <si>
    <t>55.6</t>
  </si>
  <si>
    <t>83.8</t>
  </si>
  <si>
    <t>5.5</t>
  </si>
  <si>
    <t>150.7</t>
  </si>
  <si>
    <t>31.7</t>
  </si>
  <si>
    <t>63.5</t>
  </si>
  <si>
    <t>Mardy Fish</t>
  </si>
  <si>
    <t>278.1</t>
  </si>
  <si>
    <t>85.1</t>
  </si>
  <si>
    <t>9.7</t>
  </si>
  <si>
    <t>2.5</t>
  </si>
  <si>
    <t>150.8</t>
  </si>
  <si>
    <t>31.4</t>
  </si>
  <si>
    <t>50.6</t>
  </si>
  <si>
    <t>24.5</t>
  </si>
  <si>
    <t>44.3</t>
  </si>
  <si>
    <t>231.6</t>
  </si>
  <si>
    <t>65.9</t>
  </si>
  <si>
    <t>Andy Murray</t>
  </si>
  <si>
    <t>277.1</t>
  </si>
  <si>
    <t>74.0</t>
  </si>
  <si>
    <t>83.9</t>
  </si>
  <si>
    <t>7.2</t>
  </si>
  <si>
    <t>160.1</t>
  </si>
  <si>
    <t>32.1</t>
  </si>
  <si>
    <t>41.2</t>
  </si>
  <si>
    <t>230.2</t>
  </si>
  <si>
    <t>Janko Tipsarevic</t>
  </si>
  <si>
    <t>276.2</t>
  </si>
  <si>
    <t>57.8</t>
  </si>
  <si>
    <t>75.3</t>
  </si>
  <si>
    <t>83.2</t>
  </si>
  <si>
    <t>7.8</t>
  </si>
  <si>
    <t>143.2</t>
  </si>
  <si>
    <t>50.4</t>
  </si>
  <si>
    <t>23.3</t>
  </si>
  <si>
    <t>40.2</t>
  </si>
  <si>
    <t>225.1</t>
  </si>
  <si>
    <t>65.7</t>
  </si>
  <si>
    <t>56.0</t>
  </si>
  <si>
    <t>Denis Istomin</t>
  </si>
  <si>
    <t>274.9</t>
  </si>
  <si>
    <t>64.5</t>
  </si>
  <si>
    <t>52.8</t>
  </si>
  <si>
    <t>80.7</t>
  </si>
  <si>
    <t>7.1</t>
  </si>
  <si>
    <t>1.6</t>
  </si>
  <si>
    <t>133.4</t>
  </si>
  <si>
    <t>29.1</t>
  </si>
  <si>
    <t>46.7</t>
  </si>
  <si>
    <t>19.0</t>
  </si>
  <si>
    <t>38.6</t>
  </si>
  <si>
    <t>200.1</t>
  </si>
  <si>
    <t>62.2</t>
  </si>
  <si>
    <t>51.7</t>
  </si>
  <si>
    <t>47.6</t>
  </si>
  <si>
    <t>Grigor Dimitrov</t>
  </si>
  <si>
    <t>273.9</t>
  </si>
  <si>
    <t>72.6</t>
  </si>
  <si>
    <t>52.9</t>
  </si>
  <si>
    <t>81.8</t>
  </si>
  <si>
    <t>2.8</t>
  </si>
  <si>
    <t>132.1</t>
  </si>
  <si>
    <t>19.7</t>
  </si>
  <si>
    <t>36.2</t>
  </si>
  <si>
    <t>216.3</t>
  </si>
  <si>
    <t>48.0</t>
  </si>
  <si>
    <t>Fernando Verdasco</t>
  </si>
  <si>
    <t>272.5</t>
  </si>
  <si>
    <t>68.9</t>
  </si>
  <si>
    <t>70.3</t>
  </si>
  <si>
    <t>51.1</t>
  </si>
  <si>
    <t>81.4</t>
  </si>
  <si>
    <t>4.6</t>
  </si>
  <si>
    <t>3.8</t>
  </si>
  <si>
    <t>49.1</t>
  </si>
  <si>
    <t>24.0</t>
  </si>
  <si>
    <t>40.0</t>
  </si>
  <si>
    <t>206.5</t>
  </si>
  <si>
    <t>65.1</t>
  </si>
  <si>
    <t>53.8</t>
  </si>
  <si>
    <t>Tommy Haas</t>
  </si>
  <si>
    <t>271.4</t>
  </si>
  <si>
    <t>74.5</t>
  </si>
  <si>
    <t>51.8</t>
  </si>
  <si>
    <t>6.2</t>
  </si>
  <si>
    <t>143.3</t>
  </si>
  <si>
    <t>30.1</t>
  </si>
  <si>
    <t>51.0</t>
  </si>
  <si>
    <t>219.3</t>
  </si>
  <si>
    <t>62.8</t>
  </si>
  <si>
    <t>Ryan Harrison</t>
  </si>
  <si>
    <t>269.6</t>
  </si>
  <si>
    <t>61.8</t>
  </si>
  <si>
    <t>52.1</t>
  </si>
  <si>
    <t>6.5</t>
  </si>
  <si>
    <t>2.7</t>
  </si>
  <si>
    <t>39.5</t>
  </si>
  <si>
    <t>206.7</t>
  </si>
  <si>
    <t>Stan Wawrinka</t>
  </si>
  <si>
    <t>269.3</t>
  </si>
  <si>
    <t>73.0</t>
  </si>
  <si>
    <t>53.2</t>
  </si>
  <si>
    <t>31.2</t>
  </si>
  <si>
    <t>49.9</t>
  </si>
  <si>
    <t>25.1</t>
  </si>
  <si>
    <t>43.4</t>
  </si>
  <si>
    <t>210.8</t>
  </si>
  <si>
    <t>34.5</t>
  </si>
  <si>
    <t>Lukas Rosol</t>
  </si>
  <si>
    <t>269.1</t>
  </si>
  <si>
    <t>58.9</t>
  </si>
  <si>
    <t>50.5</t>
  </si>
  <si>
    <t>81.6</t>
  </si>
  <si>
    <t>3.1</t>
  </si>
  <si>
    <t>129.0</t>
  </si>
  <si>
    <t>25.8</t>
  </si>
  <si>
    <t>45.1</t>
  </si>
  <si>
    <t>16.5</t>
  </si>
  <si>
    <t>41.6</t>
  </si>
  <si>
    <t>200.3</t>
  </si>
  <si>
    <t>63.7</t>
  </si>
  <si>
    <t>35.0</t>
  </si>
  <si>
    <t>Edouard Roger-Vasselin</t>
  </si>
  <si>
    <t>268.7</t>
  </si>
  <si>
    <t>80.4</t>
  </si>
  <si>
    <t>5.0</t>
  </si>
  <si>
    <t>134.9</t>
  </si>
  <si>
    <t>28.6</t>
  </si>
  <si>
    <t>20.8</t>
  </si>
  <si>
    <t>36.5</t>
  </si>
  <si>
    <t>172.4</t>
  </si>
  <si>
    <t>59.0</t>
  </si>
  <si>
    <t>35.7</t>
  </si>
  <si>
    <t>Mikhail Youzhny</t>
  </si>
  <si>
    <t>268.6</t>
  </si>
  <si>
    <t>80.2</t>
  </si>
  <si>
    <t>4.4</t>
  </si>
  <si>
    <t>151.3</t>
  </si>
  <si>
    <t>30.8</t>
  </si>
  <si>
    <t>53.5</t>
  </si>
  <si>
    <t>41.1</t>
  </si>
  <si>
    <t>211.2</t>
  </si>
  <si>
    <t>45.5</t>
  </si>
  <si>
    <t>Santiago Giraldo</t>
  </si>
  <si>
    <t>268.3</t>
  </si>
  <si>
    <t>66.1</t>
  </si>
  <si>
    <t>67.3</t>
  </si>
  <si>
    <t>0.9</t>
  </si>
  <si>
    <t>136.1</t>
  </si>
  <si>
    <t>20.7</t>
  </si>
  <si>
    <t>39.3</t>
  </si>
  <si>
    <t>190.5</t>
  </si>
  <si>
    <t>63.9</t>
  </si>
  <si>
    <t>27.3</t>
  </si>
  <si>
    <t>Xavier Malisse</t>
  </si>
  <si>
    <t>58.2</t>
  </si>
  <si>
    <t>79.9</t>
  </si>
  <si>
    <t>7.0</t>
  </si>
  <si>
    <t>133.7</t>
  </si>
  <si>
    <t>27.4</t>
  </si>
  <si>
    <t>48.8</t>
  </si>
  <si>
    <t>20.0</t>
  </si>
  <si>
    <t>181.5</t>
  </si>
  <si>
    <t>57.3</t>
  </si>
  <si>
    <t>Nicolas Mahut</t>
  </si>
  <si>
    <t>268.1</t>
  </si>
  <si>
    <t>61.0</t>
  </si>
  <si>
    <t>72.2</t>
  </si>
  <si>
    <t>79.4</t>
  </si>
  <si>
    <t>8.0</t>
  </si>
  <si>
    <t>132.2</t>
  </si>
  <si>
    <t>26.3</t>
  </si>
  <si>
    <t>46.3</t>
  </si>
  <si>
    <t>18.9</t>
  </si>
  <si>
    <t>40.7</t>
  </si>
  <si>
    <t>216.5</t>
  </si>
  <si>
    <t>Alexandr Dolgopolov</t>
  </si>
  <si>
    <t>267.7</t>
  </si>
  <si>
    <t>52.2</t>
  </si>
  <si>
    <t>81.0</t>
  </si>
  <si>
    <t>141.9</t>
  </si>
  <si>
    <t>30.4</t>
  </si>
  <si>
    <t>48.4</t>
  </si>
  <si>
    <t>23.2</t>
  </si>
  <si>
    <t>39.9</t>
  </si>
  <si>
    <t>197.5</t>
  </si>
  <si>
    <t>45.8</t>
  </si>
  <si>
    <t>Julien Benneteau</t>
  </si>
  <si>
    <t>267.5</t>
  </si>
  <si>
    <t>71.0</t>
  </si>
  <si>
    <t>48.9</t>
  </si>
  <si>
    <t>79.3</t>
  </si>
  <si>
    <t>6.8</t>
  </si>
  <si>
    <t>145.9</t>
  </si>
  <si>
    <t>29.6</t>
  </si>
  <si>
    <t>23.7</t>
  </si>
  <si>
    <t>42.0</t>
  </si>
  <si>
    <t>191.4</t>
  </si>
  <si>
    <t>54.2</t>
  </si>
  <si>
    <t>Sergiy Stakhovsky</t>
  </si>
  <si>
    <t>266.2</t>
  </si>
  <si>
    <t>59.4</t>
  </si>
  <si>
    <t>71.2</t>
  </si>
  <si>
    <t>51.9</t>
  </si>
  <si>
    <t>80.3</t>
  </si>
  <si>
    <t>121.3</t>
  </si>
  <si>
    <t>45.4</t>
  </si>
  <si>
    <t>15.7</t>
  </si>
  <si>
    <t>33.1</t>
  </si>
  <si>
    <t>164.2</t>
  </si>
  <si>
    <t>44.8</t>
  </si>
  <si>
    <t>23.1</t>
  </si>
  <si>
    <t>Jeremy Chardy</t>
  </si>
  <si>
    <t>265.8</t>
  </si>
  <si>
    <t>74.4</t>
  </si>
  <si>
    <t>7.4</t>
  </si>
  <si>
    <t>4.1</t>
  </si>
  <si>
    <t>136.5</t>
  </si>
  <si>
    <t>49.4</t>
  </si>
  <si>
    <t>21.0</t>
  </si>
  <si>
    <t>52.6</t>
  </si>
  <si>
    <t>Dominic Thiem</t>
  </si>
  <si>
    <t>265.6</t>
  </si>
  <si>
    <t>60.5</t>
  </si>
  <si>
    <t>75.2</t>
  </si>
  <si>
    <t>82.9</t>
  </si>
  <si>
    <t>121.7</t>
  </si>
  <si>
    <t>173.9</t>
  </si>
  <si>
    <t>Steve Darcis</t>
  </si>
  <si>
    <t>265.3</t>
  </si>
  <si>
    <t>77.3</t>
  </si>
  <si>
    <t>4.2</t>
  </si>
  <si>
    <t>142.2</t>
  </si>
  <si>
    <t>21.1</t>
  </si>
  <si>
    <t>229.2</t>
  </si>
  <si>
    <t>85.0</t>
  </si>
  <si>
    <t>Marin Cilic</t>
  </si>
  <si>
    <t>72.4</t>
  </si>
  <si>
    <t>80.6</t>
  </si>
  <si>
    <t>6.3</t>
  </si>
  <si>
    <t>153.3</t>
  </si>
  <si>
    <t>32.4</t>
  </si>
  <si>
    <t>26.8</t>
  </si>
  <si>
    <t>41.8</t>
  </si>
  <si>
    <t>214.5</t>
  </si>
  <si>
    <t>59.3</t>
  </si>
  <si>
    <t>Marcos Baghdatis</t>
  </si>
  <si>
    <t>264.8</t>
  </si>
  <si>
    <t>54.8</t>
  </si>
  <si>
    <t>73.4</t>
  </si>
  <si>
    <t>52.7</t>
  </si>
  <si>
    <t>142.7</t>
  </si>
  <si>
    <t>29.4</t>
  </si>
  <si>
    <t>49.7</t>
  </si>
  <si>
    <t>22.9</t>
  </si>
  <si>
    <t>213.8</t>
  </si>
  <si>
    <t>56.5</t>
  </si>
  <si>
    <t>Florian Mayer</t>
  </si>
  <si>
    <t>70.6</t>
  </si>
  <si>
    <t>78.1</t>
  </si>
  <si>
    <t>4.0</t>
  </si>
  <si>
    <t>137.5</t>
  </si>
  <si>
    <t>21.3</t>
  </si>
  <si>
    <t>195.2</t>
  </si>
  <si>
    <t>46.2</t>
  </si>
  <si>
    <t>Juan Monaco</t>
  </si>
  <si>
    <t>264.7</t>
  </si>
  <si>
    <t>68.4</t>
  </si>
  <si>
    <t>66.9</t>
  </si>
  <si>
    <t>77.0</t>
  </si>
  <si>
    <t>160.5</t>
  </si>
  <si>
    <t>34.0</t>
  </si>
  <si>
    <t>42.7</t>
  </si>
  <si>
    <t>218.6</t>
  </si>
  <si>
    <t>58.0</t>
  </si>
  <si>
    <t>Kei Nishikori</t>
  </si>
  <si>
    <t>264.5</t>
  </si>
  <si>
    <t>64.1</t>
  </si>
  <si>
    <t>78.2</t>
  </si>
  <si>
    <t>2.6</t>
  </si>
  <si>
    <t>157.1</t>
  </si>
  <si>
    <t>33.2</t>
  </si>
  <si>
    <t>39.4</t>
  </si>
  <si>
    <t>229.7</t>
  </si>
  <si>
    <t>58.5</t>
  </si>
  <si>
    <t>78.9</t>
  </si>
  <si>
    <t>Bernard Tomic</t>
  </si>
  <si>
    <t>264.4</t>
  </si>
  <si>
    <t>66.4</t>
  </si>
  <si>
    <t>67.2</t>
  </si>
  <si>
    <t>77.1</t>
  </si>
  <si>
    <t>128.8</t>
  </si>
  <si>
    <t>28.8</t>
  </si>
  <si>
    <t>19.3</t>
  </si>
  <si>
    <t>194.6</t>
  </si>
  <si>
    <t>60.8</t>
  </si>
  <si>
    <t>Andreas Seppi</t>
  </si>
  <si>
    <t>263.8</t>
  </si>
  <si>
    <t>60.9</t>
  </si>
  <si>
    <t>4.5</t>
  </si>
  <si>
    <t>30.5</t>
  </si>
  <si>
    <t>50.7</t>
  </si>
  <si>
    <t>44.4</t>
  </si>
  <si>
    <t>218.7</t>
  </si>
  <si>
    <t>57.7</t>
  </si>
  <si>
    <t>59.1</t>
  </si>
  <si>
    <t>Radek Stepanek</t>
  </si>
  <si>
    <t>263.5</t>
  </si>
  <si>
    <t>79.0</t>
  </si>
  <si>
    <t>4.7</t>
  </si>
  <si>
    <t>142.6</t>
  </si>
  <si>
    <t>47.9</t>
  </si>
  <si>
    <t>22.3</t>
  </si>
  <si>
    <t>200.0</t>
  </si>
  <si>
    <t>65.6</t>
  </si>
  <si>
    <t>Thomaz Bellucci</t>
  </si>
  <si>
    <t>261.8</t>
  </si>
  <si>
    <t>57.2</t>
  </si>
  <si>
    <t>78.8</t>
  </si>
  <si>
    <t>5.8</t>
  </si>
  <si>
    <t>139.3</t>
  </si>
  <si>
    <t>49.8</t>
  </si>
  <si>
    <t>22.6</t>
  </si>
  <si>
    <t>188.7</t>
  </si>
  <si>
    <t>62.1</t>
  </si>
  <si>
    <t>Yen-Hsun Lu</t>
  </si>
  <si>
    <t>261.2</t>
  </si>
  <si>
    <t>50.1</t>
  </si>
  <si>
    <t>77.9</t>
  </si>
  <si>
    <t>3.7</t>
  </si>
  <si>
    <t>131.8</t>
  </si>
  <si>
    <t>25.2</t>
  </si>
  <si>
    <t>17.1</t>
  </si>
  <si>
    <t>41.3</t>
  </si>
  <si>
    <t>204.8</t>
  </si>
  <si>
    <t>Lukas Lacko</t>
  </si>
  <si>
    <t>260.7</t>
  </si>
  <si>
    <t>60.4</t>
  </si>
  <si>
    <t>70.9</t>
  </si>
  <si>
    <t>125.6</t>
  </si>
  <si>
    <t>17.4</t>
  </si>
  <si>
    <t>192.9</t>
  </si>
  <si>
    <t>38.5</t>
  </si>
  <si>
    <t>Paul-Henri Mathieu</t>
  </si>
  <si>
    <t>260.5</t>
  </si>
  <si>
    <t>74.7</t>
  </si>
  <si>
    <t>79.5</t>
  </si>
  <si>
    <t>4.9</t>
  </si>
  <si>
    <t>4.3</t>
  </si>
  <si>
    <t>131.1</t>
  </si>
  <si>
    <t>18.2</t>
  </si>
  <si>
    <t>201.3</t>
  </si>
  <si>
    <t>63.1</t>
  </si>
  <si>
    <t>55.0</t>
  </si>
  <si>
    <t>David Nalbandian</t>
  </si>
  <si>
    <t>260.4</t>
  </si>
  <si>
    <t>58.4</t>
  </si>
  <si>
    <t>145.3</t>
  </si>
  <si>
    <t>24.4</t>
  </si>
  <si>
    <t>215.6</t>
  </si>
  <si>
    <t>75.0</t>
  </si>
  <si>
    <t>Gael Monfils</t>
  </si>
  <si>
    <t>260.0</t>
  </si>
  <si>
    <t>155.4</t>
  </si>
  <si>
    <t>31.8</t>
  </si>
  <si>
    <t>28.9</t>
  </si>
  <si>
    <t>204.0</t>
  </si>
  <si>
    <t>62.4</t>
  </si>
  <si>
    <t>Jurgen Melzer</t>
  </si>
  <si>
    <t>259.7</t>
  </si>
  <si>
    <t>62.3</t>
  </si>
  <si>
    <t>139.7</t>
  </si>
  <si>
    <t>27.8</t>
  </si>
  <si>
    <t>47.0</t>
  </si>
  <si>
    <t>19.4</t>
  </si>
  <si>
    <t>223.5</t>
  </si>
  <si>
    <t>Gilles Simon</t>
  </si>
  <si>
    <t>258.0</t>
  </si>
  <si>
    <t>154.9</t>
  </si>
  <si>
    <t>34.1</t>
  </si>
  <si>
    <t>193.5</t>
  </si>
  <si>
    <t>40.9</t>
  </si>
  <si>
    <t>52.4</t>
  </si>
  <si>
    <t>Jarkko Nieminen</t>
  </si>
  <si>
    <t>257.7</t>
  </si>
  <si>
    <t>67.7</t>
  </si>
  <si>
    <t>67.0</t>
  </si>
  <si>
    <t>145.4</t>
  </si>
  <si>
    <t>29.7</t>
  </si>
  <si>
    <t>49.3</t>
  </si>
  <si>
    <t>23.5</t>
  </si>
  <si>
    <t>42.9</t>
  </si>
  <si>
    <t>207.9</t>
  </si>
  <si>
    <t>Viktor Troicki</t>
  </si>
  <si>
    <t>256.7</t>
  </si>
  <si>
    <t>8.2</t>
  </si>
  <si>
    <t>147.4</t>
  </si>
  <si>
    <t>210.6</t>
  </si>
  <si>
    <t>Marinko Matosevic</t>
  </si>
  <si>
    <t>255.9</t>
  </si>
  <si>
    <t>76.0</t>
  </si>
  <si>
    <t>140.6</t>
  </si>
  <si>
    <t>27.9</t>
  </si>
  <si>
    <t>49.6</t>
  </si>
  <si>
    <t>20.2</t>
  </si>
  <si>
    <t>227.8</t>
  </si>
  <si>
    <t>76.9</t>
  </si>
  <si>
    <t>Robin Haase</t>
  </si>
  <si>
    <t>255.2</t>
  </si>
  <si>
    <t>72.0</t>
  </si>
  <si>
    <t>46.6</t>
  </si>
  <si>
    <t>5.6</t>
  </si>
  <si>
    <t>2.4</t>
  </si>
  <si>
    <t>140.8</t>
  </si>
  <si>
    <t>22.5</t>
  </si>
  <si>
    <t>39.1</t>
  </si>
  <si>
    <t>140.9</t>
  </si>
  <si>
    <t>10.0</t>
  </si>
  <si>
    <t>Nikolay Davydenko</t>
  </si>
  <si>
    <t>255.0</t>
  </si>
  <si>
    <t>69.6</t>
  </si>
  <si>
    <t>48.1</t>
  </si>
  <si>
    <t>73.7</t>
  </si>
  <si>
    <t>155.2</t>
  </si>
  <si>
    <t>44.5</t>
  </si>
  <si>
    <t>208.3</t>
  </si>
  <si>
    <t>Lukasz Kubot</t>
  </si>
  <si>
    <t>254.2</t>
  </si>
  <si>
    <t>69.1</t>
  </si>
  <si>
    <t>48.3</t>
  </si>
  <si>
    <t>141.6</t>
  </si>
  <si>
    <t>29.5</t>
  </si>
  <si>
    <t>187.9</t>
  </si>
  <si>
    <t>60.7</t>
  </si>
  <si>
    <t>Olivier Rochus</t>
  </si>
  <si>
    <t>253.3</t>
  </si>
  <si>
    <t>74.3</t>
  </si>
  <si>
    <t>134.2</t>
  </si>
  <si>
    <t>42.3</t>
  </si>
  <si>
    <t>178.5</t>
  </si>
  <si>
    <t>Marcel Granollers</t>
  </si>
  <si>
    <t>253.2</t>
  </si>
  <si>
    <t>136.9</t>
  </si>
  <si>
    <t>47.2</t>
  </si>
  <si>
    <t>189.2</t>
  </si>
  <si>
    <t>Ivan Dodig</t>
  </si>
  <si>
    <t>56.8</t>
  </si>
  <si>
    <t>71.3</t>
  </si>
  <si>
    <t>46.9</t>
  </si>
  <si>
    <t>73.2</t>
  </si>
  <si>
    <t>135.4</t>
  </si>
  <si>
    <t>19.5</t>
  </si>
  <si>
    <t>37.9</t>
  </si>
  <si>
    <t>217.0</t>
  </si>
  <si>
    <t>58.8</t>
  </si>
  <si>
    <t>Alex Bogomolov Jr.</t>
  </si>
  <si>
    <t>31.1</t>
  </si>
  <si>
    <t>252.4</t>
  </si>
  <si>
    <t>137.4</t>
  </si>
  <si>
    <t>21.7</t>
  </si>
  <si>
    <t>37.2</t>
  </si>
  <si>
    <t>141.2</t>
  </si>
  <si>
    <t>16.7</t>
  </si>
  <si>
    <t>Carlos Berlocq</t>
  </si>
  <si>
    <t>251.8</t>
  </si>
  <si>
    <t>71.6</t>
  </si>
  <si>
    <t>153.2</t>
  </si>
  <si>
    <t>33.6</t>
  </si>
  <si>
    <t>40.3</t>
  </si>
  <si>
    <t>201.2</t>
  </si>
  <si>
    <t>Matthew Ebden</t>
  </si>
  <si>
    <t>69.3</t>
  </si>
  <si>
    <t>5.4</t>
  </si>
  <si>
    <t>129.4</t>
  </si>
  <si>
    <t>18.8</t>
  </si>
  <si>
    <t>224.0</t>
  </si>
  <si>
    <t>Martin Klizan</t>
  </si>
  <si>
    <t>251.4</t>
  </si>
  <si>
    <t>56.2</t>
  </si>
  <si>
    <t>155.9</t>
  </si>
  <si>
    <t>53.7</t>
  </si>
  <si>
    <t>44.9</t>
  </si>
  <si>
    <t>181.2</t>
  </si>
  <si>
    <t>David Goffin</t>
  </si>
  <si>
    <t>251.0</t>
  </si>
  <si>
    <t>69.7</t>
  </si>
  <si>
    <t>135.6</t>
  </si>
  <si>
    <t>28.4</t>
  </si>
  <si>
    <t>Albert Ramos-Vinolas</t>
  </si>
  <si>
    <t>250.4</t>
  </si>
  <si>
    <t>66.3</t>
  </si>
  <si>
    <t>74.2</t>
  </si>
  <si>
    <t>146.7</t>
  </si>
  <si>
    <t>30.2</t>
  </si>
  <si>
    <t>181.9</t>
  </si>
  <si>
    <t>36.4</t>
  </si>
  <si>
    <t>Alejandro Falla</t>
  </si>
  <si>
    <t>250.3</t>
  </si>
  <si>
    <t>140.7</t>
  </si>
  <si>
    <t>186.1</t>
  </si>
  <si>
    <t>Filippo Volandri</t>
  </si>
  <si>
    <t>248.0</t>
  </si>
  <si>
    <t>61.6</t>
  </si>
  <si>
    <t>68.3</t>
  </si>
  <si>
    <t>0.4</t>
  </si>
  <si>
    <t>149.9</t>
  </si>
  <si>
    <t>49.5</t>
  </si>
  <si>
    <t>26.0</t>
  </si>
  <si>
    <t>43.0</t>
  </si>
  <si>
    <t>Guillermo Garcia-Lopez</t>
  </si>
  <si>
    <t>246.8</t>
  </si>
  <si>
    <t>57.4</t>
  </si>
  <si>
    <t>67.8</t>
  </si>
  <si>
    <t>3.6</t>
  </si>
  <si>
    <t>144.2</t>
  </si>
  <si>
    <t>43.1</t>
  </si>
  <si>
    <t>220.5</t>
  </si>
  <si>
    <t>Benoit Paire</t>
  </si>
  <si>
    <t>246.5</t>
  </si>
  <si>
    <t>72.5</t>
  </si>
  <si>
    <t>146.0</t>
  </si>
  <si>
    <t>32.6</t>
  </si>
  <si>
    <t>36.8</t>
  </si>
  <si>
    <t>187.6</t>
  </si>
  <si>
    <t>Fabio Fognini</t>
  </si>
  <si>
    <t>246.4</t>
  </si>
  <si>
    <t>69.5</t>
  </si>
  <si>
    <t>152.6</t>
  </si>
  <si>
    <t>31.6</t>
  </si>
  <si>
    <t>61.5</t>
  </si>
  <si>
    <t>John Millman</t>
  </si>
  <si>
    <t>244.9</t>
  </si>
  <si>
    <t>1.0</t>
  </si>
  <si>
    <t>Daniel Evans</t>
  </si>
  <si>
    <t>244.4</t>
  </si>
  <si>
    <t>188.9</t>
  </si>
  <si>
    <t>Go Soeda</t>
  </si>
  <si>
    <t>244.2</t>
  </si>
  <si>
    <t>137.9</t>
  </si>
  <si>
    <t>36.9</t>
  </si>
  <si>
    <t>157.4</t>
  </si>
  <si>
    <t>Pablo Andujar</t>
  </si>
  <si>
    <t>235.3</t>
  </si>
  <si>
    <t>47.5</t>
  </si>
  <si>
    <t>4.8</t>
  </si>
  <si>
    <t>149.4</t>
  </si>
  <si>
    <t>30.6</t>
  </si>
  <si>
    <t>26.1</t>
  </si>
  <si>
    <t>193.0</t>
  </si>
  <si>
    <t>38.9</t>
  </si>
  <si>
    <t>Flavio Cipolla</t>
  </si>
  <si>
    <t>235.0</t>
  </si>
  <si>
    <t>70.2</t>
  </si>
  <si>
    <t>44.2</t>
  </si>
  <si>
    <t>62.7</t>
  </si>
  <si>
    <t>0.8</t>
  </si>
  <si>
    <t>158.6</t>
  </si>
  <si>
    <t>211.5</t>
  </si>
  <si>
    <t>Roberto Bautista Agut</t>
  </si>
  <si>
    <t>233.5</t>
  </si>
  <si>
    <t>64.4</t>
  </si>
  <si>
    <t>141.7</t>
  </si>
  <si>
    <t>32.5</t>
  </si>
  <si>
    <t>142.9</t>
  </si>
  <si>
    <t>Adrian Mannarino</t>
  </si>
  <si>
    <t>12.5</t>
  </si>
  <si>
    <t>227.4</t>
  </si>
  <si>
    <t>117.0</t>
  </si>
  <si>
    <t>14.6</t>
  </si>
  <si>
    <t>Filip Krajinovic</t>
  </si>
  <si>
    <t>186.5</t>
  </si>
  <si>
    <t>37.3</t>
  </si>
  <si>
    <t>0.3</t>
  </si>
  <si>
    <t>169.9</t>
  </si>
  <si>
    <t>94.0</t>
  </si>
  <si>
    <t>307.0</t>
  </si>
  <si>
    <t>78.4</t>
  </si>
  <si>
    <t>90.0</t>
  </si>
  <si>
    <t>16.3</t>
  </si>
  <si>
    <t>110.7</t>
  </si>
  <si>
    <t>23.6</t>
  </si>
  <si>
    <t>231.5</t>
  </si>
  <si>
    <t>300.5</t>
  </si>
  <si>
    <t>81.7</t>
  </si>
  <si>
    <t>91.3</t>
  </si>
  <si>
    <t>14.7</t>
  </si>
  <si>
    <t>122.1</t>
  </si>
  <si>
    <t>28.2</t>
  </si>
  <si>
    <t>15.6</t>
  </si>
  <si>
    <t>217.7</t>
  </si>
  <si>
    <t>68.1</t>
  </si>
  <si>
    <t>293.0</t>
  </si>
  <si>
    <t>59.6</t>
  </si>
  <si>
    <t>88.0</t>
  </si>
  <si>
    <t>165.9</t>
  </si>
  <si>
    <t>55.2</t>
  </si>
  <si>
    <t>42.1</t>
  </si>
  <si>
    <t>288.5</t>
  </si>
  <si>
    <t>69.4</t>
  </si>
  <si>
    <t>88.1</t>
  </si>
  <si>
    <t>169.6</t>
  </si>
  <si>
    <t>34.8</t>
  </si>
  <si>
    <t>33.8</t>
  </si>
  <si>
    <t>46.8</t>
  </si>
  <si>
    <t>287.6</t>
  </si>
  <si>
    <t>75.9</t>
  </si>
  <si>
    <t>85.6</t>
  </si>
  <si>
    <t>128.3</t>
  </si>
  <si>
    <t>18.0</t>
  </si>
  <si>
    <t>35.2</t>
  </si>
  <si>
    <t>217.1</t>
  </si>
  <si>
    <t>54.3</t>
  </si>
  <si>
    <t>53.4</t>
  </si>
  <si>
    <t>139.5</t>
  </si>
  <si>
    <t>29.8</t>
  </si>
  <si>
    <t>232.2</t>
  </si>
  <si>
    <t>76.4</t>
  </si>
  <si>
    <t>55.3</t>
  </si>
  <si>
    <t>86.6</t>
  </si>
  <si>
    <t>6.4</t>
  </si>
  <si>
    <t>226.4</t>
  </si>
  <si>
    <t>284.7</t>
  </si>
  <si>
    <t>53.9</t>
  </si>
  <si>
    <t>86.5</t>
  </si>
  <si>
    <t>53.0</t>
  </si>
  <si>
    <t>231.0</t>
  </si>
  <si>
    <t>Daniel Brands</t>
  </si>
  <si>
    <t>284.6</t>
  </si>
  <si>
    <t>84.6</t>
  </si>
  <si>
    <t>8.5</t>
  </si>
  <si>
    <t>120.7</t>
  </si>
  <si>
    <t>14.4</t>
  </si>
  <si>
    <t>34.3</t>
  </si>
  <si>
    <t>207.5</t>
  </si>
  <si>
    <t>282.6</t>
  </si>
  <si>
    <t>89.9</t>
  </si>
  <si>
    <t>140.0</t>
  </si>
  <si>
    <t>159.2</t>
  </si>
  <si>
    <t>281.1</t>
  </si>
  <si>
    <t>83.5</t>
  </si>
  <si>
    <t>1.3</t>
  </si>
  <si>
    <t>121.1</t>
  </si>
  <si>
    <t>66.8</t>
  </si>
  <si>
    <t>280.3</t>
  </si>
  <si>
    <t>84.9</t>
  </si>
  <si>
    <t>9.6</t>
  </si>
  <si>
    <t>149.5</t>
  </si>
  <si>
    <t>29.0</t>
  </si>
  <si>
    <t>208.9</t>
  </si>
  <si>
    <t>280.1</t>
  </si>
  <si>
    <t>12.8</t>
  </si>
  <si>
    <t>26.5</t>
  </si>
  <si>
    <t>16.1</t>
  </si>
  <si>
    <t>196.8</t>
  </si>
  <si>
    <t>8.1</t>
  </si>
  <si>
    <t>150.5</t>
  </si>
  <si>
    <t>30.3</t>
  </si>
  <si>
    <t>203.6</t>
  </si>
  <si>
    <t>Cristian Garin</t>
  </si>
  <si>
    <t>279.2</t>
  </si>
  <si>
    <t>3.5</t>
  </si>
  <si>
    <t>105.6</t>
  </si>
  <si>
    <t>27.7</t>
  </si>
  <si>
    <t>13.0</t>
  </si>
  <si>
    <t>70.0</t>
  </si>
  <si>
    <t>279.1</t>
  </si>
  <si>
    <t>84.7</t>
  </si>
  <si>
    <t>27.6</t>
  </si>
  <si>
    <t>48.6</t>
  </si>
  <si>
    <t>18.7</t>
  </si>
  <si>
    <t>216.2</t>
  </si>
  <si>
    <t>66.0</t>
  </si>
  <si>
    <t>278.8</t>
  </si>
  <si>
    <t>76.5</t>
  </si>
  <si>
    <t>84.3</t>
  </si>
  <si>
    <t>147.8</t>
  </si>
  <si>
    <t>23.8</t>
  </si>
  <si>
    <t>243.4</t>
  </si>
  <si>
    <t>73.3</t>
  </si>
  <si>
    <t>278.5</t>
  </si>
  <si>
    <t>84.5</t>
  </si>
  <si>
    <t>163.4</t>
  </si>
  <si>
    <t>33.7</t>
  </si>
  <si>
    <t>54.7</t>
  </si>
  <si>
    <t>Vasek Pospisil</t>
  </si>
  <si>
    <t>278.2</t>
  </si>
  <si>
    <t>11.2</t>
  </si>
  <si>
    <t>128.6</t>
  </si>
  <si>
    <t>18.4</t>
  </si>
  <si>
    <t>182.3</t>
  </si>
  <si>
    <t>277.8</t>
  </si>
  <si>
    <t>76.1</t>
  </si>
  <si>
    <t>21.6</t>
  </si>
  <si>
    <t>38.2</t>
  </si>
  <si>
    <t>200.5</t>
  </si>
  <si>
    <t>277.6</t>
  </si>
  <si>
    <t>59.7</t>
  </si>
  <si>
    <t>6.9</t>
  </si>
  <si>
    <t>38.3</t>
  </si>
  <si>
    <t>222.4</t>
  </si>
  <si>
    <t>65.2</t>
  </si>
  <si>
    <t>277.3</t>
  </si>
  <si>
    <t>11.1</t>
  </si>
  <si>
    <t>125.8</t>
  </si>
  <si>
    <t>221.2</t>
  </si>
  <si>
    <t>Jerzy Janowicz</t>
  </si>
  <si>
    <t>275.9</t>
  </si>
  <si>
    <t>76.2</t>
  </si>
  <si>
    <t>10.7</t>
  </si>
  <si>
    <t>5.3</t>
  </si>
  <si>
    <t>207.7</t>
  </si>
  <si>
    <t>275.6</t>
  </si>
  <si>
    <t>83.6</t>
  </si>
  <si>
    <t>6.1</t>
  </si>
  <si>
    <t>48.7</t>
  </si>
  <si>
    <t>225.2</t>
  </si>
  <si>
    <t>275.1</t>
  </si>
  <si>
    <t>148.5</t>
  </si>
  <si>
    <t>25.5</t>
  </si>
  <si>
    <t>218.1</t>
  </si>
  <si>
    <t>64.0</t>
  </si>
  <si>
    <t>274.0</t>
  </si>
  <si>
    <t>131.0</t>
  </si>
  <si>
    <t>201.0</t>
  </si>
  <si>
    <t>66.6</t>
  </si>
  <si>
    <t>Ernests Gulbis</t>
  </si>
  <si>
    <t>273.6</t>
  </si>
  <si>
    <t>83.1</t>
  </si>
  <si>
    <t>43.8</t>
  </si>
  <si>
    <t>221.1</t>
  </si>
  <si>
    <t>273.4</t>
  </si>
  <si>
    <t>81.5</t>
  </si>
  <si>
    <t>9.3</t>
  </si>
  <si>
    <t>199.4</t>
  </si>
  <si>
    <t>63.3</t>
  </si>
  <si>
    <t>270.9</t>
  </si>
  <si>
    <t>71.5</t>
  </si>
  <si>
    <t>7.7</t>
  </si>
  <si>
    <t>145.6</t>
  </si>
  <si>
    <t>25.3</t>
  </si>
  <si>
    <t>204.4</t>
  </si>
  <si>
    <t>63.8</t>
  </si>
  <si>
    <t>Igor Sijsling</t>
  </si>
  <si>
    <t>269.9</t>
  </si>
  <si>
    <t>8.9</t>
  </si>
  <si>
    <t>130.3</t>
  </si>
  <si>
    <t>17.7</t>
  </si>
  <si>
    <t>170.7</t>
  </si>
  <si>
    <t>26.7</t>
  </si>
  <si>
    <t>Victor Hanescu</t>
  </si>
  <si>
    <t>269.8</t>
  </si>
  <si>
    <t>1.1</t>
  </si>
  <si>
    <t>162.4</t>
  </si>
  <si>
    <t>269.0</t>
  </si>
  <si>
    <t>81.1</t>
  </si>
  <si>
    <t>139.2</t>
  </si>
  <si>
    <t>29.9</t>
  </si>
  <si>
    <t>37.4</t>
  </si>
  <si>
    <t>204.1</t>
  </si>
  <si>
    <t>47.8</t>
  </si>
  <si>
    <t>74.1</t>
  </si>
  <si>
    <t>5.2</t>
  </si>
  <si>
    <t>129.9</t>
  </si>
  <si>
    <t>17.8</t>
  </si>
  <si>
    <t>35.6</t>
  </si>
  <si>
    <t>199.1</t>
  </si>
  <si>
    <t>266.6</t>
  </si>
  <si>
    <t>80.8</t>
  </si>
  <si>
    <t>133.9</t>
  </si>
  <si>
    <t>201.7</t>
  </si>
  <si>
    <t>266.1</t>
  </si>
  <si>
    <t>62.0</t>
  </si>
  <si>
    <t>71.7</t>
  </si>
  <si>
    <t>6.0</t>
  </si>
  <si>
    <t>20.4</t>
  </si>
  <si>
    <t>68.0</t>
  </si>
  <si>
    <t>126.5</t>
  </si>
  <si>
    <t>153.9</t>
  </si>
  <si>
    <t>265.4</t>
  </si>
  <si>
    <t>148.6</t>
  </si>
  <si>
    <t>40.8</t>
  </si>
  <si>
    <t>190.7</t>
  </si>
  <si>
    <t>58.1</t>
  </si>
  <si>
    <t>70.1</t>
  </si>
  <si>
    <t>78.5</t>
  </si>
  <si>
    <t>165.5</t>
  </si>
  <si>
    <t>42.2</t>
  </si>
  <si>
    <t>227.7</t>
  </si>
  <si>
    <t>57.0</t>
  </si>
  <si>
    <t>Tommy Robredo</t>
  </si>
  <si>
    <t>265.2</t>
  </si>
  <si>
    <t>78.7</t>
  </si>
  <si>
    <t>150.2</t>
  </si>
  <si>
    <t>41.0</t>
  </si>
  <si>
    <t>237.9</t>
  </si>
  <si>
    <t>265.1</t>
  </si>
  <si>
    <t>70.4</t>
  </si>
  <si>
    <t>147.3</t>
  </si>
  <si>
    <t>24.8</t>
  </si>
  <si>
    <t>214.6</t>
  </si>
  <si>
    <t>69.9</t>
  </si>
  <si>
    <t>77.2</t>
  </si>
  <si>
    <t>143.7</t>
  </si>
  <si>
    <t>176.5</t>
  </si>
  <si>
    <t>Dmitry Tursunov</t>
  </si>
  <si>
    <t>141.4</t>
  </si>
  <si>
    <t>240.6</t>
  </si>
  <si>
    <t>264.2</t>
  </si>
  <si>
    <t>135.5</t>
  </si>
  <si>
    <t>177.2</t>
  </si>
  <si>
    <t>264.1</t>
  </si>
  <si>
    <t>71.1</t>
  </si>
  <si>
    <t>233.8</t>
  </si>
  <si>
    <t>264.0</t>
  </si>
  <si>
    <t>146.8</t>
  </si>
  <si>
    <t>24.9</t>
  </si>
  <si>
    <t>39.2</t>
  </si>
  <si>
    <t>167.7</t>
  </si>
  <si>
    <t>169.7</t>
  </si>
  <si>
    <t>Evgeny Donskoy</t>
  </si>
  <si>
    <t>121.2</t>
  </si>
  <si>
    <t>15.3</t>
  </si>
  <si>
    <t>32.8</t>
  </si>
  <si>
    <t>168.0</t>
  </si>
  <si>
    <t>35.3</t>
  </si>
  <si>
    <t>263.1</t>
  </si>
  <si>
    <t>127.8</t>
  </si>
  <si>
    <t>18.6</t>
  </si>
  <si>
    <t>164.0</t>
  </si>
  <si>
    <t>56.9</t>
  </si>
  <si>
    <t>262.9</t>
  </si>
  <si>
    <t>68.5</t>
  </si>
  <si>
    <t>141.5</t>
  </si>
  <si>
    <t>22.8</t>
  </si>
  <si>
    <t>202.6</t>
  </si>
  <si>
    <t>262.7</t>
  </si>
  <si>
    <t>135.0</t>
  </si>
  <si>
    <t>203.3</t>
  </si>
  <si>
    <t>262.5</t>
  </si>
  <si>
    <t>67.5</t>
  </si>
  <si>
    <t>50.8</t>
  </si>
  <si>
    <t>146.5</t>
  </si>
  <si>
    <t>24.1</t>
  </si>
  <si>
    <t>210.4</t>
  </si>
  <si>
    <t>Karen Khachanov</t>
  </si>
  <si>
    <t>261.9</t>
  </si>
  <si>
    <t>6.6</t>
  </si>
  <si>
    <t>138.5</t>
  </si>
  <si>
    <t>43.5</t>
  </si>
  <si>
    <t>301.6</t>
  </si>
  <si>
    <t>100.0</t>
  </si>
  <si>
    <t>132.5</t>
  </si>
  <si>
    <t>27.0</t>
  </si>
  <si>
    <t>Horacio Zeballos</t>
  </si>
  <si>
    <t>261.3</t>
  </si>
  <si>
    <t>122.4</t>
  </si>
  <si>
    <t>24.2</t>
  </si>
  <si>
    <t>196.9</t>
  </si>
  <si>
    <t>128.2</t>
  </si>
  <si>
    <t>177.4</t>
  </si>
  <si>
    <t>161.2</t>
  </si>
  <si>
    <t>32.2</t>
  </si>
  <si>
    <t>43.3</t>
  </si>
  <si>
    <t>159.3</t>
  </si>
  <si>
    <t>54.1</t>
  </si>
  <si>
    <t>261.1</t>
  </si>
  <si>
    <t>216.1</t>
  </si>
  <si>
    <t>260.2</t>
  </si>
  <si>
    <t>147.2</t>
  </si>
  <si>
    <t>25.6</t>
  </si>
  <si>
    <t>181.8</t>
  </si>
  <si>
    <t>70.7</t>
  </si>
  <si>
    <t>46.0</t>
  </si>
  <si>
    <t>13.8</t>
  </si>
  <si>
    <t>185.1</t>
  </si>
  <si>
    <t>259.2</t>
  </si>
  <si>
    <t>170.6</t>
  </si>
  <si>
    <t>53.6</t>
  </si>
  <si>
    <t>258.8</t>
  </si>
  <si>
    <t>160.0</t>
  </si>
  <si>
    <t>32.3</t>
  </si>
  <si>
    <t>Jan-Lennard Struff</t>
  </si>
  <si>
    <t>76.3</t>
  </si>
  <si>
    <t>136.7</t>
  </si>
  <si>
    <t>258.6</t>
  </si>
  <si>
    <t>136.4</t>
  </si>
  <si>
    <t>21.2</t>
  </si>
  <si>
    <t>182.7</t>
  </si>
  <si>
    <t>258.2</t>
  </si>
  <si>
    <t>76.7</t>
  </si>
  <si>
    <t>142.3</t>
  </si>
  <si>
    <t>28.7</t>
  </si>
  <si>
    <t>195.4</t>
  </si>
  <si>
    <t>68.2</t>
  </si>
  <si>
    <t>147.0</t>
  </si>
  <si>
    <t>217.4</t>
  </si>
  <si>
    <t>256.9</t>
  </si>
  <si>
    <t>142.4</t>
  </si>
  <si>
    <t>47.3</t>
  </si>
  <si>
    <t>206.4</t>
  </si>
  <si>
    <t>256.1</t>
  </si>
  <si>
    <t>163.2</t>
  </si>
  <si>
    <t>55.4</t>
  </si>
  <si>
    <t>240.1</t>
  </si>
  <si>
    <t>255.1</t>
  </si>
  <si>
    <t>19.9</t>
  </si>
  <si>
    <t>201.5</t>
  </si>
  <si>
    <t>Albert Montanes</t>
  </si>
  <si>
    <t>254.7</t>
  </si>
  <si>
    <t>134.0</t>
  </si>
  <si>
    <t>20.6</t>
  </si>
  <si>
    <t>232.1</t>
  </si>
  <si>
    <t>Grega Zemlja</t>
  </si>
  <si>
    <t>254.1</t>
  </si>
  <si>
    <t>45.6</t>
  </si>
  <si>
    <t>7.3</t>
  </si>
  <si>
    <t>129.5</t>
  </si>
  <si>
    <t>200.6</t>
  </si>
  <si>
    <t>254.0</t>
  </si>
  <si>
    <t>24.3</t>
  </si>
  <si>
    <t>203.4</t>
  </si>
  <si>
    <t>190.0</t>
  </si>
  <si>
    <t>Daniel Gimeno-Traver</t>
  </si>
  <si>
    <t>252.6</t>
  </si>
  <si>
    <t>38.4</t>
  </si>
  <si>
    <t>166.1</t>
  </si>
  <si>
    <t>Lleyton Hewitt</t>
  </si>
  <si>
    <t>75.7</t>
  </si>
  <si>
    <t>152.0</t>
  </si>
  <si>
    <t>219.4</t>
  </si>
  <si>
    <t>152.5</t>
  </si>
  <si>
    <t>250.8</t>
  </si>
  <si>
    <t>63.0</t>
  </si>
  <si>
    <t>71.8</t>
  </si>
  <si>
    <t>145.2</t>
  </si>
  <si>
    <t>102.7</t>
  </si>
  <si>
    <t>Tobias Kamke</t>
  </si>
  <si>
    <t>250.0</t>
  </si>
  <si>
    <t>66.5</t>
  </si>
  <si>
    <t>151.5</t>
  </si>
  <si>
    <t>203.1</t>
  </si>
  <si>
    <t>249.1</t>
  </si>
  <si>
    <t>50.9</t>
  </si>
  <si>
    <t>178.0</t>
  </si>
  <si>
    <t>249.0</t>
  </si>
  <si>
    <t>71.9</t>
  </si>
  <si>
    <t>145.5</t>
  </si>
  <si>
    <t>175.9</t>
  </si>
  <si>
    <t>248.3</t>
  </si>
  <si>
    <t>160.6</t>
  </si>
  <si>
    <t>218.2</t>
  </si>
  <si>
    <t>60.2</t>
  </si>
  <si>
    <t>246.9</t>
  </si>
  <si>
    <t>72.9</t>
  </si>
  <si>
    <t>20.3</t>
  </si>
  <si>
    <t>174.7</t>
  </si>
  <si>
    <t>Paolo Lorenzi</t>
  </si>
  <si>
    <t>246.2</t>
  </si>
  <si>
    <t>34.7</t>
  </si>
  <si>
    <t>164.4</t>
  </si>
  <si>
    <t>244.5</t>
  </si>
  <si>
    <t>218.4</t>
  </si>
  <si>
    <t>241.0</t>
  </si>
  <si>
    <t>5.1</t>
  </si>
  <si>
    <t>174.2</t>
  </si>
  <si>
    <t>240.2</t>
  </si>
  <si>
    <t>138.2</t>
  </si>
  <si>
    <t>22.2</t>
  </si>
  <si>
    <t>171.3</t>
  </si>
  <si>
    <t>Pablo Carreno Busta</t>
  </si>
  <si>
    <t>239.7</t>
  </si>
  <si>
    <t>64.6</t>
  </si>
  <si>
    <t>148.3</t>
  </si>
  <si>
    <t>Aslan Karatsev</t>
  </si>
  <si>
    <t>232.7</t>
  </si>
  <si>
    <t>92.8</t>
  </si>
  <si>
    <t>174.3</t>
  </si>
  <si>
    <t>232.6</t>
  </si>
  <si>
    <t>72.1</t>
  </si>
  <si>
    <t>133.8</t>
  </si>
  <si>
    <t>15.2</t>
  </si>
  <si>
    <t>108.9</t>
  </si>
  <si>
    <t>Diego Schwartzman</t>
  </si>
  <si>
    <t>228.5</t>
  </si>
  <si>
    <t>158.4</t>
  </si>
  <si>
    <t>26.6</t>
  </si>
  <si>
    <t>131.6</t>
  </si>
  <si>
    <t>Borna Coric</t>
  </si>
  <si>
    <t>216.0</t>
  </si>
  <si>
    <t>122.0</t>
  </si>
  <si>
    <t>19.1</t>
  </si>
  <si>
    <t>185.5</t>
  </si>
  <si>
    <t>Alexander Zverev</t>
  </si>
  <si>
    <t>128.9</t>
  </si>
  <si>
    <t>40.5</t>
  </si>
  <si>
    <t>313.7</t>
  </si>
  <si>
    <t>84.1</t>
  </si>
  <si>
    <t>18.5</t>
  </si>
  <si>
    <t>101.6</t>
  </si>
  <si>
    <t>8.8</t>
  </si>
  <si>
    <t>313.1</t>
  </si>
  <si>
    <t>93.1</t>
  </si>
  <si>
    <t>99.2</t>
  </si>
  <si>
    <t>301.4</t>
  </si>
  <si>
    <t>82.6</t>
  </si>
  <si>
    <t>54.0</t>
  </si>
  <si>
    <t>127.7</t>
  </si>
  <si>
    <t>243.6</t>
  </si>
  <si>
    <t>297.4</t>
  </si>
  <si>
    <t>90.7</t>
  </si>
  <si>
    <t>Andrey Rublev</t>
  </si>
  <si>
    <t>294.6</t>
  </si>
  <si>
    <t>91.7</t>
  </si>
  <si>
    <t>9.8</t>
  </si>
  <si>
    <t>290.5</t>
  </si>
  <si>
    <t>87.7</t>
  </si>
  <si>
    <t>169.1</t>
  </si>
  <si>
    <t>88.2</t>
  </si>
  <si>
    <t>289.7</t>
  </si>
  <si>
    <t>86.7</t>
  </si>
  <si>
    <t>125.4</t>
  </si>
  <si>
    <t>16.4</t>
  </si>
  <si>
    <t>36.6</t>
  </si>
  <si>
    <t>194.1</t>
  </si>
  <si>
    <t>289.4</t>
  </si>
  <si>
    <t>67.1</t>
  </si>
  <si>
    <t>122.7</t>
  </si>
  <si>
    <t>35.8</t>
  </si>
  <si>
    <t>65.5</t>
  </si>
  <si>
    <t>289.1</t>
  </si>
  <si>
    <t>130.2</t>
  </si>
  <si>
    <t>249.4</t>
  </si>
  <si>
    <t>287.1</t>
  </si>
  <si>
    <t>85.9</t>
  </si>
  <si>
    <t>11.7</t>
  </si>
  <si>
    <t>126.9</t>
  </si>
  <si>
    <t>225.7</t>
  </si>
  <si>
    <t>236.1</t>
  </si>
  <si>
    <t>86.3</t>
  </si>
  <si>
    <t>119.9</t>
  </si>
  <si>
    <t>45.3</t>
  </si>
  <si>
    <t>240.8</t>
  </si>
  <si>
    <t>282.8</t>
  </si>
  <si>
    <t>144.1</t>
  </si>
  <si>
    <t>246.6</t>
  </si>
  <si>
    <t>281.9</t>
  </si>
  <si>
    <t>136.8</t>
  </si>
  <si>
    <t>225.6</t>
  </si>
  <si>
    <t>281.6</t>
  </si>
  <si>
    <t>148.1</t>
  </si>
  <si>
    <t>188.4</t>
  </si>
  <si>
    <t>36.0</t>
  </si>
  <si>
    <t>280.4</t>
  </si>
  <si>
    <t>78.0</t>
  </si>
  <si>
    <t>10.5</t>
  </si>
  <si>
    <t>140.3</t>
  </si>
  <si>
    <t>40.4</t>
  </si>
  <si>
    <t>247.2</t>
  </si>
  <si>
    <t>81.3</t>
  </si>
  <si>
    <t>143.6</t>
  </si>
  <si>
    <t>211.6</t>
  </si>
  <si>
    <t>279.7</t>
  </si>
  <si>
    <t>20.5</t>
  </si>
  <si>
    <t>205.6</t>
  </si>
  <si>
    <t>10.4</t>
  </si>
  <si>
    <t>139.8</t>
  </si>
  <si>
    <t>37.6</t>
  </si>
  <si>
    <t>229.9</t>
  </si>
  <si>
    <t>69.0</t>
  </si>
  <si>
    <t>27.2</t>
  </si>
  <si>
    <t>198.9</t>
  </si>
  <si>
    <t>Jack Sock</t>
  </si>
  <si>
    <t>277.7</t>
  </si>
  <si>
    <t>86.2</t>
  </si>
  <si>
    <t>194.7</t>
  </si>
  <si>
    <t>5.7</t>
  </si>
  <si>
    <t>145.7</t>
  </si>
  <si>
    <t>193.4</t>
  </si>
  <si>
    <t>Steve Johnson</t>
  </si>
  <si>
    <t>276.3</t>
  </si>
  <si>
    <t>84.4</t>
  </si>
  <si>
    <t>116.8</t>
  </si>
  <si>
    <t>44.6</t>
  </si>
  <si>
    <t>14.0</t>
  </si>
  <si>
    <t>199.5</t>
  </si>
  <si>
    <t>275.2</t>
  </si>
  <si>
    <t>26.2</t>
  </si>
  <si>
    <t>15.9</t>
  </si>
  <si>
    <t>36.7</t>
  </si>
  <si>
    <t>181.3</t>
  </si>
  <si>
    <t>33.5</t>
  </si>
  <si>
    <t>39.8</t>
  </si>
  <si>
    <t>206.6</t>
  </si>
  <si>
    <t>274.4</t>
  </si>
  <si>
    <t>140.5</t>
  </si>
  <si>
    <t>163.8</t>
  </si>
  <si>
    <t>273.3</t>
  </si>
  <si>
    <t>152.8</t>
  </si>
  <si>
    <t>237.2</t>
  </si>
  <si>
    <t>Leonardo Mayer</t>
  </si>
  <si>
    <t>134.7</t>
  </si>
  <si>
    <t>207.2</t>
  </si>
  <si>
    <t>272.9</t>
  </si>
  <si>
    <t>152.9</t>
  </si>
  <si>
    <t>272.8</t>
  </si>
  <si>
    <t>135.3</t>
  </si>
  <si>
    <t>180.0</t>
  </si>
  <si>
    <t>272.3</t>
  </si>
  <si>
    <t>76.6</t>
  </si>
  <si>
    <t>82.2</t>
  </si>
  <si>
    <t>134.8</t>
  </si>
  <si>
    <t>39.0</t>
  </si>
  <si>
    <t>130.0</t>
  </si>
  <si>
    <t>26.4</t>
  </si>
  <si>
    <t>185.6</t>
  </si>
  <si>
    <t>67.6</t>
  </si>
  <si>
    <t>81.9</t>
  </si>
  <si>
    <t>270.6</t>
  </si>
  <si>
    <t>79.7</t>
  </si>
  <si>
    <t>199.8</t>
  </si>
  <si>
    <t>270.4</t>
  </si>
  <si>
    <t>75.5</t>
  </si>
  <si>
    <t>196.3</t>
  </si>
  <si>
    <t>134.3</t>
  </si>
  <si>
    <t>178.1</t>
  </si>
  <si>
    <t>164.1</t>
  </si>
  <si>
    <t>33.4</t>
  </si>
  <si>
    <t>31.9</t>
  </si>
  <si>
    <t>229.3</t>
  </si>
  <si>
    <t>Federico Delbonis</t>
  </si>
  <si>
    <t>172.0</t>
  </si>
  <si>
    <t>267.9</t>
  </si>
  <si>
    <t>138.8</t>
  </si>
  <si>
    <t>216.4</t>
  </si>
  <si>
    <t>80.0</t>
  </si>
  <si>
    <t>44.7</t>
  </si>
  <si>
    <t>80.1</t>
  </si>
  <si>
    <t>129.6</t>
  </si>
  <si>
    <t>193.9</t>
  </si>
  <si>
    <t>266.5</t>
  </si>
  <si>
    <t>18.3</t>
  </si>
  <si>
    <t>Jiri Vesely</t>
  </si>
  <si>
    <t>265.7</t>
  </si>
  <si>
    <t>34.4</t>
  </si>
  <si>
    <t>188.1</t>
  </si>
  <si>
    <t>Benjamin Becker</t>
  </si>
  <si>
    <t>264.6</t>
  </si>
  <si>
    <t>20.1</t>
  </si>
  <si>
    <t>59.8</t>
  </si>
  <si>
    <t>72.3</t>
  </si>
  <si>
    <t>143.8</t>
  </si>
  <si>
    <t>197.9</t>
  </si>
  <si>
    <t>263.4</t>
  </si>
  <si>
    <t>1.4</t>
  </si>
  <si>
    <t>208.8</t>
  </si>
  <si>
    <t>262.8</t>
  </si>
  <si>
    <t>165.6</t>
  </si>
  <si>
    <t>221.8</t>
  </si>
  <si>
    <t>189.7</t>
  </si>
  <si>
    <t>262.0</t>
  </si>
  <si>
    <t>142.1</t>
  </si>
  <si>
    <t>46.1</t>
  </si>
  <si>
    <t>189.6</t>
  </si>
  <si>
    <t>31.5</t>
  </si>
  <si>
    <t>42.6</t>
  </si>
  <si>
    <t>189.3</t>
  </si>
  <si>
    <t>213.3</t>
  </si>
  <si>
    <t>197.8</t>
  </si>
  <si>
    <t>261.0</t>
  </si>
  <si>
    <t>132.3</t>
  </si>
  <si>
    <t>17.2</t>
  </si>
  <si>
    <t>197.4</t>
  </si>
  <si>
    <t>260.9</t>
  </si>
  <si>
    <t>167.4</t>
  </si>
  <si>
    <t>232.8</t>
  </si>
  <si>
    <t>39.7</t>
  </si>
  <si>
    <t>143.1</t>
  </si>
  <si>
    <t>259.5</t>
  </si>
  <si>
    <t>154.0</t>
  </si>
  <si>
    <t>45.2</t>
  </si>
  <si>
    <t>258.9</t>
  </si>
  <si>
    <t>138.4</t>
  </si>
  <si>
    <t>21.9</t>
  </si>
  <si>
    <t>182.8</t>
  </si>
  <si>
    <t>258.4</t>
  </si>
  <si>
    <t>258.3</t>
  </si>
  <si>
    <t>138.3</t>
  </si>
  <si>
    <t>144.3</t>
  </si>
  <si>
    <t>Mikhail Kukushkin</t>
  </si>
  <si>
    <t>136.6</t>
  </si>
  <si>
    <t>179.7</t>
  </si>
  <si>
    <t>257.6</t>
  </si>
  <si>
    <t>21.5</t>
  </si>
  <si>
    <t>190.8</t>
  </si>
  <si>
    <t>257.5</t>
  </si>
  <si>
    <t>136.0</t>
  </si>
  <si>
    <t>Donald Young</t>
  </si>
  <si>
    <t>256.5</t>
  </si>
  <si>
    <t>22.0</t>
  </si>
  <si>
    <t>196.4</t>
  </si>
  <si>
    <t>256.2</t>
  </si>
  <si>
    <t>254.9</t>
  </si>
  <si>
    <t>155.5</t>
  </si>
  <si>
    <t>151.0</t>
  </si>
  <si>
    <t>9.1</t>
  </si>
  <si>
    <t>254.8</t>
  </si>
  <si>
    <t>150.4</t>
  </si>
  <si>
    <t>167.8</t>
  </si>
  <si>
    <t>45.9</t>
  </si>
  <si>
    <t>9.9</t>
  </si>
  <si>
    <t>170.4</t>
  </si>
  <si>
    <t>141.3</t>
  </si>
  <si>
    <t>184.5</t>
  </si>
  <si>
    <t>35.5</t>
  </si>
  <si>
    <t>251.9</t>
  </si>
  <si>
    <t>251.2</t>
  </si>
  <si>
    <t>Dudi Sela</t>
  </si>
  <si>
    <t>250.9</t>
  </si>
  <si>
    <t>147.1</t>
  </si>
  <si>
    <t>186.9</t>
  </si>
  <si>
    <t>208.2</t>
  </si>
  <si>
    <t>248.5</t>
  </si>
  <si>
    <t>245.5</t>
  </si>
  <si>
    <t>248.4</t>
  </si>
  <si>
    <t>148.7</t>
  </si>
  <si>
    <t>Joao Sousa</t>
  </si>
  <si>
    <t>247.7</t>
  </si>
  <si>
    <t>132.7</t>
  </si>
  <si>
    <t>209.8</t>
  </si>
  <si>
    <t>Andrey Golubev</t>
  </si>
  <si>
    <t>247.1</t>
  </si>
  <si>
    <t>19.2</t>
  </si>
  <si>
    <t>180.1</t>
  </si>
  <si>
    <t>Teymuraz Gabashvili</t>
  </si>
  <si>
    <t>145.8</t>
  </si>
  <si>
    <t>29.2</t>
  </si>
  <si>
    <t>191.1</t>
  </si>
  <si>
    <t>246.1</t>
  </si>
  <si>
    <t>107.0</t>
  </si>
  <si>
    <t>82.5</t>
  </si>
  <si>
    <t>Nikoloz Basilashvili</t>
  </si>
  <si>
    <t>245.6</t>
  </si>
  <si>
    <t>59.2</t>
  </si>
  <si>
    <t>118.9</t>
  </si>
  <si>
    <t>175.0</t>
  </si>
  <si>
    <t>65.3</t>
  </si>
  <si>
    <t>32.9</t>
  </si>
  <si>
    <t>162.2</t>
  </si>
  <si>
    <t>0.7</t>
  </si>
  <si>
    <t>171.0</t>
  </si>
  <si>
    <t>92.9</t>
  </si>
  <si>
    <t>114.8</t>
  </si>
  <si>
    <t>195.6</t>
  </si>
  <si>
    <t>198.1</t>
  </si>
  <si>
    <t>Ranking</t>
  </si>
  <si>
    <t>68.18</t>
  </si>
  <si>
    <t>69.23</t>
  </si>
  <si>
    <t>85.54</t>
  </si>
  <si>
    <t>48.48</t>
  </si>
  <si>
    <t>87.50</t>
  </si>
  <si>
    <t>79.27</t>
  </si>
  <si>
    <t>51.16</t>
  </si>
  <si>
    <t>86.21</t>
  </si>
  <si>
    <t>53.57</t>
  </si>
  <si>
    <t>58.97</t>
  </si>
  <si>
    <t>72.62</t>
  </si>
  <si>
    <t>70.73</t>
  </si>
  <si>
    <t>59.68</t>
  </si>
  <si>
    <t>63.64</t>
  </si>
  <si>
    <t>83.52</t>
  </si>
  <si>
    <t>49.06</t>
  </si>
  <si>
    <t>65.63</t>
  </si>
  <si>
    <t>77.78</t>
  </si>
  <si>
    <t>66.67</t>
  </si>
  <si>
    <t>48.39</t>
  </si>
  <si>
    <t>55.81</t>
  </si>
  <si>
    <t>59.26</t>
  </si>
  <si>
    <t>65.96</t>
  </si>
  <si>
    <t>48.94</t>
  </si>
  <si>
    <t>51.35</t>
  </si>
  <si>
    <t>61.11</t>
  </si>
  <si>
    <t>50.00</t>
  </si>
  <si>
    <t>46.67</t>
  </si>
  <si>
    <t>47.06</t>
  </si>
  <si>
    <t>57.63</t>
  </si>
  <si>
    <t>54.00</t>
  </si>
  <si>
    <t>36.36</t>
  </si>
  <si>
    <t>54.55</t>
  </si>
  <si>
    <t>56.41</t>
  </si>
  <si>
    <t>67.24</t>
  </si>
  <si>
    <t>58.33</t>
  </si>
  <si>
    <t>46.94</t>
  </si>
  <si>
    <t>67.27</t>
  </si>
  <si>
    <t>58.46</t>
  </si>
  <si>
    <t>55.10</t>
  </si>
  <si>
    <t>38.24</t>
  </si>
  <si>
    <t>55.26</t>
  </si>
  <si>
    <t>65.52</t>
  </si>
  <si>
    <t>44.44</t>
  </si>
  <si>
    <t>63.24</t>
  </si>
  <si>
    <t>48.21</t>
  </si>
  <si>
    <t>47.22</t>
  </si>
  <si>
    <t>40.43</t>
  </si>
  <si>
    <t>51.06</t>
  </si>
  <si>
    <t>46.00</t>
  </si>
  <si>
    <t>30.30</t>
  </si>
  <si>
    <t>38.10</t>
  </si>
  <si>
    <t>44.64</t>
  </si>
  <si>
    <t>42.50</t>
  </si>
  <si>
    <t>55.88</t>
  </si>
  <si>
    <t>54.84</t>
  </si>
  <si>
    <t>35.90</t>
  </si>
  <si>
    <t>34.38</t>
  </si>
  <si>
    <t>47.83</t>
  </si>
  <si>
    <t>39.58</t>
  </si>
  <si>
    <t>61.90</t>
  </si>
  <si>
    <t>89.16</t>
  </si>
  <si>
    <t>91.46</t>
  </si>
  <si>
    <t>61.67</t>
  </si>
  <si>
    <t>72.58</t>
  </si>
  <si>
    <t>76.12</t>
  </si>
  <si>
    <t>53.19</t>
  </si>
  <si>
    <t>64.62</t>
  </si>
  <si>
    <t>68.35</t>
  </si>
  <si>
    <t>56.14</t>
  </si>
  <si>
    <t>68.42</t>
  </si>
  <si>
    <t>84.31</t>
  </si>
  <si>
    <t>48.57</t>
  </si>
  <si>
    <t>68.92</t>
  </si>
  <si>
    <t>59.18</t>
  </si>
  <si>
    <t>57.45</t>
  </si>
  <si>
    <t>69.12</t>
  </si>
  <si>
    <t>68.49</t>
  </si>
  <si>
    <t>51.61</t>
  </si>
  <si>
    <t>55.00</t>
  </si>
  <si>
    <t>60.00</t>
  </si>
  <si>
    <t>40.91</t>
  </si>
  <si>
    <t>55.77</t>
  </si>
  <si>
    <t>46.81</t>
  </si>
  <si>
    <t>45.45</t>
  </si>
  <si>
    <t>40.54</t>
  </si>
  <si>
    <t>52.83</t>
  </si>
  <si>
    <t>71.43</t>
  </si>
  <si>
    <t>64.29</t>
  </si>
  <si>
    <t>50.98</t>
  </si>
  <si>
    <t>59.62</t>
  </si>
  <si>
    <t>54.17</t>
  </si>
  <si>
    <t>40.00</t>
  </si>
  <si>
    <t>39.39</t>
  </si>
  <si>
    <t>39.02</t>
  </si>
  <si>
    <t>52.73</t>
  </si>
  <si>
    <t>48.08</t>
  </si>
  <si>
    <t>53.45</t>
  </si>
  <si>
    <t>39.47</t>
  </si>
  <si>
    <t>52.08</t>
  </si>
  <si>
    <t>65.45</t>
  </si>
  <si>
    <t>50.85</t>
  </si>
  <si>
    <t>52.94</t>
  </si>
  <si>
    <t>40.63</t>
  </si>
  <si>
    <t>48.65</t>
  </si>
  <si>
    <t>57.14</t>
  </si>
  <si>
    <t>43.59</t>
  </si>
  <si>
    <t>41.86</t>
  </si>
  <si>
    <t>60.87</t>
  </si>
  <si>
    <t>33.33</t>
  </si>
  <si>
    <t>34.21</t>
  </si>
  <si>
    <t>32.35</t>
  </si>
  <si>
    <t>36.73</t>
  </si>
  <si>
    <t>56.25</t>
  </si>
  <si>
    <t>66.10</t>
  </si>
  <si>
    <t>71.01</t>
  </si>
  <si>
    <t>85.88</t>
  </si>
  <si>
    <t>88.41</t>
  </si>
  <si>
    <t>53.13</t>
  </si>
  <si>
    <t>61.29</t>
  </si>
  <si>
    <t>81.36</t>
  </si>
  <si>
    <t>60.61</t>
  </si>
  <si>
    <t>73.53</t>
  </si>
  <si>
    <t>62.00</t>
  </si>
  <si>
    <t>66.13</t>
  </si>
  <si>
    <t>69.64</t>
  </si>
  <si>
    <t>62.32</t>
  </si>
  <si>
    <t>72.00</t>
  </si>
  <si>
    <t>51.85</t>
  </si>
  <si>
    <t>58.73</t>
  </si>
  <si>
    <t>48.72</t>
  </si>
  <si>
    <t>46.51</t>
  </si>
  <si>
    <t>70.59</t>
  </si>
  <si>
    <t>66.18</t>
  </si>
  <si>
    <t>79.41</t>
  </si>
  <si>
    <t>52.00</t>
  </si>
  <si>
    <t>56.52</t>
  </si>
  <si>
    <t>74.68</t>
  </si>
  <si>
    <t>42.55</t>
  </si>
  <si>
    <t>37.84</t>
  </si>
  <si>
    <t>47.37</t>
  </si>
  <si>
    <t>50.94</t>
  </si>
  <si>
    <t>42.42</t>
  </si>
  <si>
    <t>52.38</t>
  </si>
  <si>
    <t>62.50</t>
  </si>
  <si>
    <t>48.00</t>
  </si>
  <si>
    <t>45.71</t>
  </si>
  <si>
    <t>43.90</t>
  </si>
  <si>
    <t>64.10</t>
  </si>
  <si>
    <t>26.32</t>
  </si>
  <si>
    <t>51.92</t>
  </si>
  <si>
    <t>41.03</t>
  </si>
  <si>
    <t>48.89</t>
  </si>
  <si>
    <t>37.21</t>
  </si>
  <si>
    <t>45.00</t>
  </si>
  <si>
    <t>34.48</t>
  </si>
  <si>
    <t>46.15</t>
  </si>
  <si>
    <t>55.56</t>
  </si>
  <si>
    <t>34.29</t>
  </si>
  <si>
    <t>43.18</t>
  </si>
  <si>
    <t xml:space="preserve">% de Victorias </t>
  </si>
  <si>
    <t>Nacionalidad</t>
  </si>
  <si>
    <t>Austria</t>
  </si>
  <si>
    <t>Russian Federation</t>
  </si>
  <si>
    <t>France</t>
  </si>
  <si>
    <t>Spain</t>
  </si>
  <si>
    <t>Australia</t>
  </si>
  <si>
    <t>United Kingdom</t>
  </si>
  <si>
    <t>Chile</t>
  </si>
  <si>
    <t>Taiwan</t>
  </si>
  <si>
    <t>Ukraine</t>
  </si>
  <si>
    <t>Germany</t>
  </si>
  <si>
    <t>Serbia</t>
  </si>
  <si>
    <t>Argentina</t>
  </si>
  <si>
    <t>Czech Republic</t>
  </si>
  <si>
    <t>Hungary</t>
  </si>
  <si>
    <t>Lesiones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</si>
</sst>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nnis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nis_DB"/>
    </sheetNames>
    <sheetDataSet>
      <sheetData sheetId="0">
        <row r="2">
          <cell r="C2" t="str">
            <v>Novak Djokovic</v>
          </cell>
          <cell r="D2" t="str">
            <v>Serbia</v>
          </cell>
        </row>
        <row r="3">
          <cell r="C3" t="str">
            <v>Roger Federer</v>
          </cell>
          <cell r="D3" t="str">
            <v>Switzerland</v>
          </cell>
        </row>
        <row r="4">
          <cell r="C4" t="str">
            <v>Andy Murray</v>
          </cell>
          <cell r="D4" t="str">
            <v>United Kingdom</v>
          </cell>
        </row>
        <row r="5">
          <cell r="C5" t="str">
            <v>Rafael Nadal</v>
          </cell>
          <cell r="D5" t="str">
            <v>Spain</v>
          </cell>
        </row>
        <row r="6">
          <cell r="C6" t="str">
            <v>David Ferrer</v>
          </cell>
          <cell r="D6" t="str">
            <v>Spain</v>
          </cell>
        </row>
        <row r="7">
          <cell r="C7" t="str">
            <v>Tomas Berdych</v>
          </cell>
          <cell r="D7" t="str">
            <v>Czech Republic</v>
          </cell>
        </row>
        <row r="8">
          <cell r="C8" t="str">
            <v>Juan Martin Del Potro</v>
          </cell>
          <cell r="D8" t="str">
            <v>Argentina</v>
          </cell>
        </row>
        <row r="9">
          <cell r="C9" t="str">
            <v>Jo Wilfried Tsonga</v>
          </cell>
          <cell r="D9" t="str">
            <v>France</v>
          </cell>
        </row>
        <row r="10">
          <cell r="C10" t="str">
            <v>Janko Tipsarevic</v>
          </cell>
          <cell r="D10" t="str">
            <v>Serbia</v>
          </cell>
        </row>
        <row r="11">
          <cell r="C11" t="str">
            <v>Richard Gasquet</v>
          </cell>
          <cell r="D11" t="str">
            <v>France</v>
          </cell>
        </row>
        <row r="12">
          <cell r="C12" t="str">
            <v>Nicolas Almagro</v>
          </cell>
          <cell r="D12" t="str">
            <v>Spain</v>
          </cell>
        </row>
        <row r="13">
          <cell r="C13" t="str">
            <v>Juan Monaco</v>
          </cell>
          <cell r="D13" t="str">
            <v>Argentina</v>
          </cell>
        </row>
        <row r="14">
          <cell r="C14" t="str">
            <v>Milos Raonic</v>
          </cell>
          <cell r="D14" t="str">
            <v>Canada</v>
          </cell>
        </row>
        <row r="15">
          <cell r="C15" t="str">
            <v>John Isner</v>
          </cell>
          <cell r="D15" t="str">
            <v>United States</v>
          </cell>
        </row>
        <row r="16">
          <cell r="C16" t="str">
            <v>Marin Cilic</v>
          </cell>
          <cell r="D16" t="str">
            <v>Croatia</v>
          </cell>
        </row>
        <row r="17">
          <cell r="C17" t="str">
            <v>Gilles Simon</v>
          </cell>
          <cell r="D17" t="str">
            <v>France</v>
          </cell>
        </row>
        <row r="18">
          <cell r="C18" t="str">
            <v>Stan Wawrinka</v>
          </cell>
          <cell r="D18" t="str">
            <v>Switzerland</v>
          </cell>
        </row>
        <row r="19">
          <cell r="C19" t="str">
            <v>Alexandr Dolgopolov</v>
          </cell>
          <cell r="D19" t="str">
            <v>Ukraine</v>
          </cell>
        </row>
        <row r="20">
          <cell r="C20" t="str">
            <v>Kei Nishikori</v>
          </cell>
          <cell r="D20" t="str">
            <v>Japan</v>
          </cell>
        </row>
        <row r="21">
          <cell r="C21" t="str">
            <v>Philipp Kohlschreiber</v>
          </cell>
          <cell r="D21" t="str">
            <v>Germany</v>
          </cell>
        </row>
        <row r="22">
          <cell r="C22" t="str">
            <v>Tommy Haas</v>
          </cell>
          <cell r="D22" t="str">
            <v>Germany</v>
          </cell>
        </row>
        <row r="23">
          <cell r="C23" t="str">
            <v>Sam Querrey</v>
          </cell>
          <cell r="D23" t="str">
            <v>United States</v>
          </cell>
        </row>
        <row r="24">
          <cell r="C24" t="str">
            <v>Andreas Seppi</v>
          </cell>
          <cell r="D24" t="str">
            <v>Italy</v>
          </cell>
        </row>
        <row r="25">
          <cell r="C25" t="str">
            <v>Fernando Verdasco</v>
          </cell>
          <cell r="D25" t="str">
            <v>Spain</v>
          </cell>
        </row>
        <row r="26">
          <cell r="C26" t="str">
            <v>Mikhail Youzhny</v>
          </cell>
          <cell r="D26" t="str">
            <v>Russian Federation</v>
          </cell>
        </row>
        <row r="27">
          <cell r="C27" t="str">
            <v>Jerzy Janowicz</v>
          </cell>
          <cell r="D27" t="str">
            <v>Poland</v>
          </cell>
        </row>
        <row r="28">
          <cell r="C28" t="str">
            <v>Mardy Fish</v>
          </cell>
          <cell r="D28" t="str">
            <v>United States</v>
          </cell>
        </row>
        <row r="29">
          <cell r="C29" t="str">
            <v>Florian Mayer</v>
          </cell>
          <cell r="D29" t="str">
            <v>Germany</v>
          </cell>
        </row>
        <row r="30">
          <cell r="C30" t="str">
            <v>Jurgen Melzer</v>
          </cell>
          <cell r="D30" t="str">
            <v>Austria</v>
          </cell>
        </row>
        <row r="31">
          <cell r="C31" t="str">
            <v>Martin Klizan</v>
          </cell>
          <cell r="D31" t="str">
            <v>Slovakia</v>
          </cell>
        </row>
        <row r="32">
          <cell r="C32" t="str">
            <v>Radek Stepanek</v>
          </cell>
          <cell r="D32" t="str">
            <v>Czech Republic</v>
          </cell>
        </row>
        <row r="33">
          <cell r="C33" t="str">
            <v>Jeremy Chardy</v>
          </cell>
          <cell r="D33" t="str">
            <v>France</v>
          </cell>
        </row>
        <row r="34">
          <cell r="C34" t="str">
            <v>Thomaz Bellucci</v>
          </cell>
          <cell r="D34" t="str">
            <v>Brazil</v>
          </cell>
        </row>
        <row r="35">
          <cell r="C35" t="str">
            <v>Marcel Granollers</v>
          </cell>
          <cell r="D35" t="str">
            <v>Spain</v>
          </cell>
        </row>
        <row r="36">
          <cell r="C36" t="str">
            <v>Julien Benneteau</v>
          </cell>
          <cell r="D36" t="str">
            <v>France</v>
          </cell>
        </row>
        <row r="37">
          <cell r="C37" t="str">
            <v>Marcos Baghdatis</v>
          </cell>
          <cell r="D37" t="str">
            <v>Cyprus</v>
          </cell>
        </row>
        <row r="38">
          <cell r="C38" t="str">
            <v>Kevin Anderson</v>
          </cell>
          <cell r="D38" t="str">
            <v>South Africa</v>
          </cell>
        </row>
        <row r="39">
          <cell r="C39" t="str">
            <v>Viktor Troicki</v>
          </cell>
          <cell r="D39" t="str">
            <v>Serbia</v>
          </cell>
        </row>
        <row r="40">
          <cell r="C40" t="str">
            <v>Andy Roddick</v>
          </cell>
          <cell r="D40" t="str">
            <v>United States</v>
          </cell>
        </row>
        <row r="41">
          <cell r="C41" t="str">
            <v>Feliciano Lopez</v>
          </cell>
          <cell r="D41" t="str">
            <v>Spain</v>
          </cell>
        </row>
        <row r="42">
          <cell r="C42" t="str">
            <v>Jarkko Nieminen</v>
          </cell>
          <cell r="D42" t="str">
            <v>Finland</v>
          </cell>
        </row>
        <row r="43">
          <cell r="C43" t="str">
            <v>Pablo Andujar</v>
          </cell>
          <cell r="D43" t="str">
            <v>Spain</v>
          </cell>
        </row>
        <row r="44">
          <cell r="C44" t="str">
            <v>Denis Istomin</v>
          </cell>
          <cell r="D44" t="str">
            <v>Uzbekistan</v>
          </cell>
        </row>
        <row r="45">
          <cell r="C45" t="str">
            <v>Nikolay Davydenko</v>
          </cell>
          <cell r="D45" t="str">
            <v>Russian Federation</v>
          </cell>
        </row>
        <row r="46">
          <cell r="C46" t="str">
            <v>Fabio Fognini</v>
          </cell>
          <cell r="D46" t="str">
            <v>Italy</v>
          </cell>
        </row>
        <row r="47">
          <cell r="C47" t="str">
            <v>David Goffin</v>
          </cell>
          <cell r="D47" t="str">
            <v>Belgium</v>
          </cell>
        </row>
        <row r="48">
          <cell r="C48" t="str">
            <v>Benoit Paire</v>
          </cell>
          <cell r="D48" t="str">
            <v>France</v>
          </cell>
        </row>
        <row r="49">
          <cell r="C49" t="str">
            <v>Grigor Dimitrov</v>
          </cell>
          <cell r="D49" t="str">
            <v>Bulgaria</v>
          </cell>
        </row>
        <row r="50">
          <cell r="C50" t="str">
            <v>Marinko Matosevic</v>
          </cell>
          <cell r="D50" t="str">
            <v>Australia</v>
          </cell>
        </row>
        <row r="51">
          <cell r="C51" t="str">
            <v>Albert Ramos</v>
          </cell>
          <cell r="D51" t="str">
            <v>Spain</v>
          </cell>
        </row>
        <row r="52">
          <cell r="C52" t="str">
            <v>Lukas Lacko</v>
          </cell>
          <cell r="D52" t="str">
            <v>Slovakia</v>
          </cell>
        </row>
        <row r="53">
          <cell r="C53" t="str">
            <v>Bernard Tomic</v>
          </cell>
          <cell r="D53" t="str">
            <v>Australia</v>
          </cell>
        </row>
        <row r="54">
          <cell r="C54" t="str">
            <v>Michael Llodra</v>
          </cell>
          <cell r="D54" t="str">
            <v>France</v>
          </cell>
        </row>
        <row r="55">
          <cell r="C55" t="str">
            <v>Alejandro Falla</v>
          </cell>
          <cell r="D55" t="str">
            <v>Colombia</v>
          </cell>
        </row>
        <row r="56">
          <cell r="C56" t="str">
            <v>Grega Zemlja</v>
          </cell>
          <cell r="D56" t="str">
            <v>Slovenia</v>
          </cell>
        </row>
        <row r="57">
          <cell r="C57" t="str">
            <v>Robin Haase</v>
          </cell>
          <cell r="D57" t="str">
            <v>Netherlands</v>
          </cell>
        </row>
        <row r="58">
          <cell r="C58" t="str">
            <v>Santiago Giraldo</v>
          </cell>
          <cell r="D58" t="str">
            <v>Colombia</v>
          </cell>
        </row>
        <row r="59">
          <cell r="C59" t="str">
            <v>Paul Henri Mathieu</v>
          </cell>
          <cell r="D59" t="str">
            <v>France</v>
          </cell>
        </row>
        <row r="60">
          <cell r="C60" t="str">
            <v>Yen Hsun Lu</v>
          </cell>
          <cell r="D60" t="str">
            <v>Taiwan, Province of China</v>
          </cell>
        </row>
        <row r="61">
          <cell r="C61" t="str">
            <v>Go Soeda</v>
          </cell>
          <cell r="D61" t="str">
            <v>Japan</v>
          </cell>
        </row>
        <row r="62">
          <cell r="C62" t="str">
            <v>Brian Baker</v>
          </cell>
          <cell r="D62" t="str">
            <v>United States</v>
          </cell>
        </row>
        <row r="63">
          <cell r="C63" t="str">
            <v>Victor Hanescu</v>
          </cell>
          <cell r="D63" t="str">
            <v>Romania</v>
          </cell>
        </row>
        <row r="64">
          <cell r="C64" t="str">
            <v>Xavier Malisse</v>
          </cell>
          <cell r="D64" t="str">
            <v>Belgium</v>
          </cell>
        </row>
        <row r="65">
          <cell r="C65" t="str">
            <v>Paolo Lorenzi</v>
          </cell>
          <cell r="D65" t="str">
            <v>Italy</v>
          </cell>
        </row>
        <row r="66">
          <cell r="C66" t="str">
            <v>Benjamin Becker</v>
          </cell>
          <cell r="D66" t="str">
            <v>Germany</v>
          </cell>
        </row>
        <row r="67">
          <cell r="C67" t="str">
            <v>Carlos Berlocq</v>
          </cell>
          <cell r="D67" t="str">
            <v>Argentina</v>
          </cell>
        </row>
        <row r="68">
          <cell r="C68" t="str">
            <v>Gilles Muller</v>
          </cell>
          <cell r="D68" t="str">
            <v>Luxembourg</v>
          </cell>
        </row>
        <row r="69">
          <cell r="C69" t="str">
            <v>Igor Sijsling</v>
          </cell>
          <cell r="D69" t="str">
            <v>Netherlands</v>
          </cell>
        </row>
        <row r="70">
          <cell r="C70" t="str">
            <v>Ryan Harrison</v>
          </cell>
          <cell r="D70" t="str">
            <v>United States</v>
          </cell>
        </row>
        <row r="71">
          <cell r="C71" t="str">
            <v>Daniel Gimeno Traver</v>
          </cell>
          <cell r="D71" t="str">
            <v>Spain</v>
          </cell>
        </row>
        <row r="72">
          <cell r="C72" t="str">
            <v>Leonardo Mayer</v>
          </cell>
          <cell r="D72" t="str">
            <v>Argentina</v>
          </cell>
        </row>
        <row r="73">
          <cell r="C73" t="str">
            <v>Ivan Dodig</v>
          </cell>
          <cell r="D73" t="str">
            <v>Croatia</v>
          </cell>
        </row>
        <row r="74">
          <cell r="C74" t="str">
            <v>Lukas Rosol</v>
          </cell>
          <cell r="D74" t="str">
            <v>Czech Republic</v>
          </cell>
        </row>
        <row r="75">
          <cell r="C75" t="str">
            <v>Lukasz Kubot</v>
          </cell>
          <cell r="D75" t="str">
            <v>Poland</v>
          </cell>
        </row>
        <row r="76">
          <cell r="C76" t="str">
            <v>Bjorn Phau</v>
          </cell>
          <cell r="D76" t="str">
            <v>Germany</v>
          </cell>
        </row>
        <row r="77">
          <cell r="C77" t="str">
            <v>Guillermo Garcia Lopez</v>
          </cell>
          <cell r="D77" t="str">
            <v>Spain</v>
          </cell>
        </row>
        <row r="78">
          <cell r="C78" t="str">
            <v>Gael Monfils</v>
          </cell>
          <cell r="D78" t="str">
            <v>France</v>
          </cell>
        </row>
        <row r="79">
          <cell r="C79" t="str">
            <v>Andrey Kuznetsov</v>
          </cell>
          <cell r="D79" t="str">
            <v>Russian Federation</v>
          </cell>
        </row>
        <row r="80">
          <cell r="C80" t="str">
            <v>Tatsuma Ito</v>
          </cell>
          <cell r="D80" t="str">
            <v>Japan</v>
          </cell>
        </row>
        <row r="81">
          <cell r="C81" t="str">
            <v>Roberto Bautista Agut</v>
          </cell>
          <cell r="D81" t="str">
            <v>Spain</v>
          </cell>
        </row>
        <row r="82">
          <cell r="C82" t="str">
            <v>David Nalbandian</v>
          </cell>
          <cell r="D82" t="str">
            <v>Argentina</v>
          </cell>
        </row>
        <row r="83">
          <cell r="C83" t="str">
            <v>Lleyton Hewitt</v>
          </cell>
          <cell r="D83" t="str">
            <v>Australia</v>
          </cell>
        </row>
        <row r="84">
          <cell r="C84" t="str">
            <v>Simone Bolelli</v>
          </cell>
          <cell r="D84" t="str">
            <v>Italy</v>
          </cell>
        </row>
        <row r="85">
          <cell r="C85" t="str">
            <v>Horacio Zeballos</v>
          </cell>
          <cell r="D85" t="str">
            <v>Argentina</v>
          </cell>
        </row>
        <row r="86">
          <cell r="C86" t="str">
            <v>Michael Russell</v>
          </cell>
          <cell r="D86" t="str">
            <v>United States</v>
          </cell>
        </row>
        <row r="87">
          <cell r="C87" t="str">
            <v>Filippo Volandri</v>
          </cell>
          <cell r="D87" t="str">
            <v>Italy</v>
          </cell>
        </row>
        <row r="88">
          <cell r="C88" t="str">
            <v>Jurgen Zopp</v>
          </cell>
          <cell r="D88" t="str">
            <v>Estonia</v>
          </cell>
        </row>
        <row r="89">
          <cell r="C89" t="str">
            <v>Olivier Rochus</v>
          </cell>
          <cell r="D89" t="str">
            <v>Belgium</v>
          </cell>
        </row>
        <row r="90">
          <cell r="C90" t="str">
            <v>Ruben Ramirez Hidalgo</v>
          </cell>
          <cell r="D90" t="str">
            <v>Spain</v>
          </cell>
        </row>
        <row r="91">
          <cell r="C91" t="str">
            <v>Guillaume Rufin</v>
          </cell>
          <cell r="D91" t="str">
            <v>France</v>
          </cell>
        </row>
        <row r="92">
          <cell r="C92" t="str">
            <v>Steve Darcis</v>
          </cell>
          <cell r="D92" t="str">
            <v>Belgium</v>
          </cell>
        </row>
        <row r="93">
          <cell r="C93" t="str">
            <v>Blaz Kavcic</v>
          </cell>
          <cell r="D93" t="str">
            <v>Slovenia</v>
          </cell>
        </row>
        <row r="94">
          <cell r="C94" t="str">
            <v>Flavio Cipolla</v>
          </cell>
          <cell r="D94" t="str">
            <v>Italy</v>
          </cell>
        </row>
        <row r="95">
          <cell r="C95" t="str">
            <v>Albert Montanes</v>
          </cell>
          <cell r="D95" t="str">
            <v>Spain</v>
          </cell>
        </row>
        <row r="96">
          <cell r="C96" t="str">
            <v>Tobias Kamke</v>
          </cell>
          <cell r="D96" t="str">
            <v>Germany</v>
          </cell>
        </row>
        <row r="97">
          <cell r="C97" t="str">
            <v>Adrian Ungur</v>
          </cell>
          <cell r="D97" t="str">
            <v>Romania</v>
          </cell>
        </row>
        <row r="98">
          <cell r="C98" t="str">
            <v>Ivo Karlovic</v>
          </cell>
          <cell r="D98" t="str">
            <v>Croatia</v>
          </cell>
        </row>
        <row r="99">
          <cell r="C99" t="str">
            <v>Joao Sousa</v>
          </cell>
          <cell r="D99" t="str">
            <v>Portugal</v>
          </cell>
        </row>
        <row r="100">
          <cell r="C100" t="str">
            <v>Edouard Roger Vasselin</v>
          </cell>
          <cell r="D100" t="str">
            <v>France</v>
          </cell>
        </row>
        <row r="101">
          <cell r="C101" t="str">
            <v>Sergiy Stakhovsky</v>
          </cell>
          <cell r="D101" t="str">
            <v>Ukraine</v>
          </cell>
        </row>
        <row r="102">
          <cell r="C102" t="str">
            <v>Jesse Levine</v>
          </cell>
          <cell r="D102" t="str">
            <v>Canada</v>
          </cell>
        </row>
        <row r="103">
          <cell r="C103" t="str">
            <v>Matthew Ebden</v>
          </cell>
          <cell r="D103" t="str">
            <v>Australia</v>
          </cell>
        </row>
        <row r="104">
          <cell r="C104" t="str">
            <v>Jan Hajek</v>
          </cell>
          <cell r="D104" t="str">
            <v>Czech Republic</v>
          </cell>
        </row>
        <row r="105">
          <cell r="C105" t="str">
            <v>Mikhail Kukushkin</v>
          </cell>
          <cell r="D105" t="str">
            <v>Kazakhstan</v>
          </cell>
        </row>
        <row r="106">
          <cell r="C106" t="str">
            <v>Nicolas Mahut</v>
          </cell>
          <cell r="D106" t="str">
            <v>France</v>
          </cell>
        </row>
        <row r="107">
          <cell r="C107" t="str">
            <v>Dudi Sela</v>
          </cell>
          <cell r="D107" t="str">
            <v>Israel</v>
          </cell>
        </row>
        <row r="108">
          <cell r="C108" t="str">
            <v>Igor Andreev</v>
          </cell>
          <cell r="D108" t="str">
            <v>Russian Federation</v>
          </cell>
        </row>
        <row r="109">
          <cell r="C109" t="str">
            <v>Ruben Bemelmans</v>
          </cell>
          <cell r="D109" t="str">
            <v>Belgium</v>
          </cell>
        </row>
        <row r="110">
          <cell r="C110" t="str">
            <v>Ricardas Berankis</v>
          </cell>
          <cell r="D110" t="str">
            <v>Lithuania</v>
          </cell>
        </row>
        <row r="111">
          <cell r="C111" t="str">
            <v>Tommy Robredo</v>
          </cell>
          <cell r="D111" t="str">
            <v>Spain</v>
          </cell>
        </row>
        <row r="112">
          <cell r="C112" t="str">
            <v>Philipp Petzschner</v>
          </cell>
          <cell r="D112" t="str">
            <v>Germany</v>
          </cell>
        </row>
        <row r="113">
          <cell r="C113" t="str">
            <v>Malek Jaziri</v>
          </cell>
          <cell r="D113" t="str">
            <v>Tunisia</v>
          </cell>
        </row>
        <row r="114">
          <cell r="C114" t="str">
            <v>Florent Serra</v>
          </cell>
          <cell r="D114" t="str">
            <v>France</v>
          </cell>
        </row>
        <row r="115">
          <cell r="C115" t="str">
            <v>Dmitry Tursunov</v>
          </cell>
          <cell r="D115" t="str">
            <v>Russian Federation</v>
          </cell>
        </row>
        <row r="116">
          <cell r="C116" t="str">
            <v>Matthias Bachinger</v>
          </cell>
          <cell r="D116" t="str">
            <v>Germany</v>
          </cell>
        </row>
        <row r="117">
          <cell r="C117" t="str">
            <v>Vasek Pospisil</v>
          </cell>
          <cell r="D117" t="str">
            <v>Canada</v>
          </cell>
        </row>
        <row r="118">
          <cell r="C118" t="str">
            <v>Rogerio Dutra Silva</v>
          </cell>
          <cell r="D118" t="str">
            <v>Brazil</v>
          </cell>
        </row>
        <row r="119">
          <cell r="C119" t="str">
            <v>James Blake</v>
          </cell>
          <cell r="D119" t="str">
            <v>United States</v>
          </cell>
        </row>
        <row r="120">
          <cell r="C120" t="str">
            <v>Tim Smyczek</v>
          </cell>
          <cell r="D120" t="str">
            <v>United States</v>
          </cell>
        </row>
        <row r="121">
          <cell r="C121" t="str">
            <v>Alex Bogomolov Jr</v>
          </cell>
          <cell r="D121" t="str">
            <v>Russian Federation</v>
          </cell>
        </row>
        <row r="122">
          <cell r="C122" t="str">
            <v>Antonio Veic</v>
          </cell>
          <cell r="D122" t="str">
            <v>Croatia</v>
          </cell>
        </row>
        <row r="123">
          <cell r="C123" t="str">
            <v>Rajeev Ram</v>
          </cell>
          <cell r="D123" t="str">
            <v>United States</v>
          </cell>
        </row>
        <row r="124">
          <cell r="C124" t="str">
            <v>Federico Delbonis</v>
          </cell>
          <cell r="D124" t="str">
            <v>Argentina</v>
          </cell>
        </row>
        <row r="125">
          <cell r="C125" t="str">
            <v>Frederico Gil</v>
          </cell>
          <cell r="D125" t="str">
            <v>Portugal</v>
          </cell>
        </row>
        <row r="126">
          <cell r="C126" t="str">
            <v>Ernests Gulbis</v>
          </cell>
          <cell r="D126" t="str">
            <v>Latvia</v>
          </cell>
        </row>
        <row r="127">
          <cell r="C127" t="str">
            <v>Denis Kudla</v>
          </cell>
          <cell r="D127" t="str">
            <v>United States</v>
          </cell>
        </row>
        <row r="128">
          <cell r="C128" t="str">
            <v>Michael Berrer</v>
          </cell>
          <cell r="D128" t="str">
            <v>Germany</v>
          </cell>
        </row>
        <row r="129">
          <cell r="C129" t="str">
            <v>Karol Beck</v>
          </cell>
          <cell r="D129" t="str">
            <v>Slovakia</v>
          </cell>
        </row>
        <row r="130">
          <cell r="C130" t="str">
            <v>Ryan Sweeting</v>
          </cell>
          <cell r="D130" t="str">
            <v>United States</v>
          </cell>
        </row>
        <row r="131">
          <cell r="C131" t="str">
            <v>Wayne Odesnik</v>
          </cell>
          <cell r="D131" t="str">
            <v>United States</v>
          </cell>
        </row>
        <row r="132">
          <cell r="C132" t="str">
            <v>Joao Souza</v>
          </cell>
          <cell r="D132" t="str">
            <v>Brazil</v>
          </cell>
        </row>
        <row r="133">
          <cell r="C133" t="str">
            <v>Marco Chiudinelli</v>
          </cell>
          <cell r="D133" t="str">
            <v>Switzerland</v>
          </cell>
        </row>
        <row r="134">
          <cell r="C134" t="str">
            <v>Bobby Reynolds</v>
          </cell>
          <cell r="D134" t="str">
            <v>United States</v>
          </cell>
        </row>
        <row r="135">
          <cell r="C135" t="str">
            <v>Jack Sock</v>
          </cell>
          <cell r="D135" t="str">
            <v>United States</v>
          </cell>
        </row>
        <row r="136">
          <cell r="C136" t="str">
            <v>Daniel Brands</v>
          </cell>
          <cell r="D136" t="str">
            <v>Germany</v>
          </cell>
        </row>
        <row r="137">
          <cell r="C137" t="str">
            <v>Andrey Golubev</v>
          </cell>
          <cell r="D137" t="str">
            <v>Kazakhstan</v>
          </cell>
        </row>
        <row r="138">
          <cell r="C138" t="str">
            <v>Igor Kunitsyn</v>
          </cell>
          <cell r="D138" t="str">
            <v>Russian Federation</v>
          </cell>
        </row>
        <row r="139">
          <cell r="C139" t="str">
            <v>Potito Starace</v>
          </cell>
          <cell r="D139" t="str">
            <v>Italy</v>
          </cell>
        </row>
        <row r="140">
          <cell r="C140" t="str">
            <v>Paul Capdeville</v>
          </cell>
          <cell r="D140" t="str">
            <v>Chile</v>
          </cell>
        </row>
        <row r="141">
          <cell r="C141" t="str">
            <v>Dustin Brown</v>
          </cell>
          <cell r="D141" t="str">
            <v>Germany</v>
          </cell>
        </row>
        <row r="142">
          <cell r="C142" t="str">
            <v>Daniel Munoz De La Nava</v>
          </cell>
          <cell r="D142" t="str">
            <v>Spain</v>
          </cell>
        </row>
        <row r="143">
          <cell r="C143" t="str">
            <v>Steve Johnson</v>
          </cell>
          <cell r="D143" t="str">
            <v>United States</v>
          </cell>
        </row>
        <row r="144">
          <cell r="C144" t="str">
            <v>Juan Ignacio Chela</v>
          </cell>
          <cell r="D144" t="str">
            <v>Argentina</v>
          </cell>
        </row>
        <row r="145">
          <cell r="C145" t="str">
            <v>Cedrik Marcel Stebe</v>
          </cell>
          <cell r="D145" t="str">
            <v>Germany</v>
          </cell>
        </row>
        <row r="146">
          <cell r="C146" t="str">
            <v>Sergei Bubka</v>
          </cell>
          <cell r="D146" t="str">
            <v>Ukraine</v>
          </cell>
        </row>
        <row r="147">
          <cell r="C147" t="str">
            <v>Donald Young</v>
          </cell>
          <cell r="D147" t="str">
            <v>United States</v>
          </cell>
        </row>
        <row r="148">
          <cell r="C148" t="str">
            <v>Adrian Mannarino</v>
          </cell>
          <cell r="D148" t="str">
            <v>France</v>
          </cell>
        </row>
        <row r="149">
          <cell r="C149" t="str">
            <v>Juan Carlos Ferrero</v>
          </cell>
          <cell r="D149" t="str">
            <v>Spain</v>
          </cell>
        </row>
        <row r="150">
          <cell r="C150" t="str">
            <v>Eduardo Schwank</v>
          </cell>
          <cell r="D150" t="str">
            <v>Argentina</v>
          </cell>
        </row>
        <row r="151">
          <cell r="C151" t="str">
            <v>James Ward</v>
          </cell>
          <cell r="D151" t="str">
            <v>United Kingdom</v>
          </cell>
        </row>
        <row r="152">
          <cell r="C152" t="str">
            <v>Attila Balazs</v>
          </cell>
          <cell r="D152" t="str">
            <v>Hungary</v>
          </cell>
        </row>
        <row r="153">
          <cell r="C153" t="str">
            <v>Ricardo Mello</v>
          </cell>
          <cell r="D153" t="str">
            <v>Brazil</v>
          </cell>
        </row>
        <row r="154">
          <cell r="C154" t="str">
            <v>Robby Ginepri</v>
          </cell>
          <cell r="D154" t="str">
            <v>United States</v>
          </cell>
        </row>
        <row r="155">
          <cell r="C155" t="str">
            <v>Eric Prodon</v>
          </cell>
          <cell r="D155" t="str">
            <v>France</v>
          </cell>
        </row>
        <row r="156">
          <cell r="C156" t="str">
            <v>Arnaud Clement</v>
          </cell>
          <cell r="D156" t="str">
            <v>France</v>
          </cell>
        </row>
        <row r="157">
          <cell r="C157" t="str">
            <v>Rui Machado</v>
          </cell>
          <cell r="D157" t="str">
            <v>Portugal</v>
          </cell>
        </row>
        <row r="158">
          <cell r="C158" t="str">
            <v>Pere Riba</v>
          </cell>
          <cell r="D158" t="str">
            <v>Spain</v>
          </cell>
        </row>
        <row r="159">
          <cell r="C159" t="str">
            <v>Fernando Gonzalez</v>
          </cell>
          <cell r="D159" t="str">
            <v>Chile</v>
          </cell>
        </row>
        <row r="160">
          <cell r="C160" t="str">
            <v>Ivan Ljubicic</v>
          </cell>
          <cell r="D160" t="str">
            <v>Croatia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8B8-4A99-4B77-B9A3-9ECD9D26AF20}">
  <dimension ref="A1:Z264"/>
  <sheetViews>
    <sheetView tabSelected="1" zoomScale="90" zoomScaleNormal="90" workbookViewId="0">
      <pane xSplit="6" ySplit="1" topLeftCell="G2" activePane="bottomRight" state="frozen"/>
      <selection pane="topRight" activeCell="G1" sqref="G1"/>
      <selection pane="bottomLeft" activeCell="A6" sqref="A6"/>
      <selection pane="bottomRight" activeCell="C51" sqref="C51"/>
    </sheetView>
  </sheetViews>
  <sheetFormatPr baseColWidth="10" defaultRowHeight="15" x14ac:dyDescent="0.25"/>
  <cols>
    <col min="2" max="2" width="21.7109375" bestFit="1" customWidth="1"/>
    <col min="3" max="3" width="21.7109375" customWidth="1"/>
    <col min="4" max="4" width="9.28515625" customWidth="1"/>
    <col min="5" max="5" width="10.7109375" customWidth="1"/>
    <col min="6" max="6" width="8" customWidth="1"/>
    <col min="7" max="7" width="21" bestFit="1" customWidth="1"/>
    <col min="10" max="10" width="26.28515625" bestFit="1" customWidth="1"/>
    <col min="25" max="25" width="13" bestFit="1" customWidth="1"/>
  </cols>
  <sheetData>
    <row r="1" spans="1:26" x14ac:dyDescent="0.25">
      <c r="A1" t="s">
        <v>1569</v>
      </c>
      <c r="B1" t="s">
        <v>0</v>
      </c>
      <c r="C1" t="s">
        <v>1731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15</v>
      </c>
      <c r="U1" t="s">
        <v>17</v>
      </c>
      <c r="V1" t="s">
        <v>18</v>
      </c>
      <c r="W1" t="s">
        <v>19</v>
      </c>
      <c r="X1" t="s">
        <v>20</v>
      </c>
      <c r="Y1" t="s">
        <v>1730</v>
      </c>
      <c r="Z1" t="s">
        <v>1746</v>
      </c>
    </row>
    <row r="2" spans="1:26" x14ac:dyDescent="0.25">
      <c r="A2">
        <v>14</v>
      </c>
      <c r="B2" t="s">
        <v>21</v>
      </c>
      <c r="C2" t="str">
        <f>+VLOOKUP(B2,[1]Tennis_DB!$C$2:$D$160,2,0)</f>
        <v>United States</v>
      </c>
      <c r="D2">
        <v>27</v>
      </c>
      <c r="E2">
        <v>208</v>
      </c>
      <c r="F2">
        <v>2012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33</v>
      </c>
      <c r="U2" t="s">
        <v>35</v>
      </c>
      <c r="V2" t="s">
        <v>36</v>
      </c>
      <c r="W2" t="s">
        <v>37</v>
      </c>
      <c r="X2" s="1">
        <v>120</v>
      </c>
      <c r="Y2" t="s">
        <v>1570</v>
      </c>
      <c r="Z2">
        <v>0</v>
      </c>
    </row>
    <row r="3" spans="1:26" x14ac:dyDescent="0.25">
      <c r="A3">
        <v>13</v>
      </c>
      <c r="B3" t="s">
        <v>38</v>
      </c>
      <c r="C3" t="str">
        <f>+VLOOKUP(B3,[1]Tennis_DB!$C$2:$D$160,2,0)</f>
        <v>Canada</v>
      </c>
      <c r="D3">
        <v>22</v>
      </c>
      <c r="E3">
        <v>196</v>
      </c>
      <c r="F3">
        <v>2012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50</v>
      </c>
      <c r="U3" t="s">
        <v>52</v>
      </c>
      <c r="V3" t="s">
        <v>53</v>
      </c>
      <c r="W3" t="s">
        <v>54</v>
      </c>
      <c r="X3" s="1">
        <v>110</v>
      </c>
      <c r="Y3" t="s">
        <v>1571</v>
      </c>
      <c r="Z3">
        <f t="shared" ref="Z3:Z66" ca="1" si="0">+RANDBETWEEN(0,1)</f>
        <v>1</v>
      </c>
    </row>
    <row r="4" spans="1:26" x14ac:dyDescent="0.25">
      <c r="A4">
        <v>2</v>
      </c>
      <c r="B4" t="s">
        <v>55</v>
      </c>
      <c r="C4" t="str">
        <f>+VLOOKUP(B4,[1]Tennis_DB!$C$2:$D$160,2,0)</f>
        <v>Switzerland</v>
      </c>
      <c r="D4">
        <v>31</v>
      </c>
      <c r="E4">
        <v>185</v>
      </c>
      <c r="F4">
        <v>2012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47</v>
      </c>
      <c r="R4" t="s">
        <v>66</v>
      </c>
      <c r="S4" t="s">
        <v>67</v>
      </c>
      <c r="T4" t="s">
        <v>66</v>
      </c>
      <c r="U4" t="s">
        <v>68</v>
      </c>
      <c r="V4" t="s">
        <v>37</v>
      </c>
      <c r="W4" t="s">
        <v>69</v>
      </c>
      <c r="X4" s="1">
        <v>105</v>
      </c>
      <c r="Y4" t="s">
        <v>1572</v>
      </c>
      <c r="Z4">
        <f t="shared" ca="1" si="0"/>
        <v>1</v>
      </c>
    </row>
    <row r="5" spans="1:26" x14ac:dyDescent="0.25">
      <c r="A5">
        <v>100</v>
      </c>
      <c r="B5" t="s">
        <v>70</v>
      </c>
      <c r="C5" t="str">
        <f>+VLOOKUP(B5,[1]Tennis_DB!$C$2:$D$160,2,0)</f>
        <v>Croatia</v>
      </c>
      <c r="D5">
        <v>33</v>
      </c>
      <c r="E5">
        <v>211</v>
      </c>
      <c r="F5">
        <v>2012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82</v>
      </c>
      <c r="S5" t="s">
        <v>83</v>
      </c>
      <c r="T5" t="s">
        <v>82</v>
      </c>
      <c r="U5" t="s">
        <v>84</v>
      </c>
      <c r="V5" t="s">
        <v>85</v>
      </c>
      <c r="W5" t="s">
        <v>86</v>
      </c>
      <c r="X5" s="1">
        <v>117</v>
      </c>
      <c r="Y5" t="s">
        <v>1573</v>
      </c>
      <c r="Z5">
        <v>1</v>
      </c>
    </row>
    <row r="6" spans="1:26" x14ac:dyDescent="0.25">
      <c r="A6">
        <v>4</v>
      </c>
      <c r="B6" t="s">
        <v>87</v>
      </c>
      <c r="C6" t="str">
        <f>+VLOOKUP(B6,[1]Tennis_DB!$C$2:$D$160,2,0)</f>
        <v>Spain</v>
      </c>
      <c r="D6">
        <v>26</v>
      </c>
      <c r="E6">
        <v>185</v>
      </c>
      <c r="F6">
        <v>2012</v>
      </c>
      <c r="G6" t="s">
        <v>88</v>
      </c>
      <c r="H6" t="s">
        <v>89</v>
      </c>
      <c r="I6" t="s">
        <v>90</v>
      </c>
      <c r="J6" t="s">
        <v>91</v>
      </c>
      <c r="K6" t="s">
        <v>92</v>
      </c>
      <c r="L6" t="s">
        <v>93</v>
      </c>
      <c r="M6" t="s">
        <v>94</v>
      </c>
      <c r="N6" t="s">
        <v>95</v>
      </c>
      <c r="O6" t="s">
        <v>96</v>
      </c>
      <c r="P6" t="s">
        <v>97</v>
      </c>
      <c r="Q6" t="s">
        <v>98</v>
      </c>
      <c r="R6" t="s">
        <v>99</v>
      </c>
      <c r="S6" t="s">
        <v>100</v>
      </c>
      <c r="T6" t="s">
        <v>99</v>
      </c>
      <c r="U6" t="s">
        <v>101</v>
      </c>
      <c r="V6" t="s">
        <v>102</v>
      </c>
      <c r="W6" t="s">
        <v>103</v>
      </c>
      <c r="X6" s="1">
        <v>124</v>
      </c>
      <c r="Y6" t="s">
        <v>1574</v>
      </c>
      <c r="Z6">
        <f t="shared" ca="1" si="0"/>
        <v>0</v>
      </c>
    </row>
    <row r="7" spans="1:26" x14ac:dyDescent="0.25">
      <c r="A7">
        <v>7</v>
      </c>
      <c r="B7" t="s">
        <v>104</v>
      </c>
      <c r="C7" t="str">
        <f>+VLOOKUP(B7,[1]Tennis_DB!$C$2:$D$160,2,0)</f>
        <v>Argentina</v>
      </c>
      <c r="D7">
        <v>24</v>
      </c>
      <c r="E7">
        <v>198</v>
      </c>
      <c r="F7">
        <v>2012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86</v>
      </c>
      <c r="R7" t="s">
        <v>115</v>
      </c>
      <c r="S7" t="s">
        <v>116</v>
      </c>
      <c r="T7" t="s">
        <v>115</v>
      </c>
      <c r="U7" t="s">
        <v>117</v>
      </c>
      <c r="V7" t="s">
        <v>118</v>
      </c>
      <c r="W7" t="s">
        <v>119</v>
      </c>
      <c r="X7" s="1">
        <v>119</v>
      </c>
      <c r="Y7" t="s">
        <v>1575</v>
      </c>
      <c r="Z7">
        <f t="shared" ca="1" si="0"/>
        <v>1</v>
      </c>
    </row>
    <row r="8" spans="1:26" x14ac:dyDescent="0.25">
      <c r="A8">
        <v>67</v>
      </c>
      <c r="B8" t="s">
        <v>120</v>
      </c>
      <c r="C8" t="str">
        <f>+VLOOKUP(B8,[1]Tennis_DB!$C$2:$D$160,2,0)</f>
        <v>Luxembourg</v>
      </c>
      <c r="D8">
        <v>29</v>
      </c>
      <c r="E8">
        <v>192</v>
      </c>
      <c r="F8">
        <v>2012</v>
      </c>
      <c r="G8" t="s">
        <v>121</v>
      </c>
      <c r="H8" t="s">
        <v>122</v>
      </c>
      <c r="I8" t="s">
        <v>123</v>
      </c>
      <c r="J8" t="s">
        <v>124</v>
      </c>
      <c r="K8" t="s">
        <v>125</v>
      </c>
      <c r="L8" t="s">
        <v>126</v>
      </c>
      <c r="M8" t="s">
        <v>127</v>
      </c>
      <c r="N8" t="s">
        <v>128</v>
      </c>
      <c r="O8" t="s">
        <v>129</v>
      </c>
      <c r="P8" t="s">
        <v>130</v>
      </c>
      <c r="Q8" t="s">
        <v>131</v>
      </c>
      <c r="R8" t="s">
        <v>132</v>
      </c>
      <c r="S8" t="s">
        <v>133</v>
      </c>
      <c r="T8" t="s">
        <v>132</v>
      </c>
      <c r="U8" t="s">
        <v>134</v>
      </c>
      <c r="V8" t="s">
        <v>135</v>
      </c>
      <c r="W8" t="s">
        <v>136</v>
      </c>
      <c r="X8" s="1">
        <v>112</v>
      </c>
      <c r="Y8" t="s">
        <v>1576</v>
      </c>
      <c r="Z8">
        <f t="shared" ca="1" si="0"/>
        <v>1</v>
      </c>
    </row>
    <row r="9" spans="1:26" x14ac:dyDescent="0.25">
      <c r="A9">
        <v>1</v>
      </c>
      <c r="B9" t="s">
        <v>137</v>
      </c>
      <c r="C9" t="str">
        <f>+VLOOKUP(B9,[1]Tennis_DB!$C$2:$D$160,2,0)</f>
        <v>Serbia</v>
      </c>
      <c r="D9">
        <v>25</v>
      </c>
      <c r="E9">
        <v>188</v>
      </c>
      <c r="F9">
        <v>2012</v>
      </c>
      <c r="G9" t="s">
        <v>138</v>
      </c>
      <c r="H9" t="s">
        <v>139</v>
      </c>
      <c r="I9" t="s">
        <v>140</v>
      </c>
      <c r="J9" t="s">
        <v>141</v>
      </c>
      <c r="K9" t="s">
        <v>142</v>
      </c>
      <c r="L9" t="s">
        <v>143</v>
      </c>
      <c r="M9" t="s">
        <v>144</v>
      </c>
      <c r="N9" t="s">
        <v>145</v>
      </c>
      <c r="O9" t="s">
        <v>146</v>
      </c>
      <c r="P9" t="s">
        <v>147</v>
      </c>
      <c r="Q9" t="s">
        <v>148</v>
      </c>
      <c r="R9" t="s">
        <v>149</v>
      </c>
      <c r="S9" t="s">
        <v>150</v>
      </c>
      <c r="T9" t="s">
        <v>149</v>
      </c>
      <c r="U9" t="s">
        <v>151</v>
      </c>
      <c r="V9" t="s">
        <v>152</v>
      </c>
      <c r="W9" t="s">
        <v>153</v>
      </c>
      <c r="X9" s="1">
        <v>117</v>
      </c>
      <c r="Y9" t="s">
        <v>1577</v>
      </c>
      <c r="Z9">
        <f t="shared" ca="1" si="0"/>
        <v>1</v>
      </c>
    </row>
    <row r="10" spans="1:26" x14ac:dyDescent="0.25">
      <c r="A10">
        <v>37</v>
      </c>
      <c r="B10" t="s">
        <v>154</v>
      </c>
      <c r="C10" t="str">
        <f>+VLOOKUP(B10,[1]Tennis_DB!$C$2:$D$160,2,0)</f>
        <v>South Africa</v>
      </c>
      <c r="D10">
        <v>26</v>
      </c>
      <c r="E10">
        <v>203</v>
      </c>
      <c r="F10">
        <v>2012</v>
      </c>
      <c r="G10" t="s">
        <v>155</v>
      </c>
      <c r="H10" t="s">
        <v>156</v>
      </c>
      <c r="I10" t="s">
        <v>157</v>
      </c>
      <c r="J10" t="s">
        <v>158</v>
      </c>
      <c r="K10" t="s">
        <v>159</v>
      </c>
      <c r="L10" t="s">
        <v>160</v>
      </c>
      <c r="M10" t="s">
        <v>161</v>
      </c>
      <c r="N10" t="s">
        <v>162</v>
      </c>
      <c r="O10" t="s">
        <v>163</v>
      </c>
      <c r="P10" t="s">
        <v>164</v>
      </c>
      <c r="Q10" t="s">
        <v>165</v>
      </c>
      <c r="R10" t="s">
        <v>166</v>
      </c>
      <c r="S10" t="s">
        <v>167</v>
      </c>
      <c r="T10" t="s">
        <v>166</v>
      </c>
      <c r="U10" t="s">
        <v>168</v>
      </c>
      <c r="V10" t="s">
        <v>169</v>
      </c>
      <c r="W10" t="s">
        <v>170</v>
      </c>
      <c r="X10" s="1">
        <v>117</v>
      </c>
      <c r="Y10" t="s">
        <v>1578</v>
      </c>
      <c r="Z10">
        <f t="shared" ca="1" si="0"/>
        <v>1</v>
      </c>
    </row>
    <row r="11" spans="1:26" x14ac:dyDescent="0.25">
      <c r="A11">
        <v>39</v>
      </c>
      <c r="B11" t="s">
        <v>171</v>
      </c>
      <c r="C11" t="str">
        <f>+VLOOKUP(B11,[1]Tennis_DB!$C$2:$D$160,2,0)</f>
        <v>United States</v>
      </c>
      <c r="D11">
        <v>30</v>
      </c>
      <c r="E11">
        <v>187</v>
      </c>
      <c r="F11">
        <v>2012</v>
      </c>
      <c r="G11" t="s">
        <v>172</v>
      </c>
      <c r="H11" t="s">
        <v>151</v>
      </c>
      <c r="I11" t="s">
        <v>173</v>
      </c>
      <c r="J11" t="s">
        <v>174</v>
      </c>
      <c r="K11" t="s">
        <v>153</v>
      </c>
      <c r="L11" t="s">
        <v>175</v>
      </c>
      <c r="M11" t="s">
        <v>176</v>
      </c>
      <c r="N11" t="s">
        <v>177</v>
      </c>
      <c r="O11" t="s">
        <v>178</v>
      </c>
      <c r="P11" t="s">
        <v>179</v>
      </c>
      <c r="Q11" t="s">
        <v>180</v>
      </c>
      <c r="R11" t="s">
        <v>181</v>
      </c>
      <c r="S11" t="s">
        <v>182</v>
      </c>
      <c r="T11" t="s">
        <v>181</v>
      </c>
      <c r="U11" t="s">
        <v>183</v>
      </c>
      <c r="V11" t="s">
        <v>184</v>
      </c>
      <c r="W11" t="s">
        <v>156</v>
      </c>
      <c r="X11" s="1">
        <v>111</v>
      </c>
      <c r="Y11" t="s">
        <v>1579</v>
      </c>
      <c r="Z11">
        <f t="shared" ca="1" si="0"/>
        <v>0</v>
      </c>
    </row>
    <row r="12" spans="1:26" x14ac:dyDescent="0.25">
      <c r="A12">
        <v>440</v>
      </c>
      <c r="B12" t="s">
        <v>185</v>
      </c>
      <c r="C12" t="s">
        <v>1745</v>
      </c>
      <c r="D12">
        <v>21</v>
      </c>
      <c r="E12">
        <v>188</v>
      </c>
      <c r="F12">
        <v>2012</v>
      </c>
      <c r="G12" t="s">
        <v>187</v>
      </c>
      <c r="H12" t="s">
        <v>188</v>
      </c>
      <c r="I12" t="s">
        <v>157</v>
      </c>
      <c r="J12" t="s">
        <v>189</v>
      </c>
      <c r="K12" t="s">
        <v>190</v>
      </c>
      <c r="L12" t="s">
        <v>191</v>
      </c>
      <c r="M12" t="s">
        <v>192</v>
      </c>
      <c r="N12" t="s">
        <v>193</v>
      </c>
      <c r="O12" t="s">
        <v>194</v>
      </c>
      <c r="P12" t="s">
        <v>195</v>
      </c>
      <c r="Q12" t="s">
        <v>196</v>
      </c>
      <c r="R12" t="s">
        <v>197</v>
      </c>
      <c r="S12" t="s">
        <v>198</v>
      </c>
      <c r="T12" t="s">
        <v>197</v>
      </c>
      <c r="U12" t="s">
        <v>199</v>
      </c>
      <c r="V12" t="s">
        <v>200</v>
      </c>
      <c r="W12" t="s">
        <v>200</v>
      </c>
      <c r="X12" s="1">
        <v>144</v>
      </c>
      <c r="Y12" t="s">
        <v>186</v>
      </c>
      <c r="Z12">
        <f t="shared" ca="1" si="0"/>
        <v>0</v>
      </c>
    </row>
    <row r="13" spans="1:26" x14ac:dyDescent="0.25">
      <c r="A13">
        <v>9</v>
      </c>
      <c r="B13" t="s">
        <v>201</v>
      </c>
      <c r="C13" t="s">
        <v>1734</v>
      </c>
      <c r="D13">
        <v>27</v>
      </c>
      <c r="E13">
        <v>188</v>
      </c>
      <c r="F13">
        <v>2012</v>
      </c>
      <c r="G13" t="s">
        <v>202</v>
      </c>
      <c r="H13" t="s">
        <v>203</v>
      </c>
      <c r="I13" t="s">
        <v>204</v>
      </c>
      <c r="J13" t="s">
        <v>174</v>
      </c>
      <c r="K13" t="s">
        <v>205</v>
      </c>
      <c r="L13" t="s">
        <v>206</v>
      </c>
      <c r="M13" t="s">
        <v>207</v>
      </c>
      <c r="N13" t="s">
        <v>208</v>
      </c>
      <c r="O13" t="s">
        <v>209</v>
      </c>
      <c r="P13" t="s">
        <v>210</v>
      </c>
      <c r="Q13" t="s">
        <v>211</v>
      </c>
      <c r="R13" t="s">
        <v>212</v>
      </c>
      <c r="S13" t="s">
        <v>213</v>
      </c>
      <c r="T13" t="s">
        <v>212</v>
      </c>
      <c r="U13" t="s">
        <v>214</v>
      </c>
      <c r="V13" t="s">
        <v>215</v>
      </c>
      <c r="W13" t="s">
        <v>216</v>
      </c>
      <c r="X13" s="1">
        <v>111</v>
      </c>
      <c r="Y13" t="s">
        <v>117</v>
      </c>
      <c r="Z13">
        <v>0</v>
      </c>
    </row>
    <row r="14" spans="1:26" x14ac:dyDescent="0.25">
      <c r="A14">
        <v>163</v>
      </c>
      <c r="B14" t="s">
        <v>217</v>
      </c>
      <c r="C14" t="s">
        <v>1742</v>
      </c>
      <c r="D14">
        <v>22</v>
      </c>
      <c r="E14">
        <v>183</v>
      </c>
      <c r="F14">
        <v>2012</v>
      </c>
      <c r="G14" t="s">
        <v>202</v>
      </c>
      <c r="H14" t="s">
        <v>219</v>
      </c>
      <c r="I14" t="s">
        <v>220</v>
      </c>
      <c r="J14" t="s">
        <v>221</v>
      </c>
      <c r="K14" t="s">
        <v>222</v>
      </c>
      <c r="L14" t="s">
        <v>192</v>
      </c>
      <c r="M14" t="s">
        <v>62</v>
      </c>
      <c r="N14" t="s">
        <v>223</v>
      </c>
      <c r="O14" t="s">
        <v>224</v>
      </c>
      <c r="P14" t="s">
        <v>225</v>
      </c>
      <c r="Q14" t="s">
        <v>226</v>
      </c>
      <c r="R14" t="s">
        <v>227</v>
      </c>
      <c r="S14" t="s">
        <v>228</v>
      </c>
      <c r="T14" t="s">
        <v>227</v>
      </c>
      <c r="U14" t="s">
        <v>229</v>
      </c>
      <c r="V14" t="s">
        <v>200</v>
      </c>
      <c r="W14" t="s">
        <v>200</v>
      </c>
      <c r="X14" s="1">
        <v>67</v>
      </c>
      <c r="Y14" t="s">
        <v>218</v>
      </c>
      <c r="Z14">
        <f t="shared" ca="1" si="0"/>
        <v>0</v>
      </c>
    </row>
    <row r="15" spans="1:26" x14ac:dyDescent="0.25">
      <c r="A15">
        <v>6</v>
      </c>
      <c r="B15" t="s">
        <v>230</v>
      </c>
      <c r="C15" t="str">
        <f>+VLOOKUP(B15,[1]Tennis_DB!$C$2:$D$160,2,0)</f>
        <v>Czech Republic</v>
      </c>
      <c r="D15">
        <v>27</v>
      </c>
      <c r="E15">
        <v>196</v>
      </c>
      <c r="F15">
        <v>2012</v>
      </c>
      <c r="G15" t="s">
        <v>231</v>
      </c>
      <c r="H15" t="s">
        <v>232</v>
      </c>
      <c r="I15" t="s">
        <v>233</v>
      </c>
      <c r="J15" t="s">
        <v>158</v>
      </c>
      <c r="K15" t="s">
        <v>234</v>
      </c>
      <c r="L15" t="s">
        <v>235</v>
      </c>
      <c r="M15" t="s">
        <v>236</v>
      </c>
      <c r="N15" t="s">
        <v>112</v>
      </c>
      <c r="O15" t="s">
        <v>237</v>
      </c>
      <c r="P15" t="s">
        <v>238</v>
      </c>
      <c r="Q15" t="s">
        <v>239</v>
      </c>
      <c r="R15" t="s">
        <v>240</v>
      </c>
      <c r="S15" t="s">
        <v>241</v>
      </c>
      <c r="T15" t="s">
        <v>240</v>
      </c>
      <c r="U15" t="s">
        <v>228</v>
      </c>
      <c r="V15" t="s">
        <v>242</v>
      </c>
      <c r="W15" t="s">
        <v>218</v>
      </c>
      <c r="X15" s="1">
        <v>117</v>
      </c>
      <c r="Y15" t="s">
        <v>1580</v>
      </c>
      <c r="Z15">
        <f t="shared" ca="1" si="0"/>
        <v>0</v>
      </c>
    </row>
    <row r="16" spans="1:26" x14ac:dyDescent="0.25">
      <c r="A16">
        <v>11</v>
      </c>
      <c r="B16" t="s">
        <v>243</v>
      </c>
      <c r="C16" t="str">
        <f>+VLOOKUP(B16,[1]Tennis_DB!$C$2:$D$160,2,0)</f>
        <v>Spain</v>
      </c>
      <c r="D16">
        <v>28</v>
      </c>
      <c r="E16">
        <v>183</v>
      </c>
      <c r="F16">
        <v>2012</v>
      </c>
      <c r="G16" t="s">
        <v>244</v>
      </c>
      <c r="H16" t="s">
        <v>91</v>
      </c>
      <c r="I16" t="s">
        <v>245</v>
      </c>
      <c r="J16" t="s">
        <v>53</v>
      </c>
      <c r="K16" t="s">
        <v>125</v>
      </c>
      <c r="L16" t="s">
        <v>246</v>
      </c>
      <c r="M16" t="s">
        <v>192</v>
      </c>
      <c r="N16" t="s">
        <v>247</v>
      </c>
      <c r="O16" t="s">
        <v>248</v>
      </c>
      <c r="P16" t="s">
        <v>249</v>
      </c>
      <c r="Q16" t="s">
        <v>250</v>
      </c>
      <c r="R16" t="s">
        <v>50</v>
      </c>
      <c r="S16" t="s">
        <v>251</v>
      </c>
      <c r="T16" t="s">
        <v>50</v>
      </c>
      <c r="U16" t="s">
        <v>57</v>
      </c>
      <c r="V16" t="s">
        <v>252</v>
      </c>
      <c r="W16" t="s">
        <v>253</v>
      </c>
      <c r="X16" s="1">
        <v>112</v>
      </c>
      <c r="Y16" t="s">
        <v>1581</v>
      </c>
      <c r="Z16">
        <f t="shared" ca="1" si="0"/>
        <v>1</v>
      </c>
    </row>
    <row r="17" spans="1:26" x14ac:dyDescent="0.25">
      <c r="A17">
        <v>22</v>
      </c>
      <c r="B17" t="s">
        <v>254</v>
      </c>
      <c r="C17" t="str">
        <f>+VLOOKUP(B17,[1]Tennis_DB!$C$2:$D$160,2,0)</f>
        <v>United States</v>
      </c>
      <c r="D17">
        <v>25</v>
      </c>
      <c r="E17">
        <v>198</v>
      </c>
      <c r="F17">
        <v>2012</v>
      </c>
      <c r="G17" t="s">
        <v>255</v>
      </c>
      <c r="H17" t="s">
        <v>256</v>
      </c>
      <c r="I17" t="s">
        <v>257</v>
      </c>
      <c r="J17" t="s">
        <v>258</v>
      </c>
      <c r="K17" t="s">
        <v>259</v>
      </c>
      <c r="L17" t="s">
        <v>260</v>
      </c>
      <c r="M17" t="s">
        <v>261</v>
      </c>
      <c r="N17" t="s">
        <v>262</v>
      </c>
      <c r="O17" t="s">
        <v>263</v>
      </c>
      <c r="P17" t="s">
        <v>164</v>
      </c>
      <c r="Q17" t="s">
        <v>264</v>
      </c>
      <c r="R17" t="s">
        <v>265</v>
      </c>
      <c r="S17" t="s">
        <v>266</v>
      </c>
      <c r="T17" t="s">
        <v>265</v>
      </c>
      <c r="U17" t="s">
        <v>267</v>
      </c>
      <c r="V17" t="s">
        <v>268</v>
      </c>
      <c r="W17" t="s">
        <v>184</v>
      </c>
      <c r="X17" s="1">
        <v>102</v>
      </c>
      <c r="Y17" t="s">
        <v>1582</v>
      </c>
      <c r="Z17">
        <f t="shared" ca="1" si="0"/>
        <v>0</v>
      </c>
    </row>
    <row r="18" spans="1:26" x14ac:dyDescent="0.25">
      <c r="A18">
        <v>20</v>
      </c>
      <c r="B18" t="s">
        <v>269</v>
      </c>
      <c r="C18" t="str">
        <f>+VLOOKUP(B18,[1]Tennis_DB!$C$2:$D$160,2,0)</f>
        <v>Germany</v>
      </c>
      <c r="D18">
        <v>29</v>
      </c>
      <c r="E18">
        <v>178</v>
      </c>
      <c r="F18">
        <v>2012</v>
      </c>
      <c r="G18" t="s">
        <v>270</v>
      </c>
      <c r="H18" t="s">
        <v>271</v>
      </c>
      <c r="I18" t="s">
        <v>272</v>
      </c>
      <c r="J18" t="s">
        <v>273</v>
      </c>
      <c r="K18" t="s">
        <v>274</v>
      </c>
      <c r="L18" t="s">
        <v>275</v>
      </c>
      <c r="M18" t="s">
        <v>207</v>
      </c>
      <c r="N18" t="s">
        <v>276</v>
      </c>
      <c r="O18" t="s">
        <v>277</v>
      </c>
      <c r="P18" t="s">
        <v>278</v>
      </c>
      <c r="Q18" t="s">
        <v>279</v>
      </c>
      <c r="R18" t="s">
        <v>252</v>
      </c>
      <c r="S18" t="s">
        <v>280</v>
      </c>
      <c r="T18" t="s">
        <v>252</v>
      </c>
      <c r="U18" t="s">
        <v>281</v>
      </c>
      <c r="V18" t="s">
        <v>282</v>
      </c>
      <c r="W18" t="s">
        <v>283</v>
      </c>
      <c r="X18" s="1">
        <v>110</v>
      </c>
      <c r="Y18" t="s">
        <v>1583</v>
      </c>
      <c r="Z18">
        <f t="shared" ca="1" si="0"/>
        <v>0</v>
      </c>
    </row>
    <row r="19" spans="1:26" x14ac:dyDescent="0.25">
      <c r="A19">
        <v>5</v>
      </c>
      <c r="B19" t="s">
        <v>284</v>
      </c>
      <c r="C19" t="str">
        <f>+VLOOKUP(B19,[1]Tennis_DB!$C$2:$D$160,2,0)</f>
        <v>Spain</v>
      </c>
      <c r="D19">
        <v>30</v>
      </c>
      <c r="E19">
        <v>175</v>
      </c>
      <c r="F19">
        <v>2012</v>
      </c>
      <c r="G19" t="s">
        <v>285</v>
      </c>
      <c r="H19" t="s">
        <v>286</v>
      </c>
      <c r="I19" t="s">
        <v>287</v>
      </c>
      <c r="J19" t="s">
        <v>288</v>
      </c>
      <c r="K19" t="s">
        <v>289</v>
      </c>
      <c r="L19" t="s">
        <v>93</v>
      </c>
      <c r="M19" t="s">
        <v>111</v>
      </c>
      <c r="N19" t="s">
        <v>290</v>
      </c>
      <c r="O19" t="s">
        <v>291</v>
      </c>
      <c r="P19" t="s">
        <v>292</v>
      </c>
      <c r="Q19" t="s">
        <v>293</v>
      </c>
      <c r="R19" t="s">
        <v>294</v>
      </c>
      <c r="S19" t="s">
        <v>295</v>
      </c>
      <c r="T19" t="s">
        <v>294</v>
      </c>
      <c r="U19" t="s">
        <v>296</v>
      </c>
      <c r="V19" t="s">
        <v>283</v>
      </c>
      <c r="W19" t="s">
        <v>190</v>
      </c>
      <c r="X19" s="1">
        <v>109</v>
      </c>
      <c r="Y19" t="s">
        <v>1584</v>
      </c>
      <c r="Z19">
        <v>0</v>
      </c>
    </row>
    <row r="20" spans="1:26" x14ac:dyDescent="0.25">
      <c r="A20">
        <v>40</v>
      </c>
      <c r="B20" t="s">
        <v>297</v>
      </c>
      <c r="C20" t="str">
        <f>+VLOOKUP(B20,[1]Tennis_DB!$C$2:$D$160,2,0)</f>
        <v>Spain</v>
      </c>
      <c r="D20">
        <v>32</v>
      </c>
      <c r="E20">
        <v>188</v>
      </c>
      <c r="F20">
        <v>2012</v>
      </c>
      <c r="G20" t="s">
        <v>298</v>
      </c>
      <c r="H20" t="s">
        <v>91</v>
      </c>
      <c r="I20" t="s">
        <v>299</v>
      </c>
      <c r="J20" t="s">
        <v>300</v>
      </c>
      <c r="K20" t="s">
        <v>301</v>
      </c>
      <c r="L20" t="s">
        <v>302</v>
      </c>
      <c r="M20" t="s">
        <v>45</v>
      </c>
      <c r="N20" t="s">
        <v>303</v>
      </c>
      <c r="O20" t="s">
        <v>304</v>
      </c>
      <c r="P20" t="s">
        <v>80</v>
      </c>
      <c r="Q20" t="s">
        <v>305</v>
      </c>
      <c r="R20" t="s">
        <v>306</v>
      </c>
      <c r="S20" t="s">
        <v>307</v>
      </c>
      <c r="T20" t="s">
        <v>306</v>
      </c>
      <c r="U20" t="s">
        <v>308</v>
      </c>
      <c r="V20" t="s">
        <v>309</v>
      </c>
      <c r="W20" t="s">
        <v>218</v>
      </c>
      <c r="X20" s="1">
        <v>109</v>
      </c>
      <c r="Y20" t="s">
        <v>1585</v>
      </c>
      <c r="Z20">
        <f t="shared" ca="1" si="0"/>
        <v>1</v>
      </c>
    </row>
    <row r="21" spans="1:26" x14ac:dyDescent="0.25">
      <c r="A21">
        <v>10</v>
      </c>
      <c r="B21" t="s">
        <v>310</v>
      </c>
      <c r="C21" t="str">
        <f>+VLOOKUP(B21,[1]Tennis_DB!$C$2:$D$160,2,0)</f>
        <v>France</v>
      </c>
      <c r="D21">
        <v>26</v>
      </c>
      <c r="E21">
        <v>183</v>
      </c>
      <c r="F21">
        <v>2012</v>
      </c>
      <c r="G21" t="s">
        <v>311</v>
      </c>
      <c r="H21" t="s">
        <v>312</v>
      </c>
      <c r="I21" t="s">
        <v>313</v>
      </c>
      <c r="J21" t="s">
        <v>314</v>
      </c>
      <c r="K21" t="s">
        <v>315</v>
      </c>
      <c r="L21" t="s">
        <v>316</v>
      </c>
      <c r="M21" t="s">
        <v>207</v>
      </c>
      <c r="N21" t="s">
        <v>317</v>
      </c>
      <c r="O21" t="s">
        <v>318</v>
      </c>
      <c r="P21" t="s">
        <v>278</v>
      </c>
      <c r="Q21" t="s">
        <v>263</v>
      </c>
      <c r="R21" t="s">
        <v>212</v>
      </c>
      <c r="S21" t="s">
        <v>167</v>
      </c>
      <c r="T21" t="s">
        <v>212</v>
      </c>
      <c r="U21" t="s">
        <v>319</v>
      </c>
      <c r="V21" t="s">
        <v>48</v>
      </c>
      <c r="W21" t="s">
        <v>218</v>
      </c>
      <c r="X21" s="1">
        <v>107</v>
      </c>
      <c r="Y21" t="s">
        <v>1586</v>
      </c>
      <c r="Z21">
        <f t="shared" ca="1" si="0"/>
        <v>1</v>
      </c>
    </row>
    <row r="22" spans="1:26" x14ac:dyDescent="0.25">
      <c r="A22">
        <v>27</v>
      </c>
      <c r="B22" t="s">
        <v>320</v>
      </c>
      <c r="C22" t="str">
        <f>+VLOOKUP(B22,[1]Tennis_DB!$C$2:$D$160,2,0)</f>
        <v>United States</v>
      </c>
      <c r="D22">
        <v>31</v>
      </c>
      <c r="E22">
        <v>188</v>
      </c>
      <c r="F22">
        <v>2012</v>
      </c>
      <c r="G22" t="s">
        <v>321</v>
      </c>
      <c r="H22" t="s">
        <v>174</v>
      </c>
      <c r="I22" t="s">
        <v>24</v>
      </c>
      <c r="J22" t="s">
        <v>97</v>
      </c>
      <c r="K22" t="s">
        <v>322</v>
      </c>
      <c r="L22" t="s">
        <v>323</v>
      </c>
      <c r="M22" t="s">
        <v>324</v>
      </c>
      <c r="N22" t="s">
        <v>325</v>
      </c>
      <c r="O22" t="s">
        <v>326</v>
      </c>
      <c r="P22" t="s">
        <v>327</v>
      </c>
      <c r="Q22" t="s">
        <v>328</v>
      </c>
      <c r="R22" t="s">
        <v>329</v>
      </c>
      <c r="S22" t="s">
        <v>330</v>
      </c>
      <c r="T22" t="s">
        <v>329</v>
      </c>
      <c r="U22" t="s">
        <v>331</v>
      </c>
      <c r="V22" t="s">
        <v>103</v>
      </c>
      <c r="W22" t="s">
        <v>119</v>
      </c>
      <c r="X22" s="1">
        <v>115</v>
      </c>
      <c r="Y22" t="s">
        <v>1586</v>
      </c>
      <c r="Z22">
        <f t="shared" ca="1" si="0"/>
        <v>1</v>
      </c>
    </row>
    <row r="23" spans="1:26" x14ac:dyDescent="0.25">
      <c r="A23">
        <v>3</v>
      </c>
      <c r="B23" t="s">
        <v>332</v>
      </c>
      <c r="C23" t="str">
        <f>+VLOOKUP(B23,[1]Tennis_DB!$C$2:$D$160,2,0)</f>
        <v>United Kingdom</v>
      </c>
      <c r="D23">
        <v>25</v>
      </c>
      <c r="E23">
        <v>191</v>
      </c>
      <c r="F23">
        <v>2012</v>
      </c>
      <c r="G23" t="s">
        <v>333</v>
      </c>
      <c r="H23" t="s">
        <v>59</v>
      </c>
      <c r="I23" t="s">
        <v>334</v>
      </c>
      <c r="J23" t="s">
        <v>292</v>
      </c>
      <c r="K23" t="s">
        <v>335</v>
      </c>
      <c r="L23" t="s">
        <v>336</v>
      </c>
      <c r="M23" t="s">
        <v>236</v>
      </c>
      <c r="N23" t="s">
        <v>337</v>
      </c>
      <c r="O23" t="s">
        <v>338</v>
      </c>
      <c r="P23" t="s">
        <v>282</v>
      </c>
      <c r="Q23" t="s">
        <v>209</v>
      </c>
      <c r="R23" t="s">
        <v>339</v>
      </c>
      <c r="S23" t="s">
        <v>340</v>
      </c>
      <c r="T23" t="s">
        <v>339</v>
      </c>
      <c r="U23" t="s">
        <v>218</v>
      </c>
      <c r="V23" t="s">
        <v>218</v>
      </c>
      <c r="W23" t="s">
        <v>314</v>
      </c>
      <c r="X23" s="1">
        <v>128</v>
      </c>
      <c r="Y23" t="s">
        <v>1587</v>
      </c>
      <c r="Z23">
        <v>1</v>
      </c>
    </row>
    <row r="24" spans="1:26" x14ac:dyDescent="0.25">
      <c r="A24">
        <v>8</v>
      </c>
      <c r="B24" t="s">
        <v>341</v>
      </c>
      <c r="C24" t="str">
        <f>+VLOOKUP(B24,[1]Tennis_DB!$C$2:$D$160,2,0)</f>
        <v>Serbia</v>
      </c>
      <c r="D24">
        <v>28</v>
      </c>
      <c r="E24">
        <v>180</v>
      </c>
      <c r="F24">
        <v>2012</v>
      </c>
      <c r="G24" t="s">
        <v>342</v>
      </c>
      <c r="H24" t="s">
        <v>343</v>
      </c>
      <c r="I24" t="s">
        <v>344</v>
      </c>
      <c r="J24" t="s">
        <v>292</v>
      </c>
      <c r="K24" t="s">
        <v>345</v>
      </c>
      <c r="L24" t="s">
        <v>346</v>
      </c>
      <c r="M24" t="s">
        <v>236</v>
      </c>
      <c r="N24" t="s">
        <v>347</v>
      </c>
      <c r="O24" t="s">
        <v>237</v>
      </c>
      <c r="P24" t="s">
        <v>348</v>
      </c>
      <c r="Q24" t="s">
        <v>349</v>
      </c>
      <c r="R24" t="s">
        <v>350</v>
      </c>
      <c r="S24" t="s">
        <v>351</v>
      </c>
      <c r="T24" t="s">
        <v>350</v>
      </c>
      <c r="U24" t="s">
        <v>312</v>
      </c>
      <c r="V24" t="s">
        <v>352</v>
      </c>
      <c r="W24" t="s">
        <v>353</v>
      </c>
      <c r="X24" s="1">
        <v>116</v>
      </c>
      <c r="Y24" t="s">
        <v>1588</v>
      </c>
      <c r="Z24">
        <f t="shared" ca="1" si="0"/>
        <v>0</v>
      </c>
    </row>
    <row r="25" spans="1:26" x14ac:dyDescent="0.25">
      <c r="A25">
        <v>43</v>
      </c>
      <c r="B25" t="s">
        <v>354</v>
      </c>
      <c r="C25" t="str">
        <f>+VLOOKUP(B25,[1]Tennis_DB!$C$2:$D$160,2,0)</f>
        <v>Uzbekistan</v>
      </c>
      <c r="D25">
        <v>26</v>
      </c>
      <c r="E25">
        <v>188</v>
      </c>
      <c r="F25">
        <v>2012</v>
      </c>
      <c r="G25" t="s">
        <v>355</v>
      </c>
      <c r="H25" t="s">
        <v>356</v>
      </c>
      <c r="I25" t="s">
        <v>119</v>
      </c>
      <c r="J25" t="s">
        <v>357</v>
      </c>
      <c r="K25" t="s">
        <v>358</v>
      </c>
      <c r="L25" t="s">
        <v>359</v>
      </c>
      <c r="M25" t="s">
        <v>360</v>
      </c>
      <c r="N25" t="s">
        <v>361</v>
      </c>
      <c r="O25" t="s">
        <v>362</v>
      </c>
      <c r="P25" t="s">
        <v>363</v>
      </c>
      <c r="Q25" t="s">
        <v>364</v>
      </c>
      <c r="R25" t="s">
        <v>365</v>
      </c>
      <c r="S25" t="s">
        <v>366</v>
      </c>
      <c r="T25" t="s">
        <v>365</v>
      </c>
      <c r="U25" t="s">
        <v>367</v>
      </c>
      <c r="V25" t="s">
        <v>368</v>
      </c>
      <c r="W25" t="s">
        <v>369</v>
      </c>
      <c r="X25" s="1">
        <v>109</v>
      </c>
      <c r="Y25" t="s">
        <v>1589</v>
      </c>
      <c r="Z25">
        <f t="shared" ca="1" si="0"/>
        <v>0</v>
      </c>
    </row>
    <row r="26" spans="1:26" x14ac:dyDescent="0.25">
      <c r="A26">
        <v>48</v>
      </c>
      <c r="B26" t="s">
        <v>370</v>
      </c>
      <c r="C26" t="str">
        <f>+VLOOKUP(B26,[1]Tennis_DB!$C$2:$D$160,2,0)</f>
        <v>Bulgaria</v>
      </c>
      <c r="D26">
        <v>21</v>
      </c>
      <c r="E26">
        <v>190</v>
      </c>
      <c r="F26">
        <v>2012</v>
      </c>
      <c r="G26" t="s">
        <v>371</v>
      </c>
      <c r="H26" t="s">
        <v>367</v>
      </c>
      <c r="I26" t="s">
        <v>372</v>
      </c>
      <c r="J26" t="s">
        <v>373</v>
      </c>
      <c r="K26" t="s">
        <v>374</v>
      </c>
      <c r="L26" t="s">
        <v>336</v>
      </c>
      <c r="M26" t="s">
        <v>375</v>
      </c>
      <c r="N26" t="s">
        <v>376</v>
      </c>
      <c r="O26" t="s">
        <v>248</v>
      </c>
      <c r="P26" t="s">
        <v>210</v>
      </c>
      <c r="Q26" t="s">
        <v>377</v>
      </c>
      <c r="R26" t="s">
        <v>378</v>
      </c>
      <c r="S26" t="s">
        <v>379</v>
      </c>
      <c r="T26" t="s">
        <v>378</v>
      </c>
      <c r="U26" t="s">
        <v>281</v>
      </c>
      <c r="V26" t="s">
        <v>380</v>
      </c>
      <c r="W26" t="s">
        <v>218</v>
      </c>
      <c r="X26" s="1">
        <v>107</v>
      </c>
      <c r="Y26" t="s">
        <v>1590</v>
      </c>
      <c r="Z26">
        <v>0</v>
      </c>
    </row>
    <row r="27" spans="1:26" x14ac:dyDescent="0.25">
      <c r="A27">
        <v>24</v>
      </c>
      <c r="B27" t="s">
        <v>381</v>
      </c>
      <c r="C27" t="str">
        <f>+VLOOKUP(B27,[1]Tennis_DB!$C$2:$D$160,2,0)</f>
        <v>Spain</v>
      </c>
      <c r="D27">
        <v>29</v>
      </c>
      <c r="E27">
        <v>187</v>
      </c>
      <c r="F27">
        <v>2012</v>
      </c>
      <c r="G27" t="s">
        <v>382</v>
      </c>
      <c r="H27" t="s">
        <v>383</v>
      </c>
      <c r="I27" t="s">
        <v>384</v>
      </c>
      <c r="J27" t="s">
        <v>385</v>
      </c>
      <c r="K27" t="s">
        <v>386</v>
      </c>
      <c r="L27" t="s">
        <v>387</v>
      </c>
      <c r="M27" t="s">
        <v>388</v>
      </c>
      <c r="N27" t="s">
        <v>276</v>
      </c>
      <c r="O27" t="s">
        <v>33</v>
      </c>
      <c r="P27" t="s">
        <v>389</v>
      </c>
      <c r="Q27" t="s">
        <v>390</v>
      </c>
      <c r="R27" t="s">
        <v>391</v>
      </c>
      <c r="S27" t="s">
        <v>392</v>
      </c>
      <c r="T27" t="s">
        <v>391</v>
      </c>
      <c r="U27" t="s">
        <v>393</v>
      </c>
      <c r="V27" t="s">
        <v>369</v>
      </c>
      <c r="W27" t="s">
        <v>394</v>
      </c>
      <c r="X27" s="1">
        <v>112</v>
      </c>
      <c r="Y27" t="s">
        <v>1591</v>
      </c>
      <c r="Z27">
        <f t="shared" ca="1" si="0"/>
        <v>1</v>
      </c>
    </row>
    <row r="28" spans="1:26" x14ac:dyDescent="0.25">
      <c r="A28">
        <v>21</v>
      </c>
      <c r="B28" t="s">
        <v>395</v>
      </c>
      <c r="C28" t="str">
        <f>+VLOOKUP(B28,[1]Tennis_DB!$C$2:$D$160,2,0)</f>
        <v>Germany</v>
      </c>
      <c r="D28">
        <v>34</v>
      </c>
      <c r="E28">
        <v>188</v>
      </c>
      <c r="F28">
        <v>2012</v>
      </c>
      <c r="G28" t="s">
        <v>396</v>
      </c>
      <c r="H28" t="s">
        <v>37</v>
      </c>
      <c r="I28" t="s">
        <v>397</v>
      </c>
      <c r="J28" t="s">
        <v>398</v>
      </c>
      <c r="K28" t="s">
        <v>41</v>
      </c>
      <c r="L28" t="s">
        <v>399</v>
      </c>
      <c r="M28" t="s">
        <v>45</v>
      </c>
      <c r="N28" t="s">
        <v>400</v>
      </c>
      <c r="O28" t="s">
        <v>401</v>
      </c>
      <c r="P28" t="s">
        <v>402</v>
      </c>
      <c r="Q28" t="s">
        <v>328</v>
      </c>
      <c r="R28" t="s">
        <v>98</v>
      </c>
      <c r="S28" t="s">
        <v>403</v>
      </c>
      <c r="T28" t="s">
        <v>98</v>
      </c>
      <c r="U28" t="s">
        <v>404</v>
      </c>
      <c r="V28" t="s">
        <v>117</v>
      </c>
      <c r="W28" t="s">
        <v>103</v>
      </c>
      <c r="X28" s="1">
        <v>107</v>
      </c>
      <c r="Y28" t="s">
        <v>1592</v>
      </c>
      <c r="Z28">
        <f t="shared" ca="1" si="0"/>
        <v>0</v>
      </c>
    </row>
    <row r="29" spans="1:26" x14ac:dyDescent="0.25">
      <c r="A29">
        <v>69</v>
      </c>
      <c r="B29" t="s">
        <v>405</v>
      </c>
      <c r="C29" t="str">
        <f>+VLOOKUP(B29,[1]Tennis_DB!$C$2:$D$160,2,0)</f>
        <v>United States</v>
      </c>
      <c r="D29">
        <v>20</v>
      </c>
      <c r="E29">
        <v>188</v>
      </c>
      <c r="F29">
        <v>2012</v>
      </c>
      <c r="G29" t="s">
        <v>406</v>
      </c>
      <c r="H29" t="s">
        <v>407</v>
      </c>
      <c r="I29" t="s">
        <v>119</v>
      </c>
      <c r="J29" t="s">
        <v>408</v>
      </c>
      <c r="K29" t="s">
        <v>123</v>
      </c>
      <c r="L29" t="s">
        <v>409</v>
      </c>
      <c r="M29" t="s">
        <v>410</v>
      </c>
      <c r="N29" t="s">
        <v>376</v>
      </c>
      <c r="O29" t="s">
        <v>277</v>
      </c>
      <c r="P29" t="s">
        <v>164</v>
      </c>
      <c r="Q29" t="s">
        <v>264</v>
      </c>
      <c r="R29" t="s">
        <v>411</v>
      </c>
      <c r="S29" t="s">
        <v>412</v>
      </c>
      <c r="T29" t="s">
        <v>411</v>
      </c>
      <c r="U29" t="s">
        <v>286</v>
      </c>
      <c r="V29" t="s">
        <v>103</v>
      </c>
      <c r="W29" t="s">
        <v>394</v>
      </c>
      <c r="X29" s="1">
        <v>108</v>
      </c>
      <c r="Y29" t="s">
        <v>1593</v>
      </c>
      <c r="Z29">
        <f t="shared" ca="1" si="0"/>
        <v>0</v>
      </c>
    </row>
    <row r="30" spans="1:26" x14ac:dyDescent="0.25">
      <c r="A30">
        <v>17</v>
      </c>
      <c r="B30" t="s">
        <v>413</v>
      </c>
      <c r="C30" t="str">
        <f>+VLOOKUP(B30,[1]Tennis_DB!$C$2:$D$160,2,0)</f>
        <v>Switzerland</v>
      </c>
      <c r="D30">
        <v>27</v>
      </c>
      <c r="E30">
        <v>183</v>
      </c>
      <c r="F30">
        <v>2012</v>
      </c>
      <c r="G30" t="s">
        <v>414</v>
      </c>
      <c r="H30" t="s">
        <v>189</v>
      </c>
      <c r="I30" t="s">
        <v>415</v>
      </c>
      <c r="J30" t="s">
        <v>416</v>
      </c>
      <c r="K30" t="s">
        <v>69</v>
      </c>
      <c r="L30" t="s">
        <v>275</v>
      </c>
      <c r="M30" t="s">
        <v>410</v>
      </c>
      <c r="N30" t="s">
        <v>112</v>
      </c>
      <c r="O30" t="s">
        <v>417</v>
      </c>
      <c r="P30" t="s">
        <v>418</v>
      </c>
      <c r="Q30" t="s">
        <v>419</v>
      </c>
      <c r="R30" t="s">
        <v>420</v>
      </c>
      <c r="S30" t="s">
        <v>421</v>
      </c>
      <c r="T30" t="s">
        <v>420</v>
      </c>
      <c r="U30" t="s">
        <v>151</v>
      </c>
      <c r="V30" t="s">
        <v>422</v>
      </c>
      <c r="W30" t="s">
        <v>218</v>
      </c>
      <c r="X30" s="1">
        <v>122</v>
      </c>
      <c r="Y30" t="s">
        <v>1583</v>
      </c>
      <c r="Z30">
        <f t="shared" ca="1" si="0"/>
        <v>0</v>
      </c>
    </row>
    <row r="31" spans="1:26" x14ac:dyDescent="0.25">
      <c r="A31">
        <v>73</v>
      </c>
      <c r="B31" t="s">
        <v>423</v>
      </c>
      <c r="C31" t="str">
        <f>+VLOOKUP(B31,[1]Tennis_DB!$C$2:$D$160,2,0)</f>
        <v>Czech Republic</v>
      </c>
      <c r="D31">
        <v>27</v>
      </c>
      <c r="E31">
        <v>193</v>
      </c>
      <c r="F31">
        <v>2012</v>
      </c>
      <c r="G31" t="s">
        <v>424</v>
      </c>
      <c r="H31" t="s">
        <v>425</v>
      </c>
      <c r="I31" t="s">
        <v>334</v>
      </c>
      <c r="J31" t="s">
        <v>426</v>
      </c>
      <c r="K31" t="s">
        <v>427</v>
      </c>
      <c r="L31" t="s">
        <v>336</v>
      </c>
      <c r="M31" t="s">
        <v>428</v>
      </c>
      <c r="N31" t="s">
        <v>429</v>
      </c>
      <c r="O31" t="s">
        <v>430</v>
      </c>
      <c r="P31" t="s">
        <v>431</v>
      </c>
      <c r="Q31" t="s">
        <v>432</v>
      </c>
      <c r="R31" t="s">
        <v>433</v>
      </c>
      <c r="S31" t="s">
        <v>434</v>
      </c>
      <c r="T31" t="s">
        <v>433</v>
      </c>
      <c r="U31" t="s">
        <v>435</v>
      </c>
      <c r="V31" t="s">
        <v>436</v>
      </c>
      <c r="W31" t="s">
        <v>37</v>
      </c>
      <c r="X31" s="1">
        <v>100</v>
      </c>
      <c r="Y31" t="s">
        <v>1594</v>
      </c>
      <c r="Z31">
        <f t="shared" ca="1" si="0"/>
        <v>0</v>
      </c>
    </row>
    <row r="32" spans="1:26" x14ac:dyDescent="0.25">
      <c r="A32">
        <v>102</v>
      </c>
      <c r="B32" t="s">
        <v>437</v>
      </c>
      <c r="C32" t="s">
        <v>1734</v>
      </c>
      <c r="D32">
        <v>30</v>
      </c>
      <c r="E32">
        <v>188</v>
      </c>
      <c r="F32">
        <v>2012</v>
      </c>
      <c r="G32" t="s">
        <v>438</v>
      </c>
      <c r="H32" t="s">
        <v>84</v>
      </c>
      <c r="I32" t="s">
        <v>119</v>
      </c>
      <c r="J32" t="s">
        <v>258</v>
      </c>
      <c r="K32" t="s">
        <v>439</v>
      </c>
      <c r="L32" t="s">
        <v>440</v>
      </c>
      <c r="M32" t="s">
        <v>410</v>
      </c>
      <c r="N32" t="s">
        <v>441</v>
      </c>
      <c r="O32" t="s">
        <v>442</v>
      </c>
      <c r="P32" t="s">
        <v>124</v>
      </c>
      <c r="Q32" t="s">
        <v>443</v>
      </c>
      <c r="R32" t="s">
        <v>444</v>
      </c>
      <c r="S32" t="s">
        <v>445</v>
      </c>
      <c r="T32" t="s">
        <v>444</v>
      </c>
      <c r="U32" t="s">
        <v>446</v>
      </c>
      <c r="V32" t="s">
        <v>339</v>
      </c>
      <c r="W32" t="s">
        <v>447</v>
      </c>
      <c r="X32" s="1">
        <v>117</v>
      </c>
      <c r="Y32" t="s">
        <v>240</v>
      </c>
      <c r="Z32">
        <f t="shared" ca="1" si="0"/>
        <v>1</v>
      </c>
    </row>
    <row r="33" spans="1:26" x14ac:dyDescent="0.25">
      <c r="A33">
        <v>25</v>
      </c>
      <c r="B33" t="s">
        <v>448</v>
      </c>
      <c r="C33" t="str">
        <f>+VLOOKUP(B33,[1]Tennis_DB!$C$2:$D$160,2,0)</f>
        <v>Russian Federation</v>
      </c>
      <c r="D33">
        <v>30</v>
      </c>
      <c r="E33">
        <v>183</v>
      </c>
      <c r="F33">
        <v>2012</v>
      </c>
      <c r="G33" t="s">
        <v>449</v>
      </c>
      <c r="H33" t="s">
        <v>367</v>
      </c>
      <c r="I33" t="s">
        <v>119</v>
      </c>
      <c r="J33" t="s">
        <v>238</v>
      </c>
      <c r="K33" t="s">
        <v>450</v>
      </c>
      <c r="L33" t="s">
        <v>451</v>
      </c>
      <c r="M33" t="s">
        <v>111</v>
      </c>
      <c r="N33" t="s">
        <v>452</v>
      </c>
      <c r="O33" t="s">
        <v>453</v>
      </c>
      <c r="P33" t="s">
        <v>454</v>
      </c>
      <c r="Q33" t="s">
        <v>47</v>
      </c>
      <c r="R33" t="s">
        <v>455</v>
      </c>
      <c r="S33" t="s">
        <v>456</v>
      </c>
      <c r="T33" t="s">
        <v>455</v>
      </c>
      <c r="U33" t="s">
        <v>59</v>
      </c>
      <c r="V33" t="s">
        <v>457</v>
      </c>
      <c r="W33" t="s">
        <v>106</v>
      </c>
      <c r="X33" s="1">
        <v>113</v>
      </c>
      <c r="Y33" t="s">
        <v>1595</v>
      </c>
      <c r="Z33">
        <f t="shared" ca="1" si="0"/>
        <v>0</v>
      </c>
    </row>
    <row r="34" spans="1:26" x14ac:dyDescent="0.25">
      <c r="A34">
        <v>57</v>
      </c>
      <c r="B34" t="s">
        <v>458</v>
      </c>
      <c r="C34" t="str">
        <f>+VLOOKUP(B34,[1]Tennis_DB!$C$2:$D$160,2,0)</f>
        <v>Colombia</v>
      </c>
      <c r="D34">
        <v>25</v>
      </c>
      <c r="E34">
        <v>188</v>
      </c>
      <c r="F34">
        <v>2012</v>
      </c>
      <c r="G34" t="s">
        <v>459</v>
      </c>
      <c r="H34" t="s">
        <v>460</v>
      </c>
      <c r="I34" t="s">
        <v>461</v>
      </c>
      <c r="J34" t="s">
        <v>158</v>
      </c>
      <c r="K34" t="s">
        <v>257</v>
      </c>
      <c r="L34" t="s">
        <v>410</v>
      </c>
      <c r="M34" t="s">
        <v>462</v>
      </c>
      <c r="N34" t="s">
        <v>463</v>
      </c>
      <c r="O34" t="s">
        <v>277</v>
      </c>
      <c r="P34" t="s">
        <v>380</v>
      </c>
      <c r="Q34" t="s">
        <v>464</v>
      </c>
      <c r="R34" t="s">
        <v>465</v>
      </c>
      <c r="S34" t="s">
        <v>466</v>
      </c>
      <c r="T34" t="s">
        <v>465</v>
      </c>
      <c r="U34" t="s">
        <v>467</v>
      </c>
      <c r="V34" t="s">
        <v>37</v>
      </c>
      <c r="W34" t="s">
        <v>468</v>
      </c>
      <c r="X34" s="1">
        <v>105</v>
      </c>
      <c r="Y34" t="s">
        <v>1596</v>
      </c>
      <c r="Z34">
        <f t="shared" ca="1" si="0"/>
        <v>1</v>
      </c>
    </row>
    <row r="35" spans="1:26" x14ac:dyDescent="0.25">
      <c r="A35">
        <v>63</v>
      </c>
      <c r="B35" t="s">
        <v>469</v>
      </c>
      <c r="C35" t="str">
        <f>+VLOOKUP(B35,[1]Tennis_DB!$C$2:$D$160,2,0)</f>
        <v>Belgium</v>
      </c>
      <c r="D35">
        <v>32</v>
      </c>
      <c r="E35">
        <v>185</v>
      </c>
      <c r="F35">
        <v>2012</v>
      </c>
      <c r="G35" t="s">
        <v>459</v>
      </c>
      <c r="H35" t="s">
        <v>470</v>
      </c>
      <c r="I35" t="s">
        <v>35</v>
      </c>
      <c r="J35" t="s">
        <v>74</v>
      </c>
      <c r="K35" t="s">
        <v>471</v>
      </c>
      <c r="L35" t="s">
        <v>472</v>
      </c>
      <c r="M35" t="s">
        <v>192</v>
      </c>
      <c r="N35" t="s">
        <v>473</v>
      </c>
      <c r="O35" t="s">
        <v>474</v>
      </c>
      <c r="P35" t="s">
        <v>475</v>
      </c>
      <c r="Q35" t="s">
        <v>476</v>
      </c>
      <c r="R35" t="s">
        <v>227</v>
      </c>
      <c r="S35" t="s">
        <v>477</v>
      </c>
      <c r="T35" t="s">
        <v>227</v>
      </c>
      <c r="U35" t="s">
        <v>478</v>
      </c>
      <c r="V35" t="s">
        <v>48</v>
      </c>
      <c r="W35" t="s">
        <v>212</v>
      </c>
      <c r="X35" s="1">
        <v>97</v>
      </c>
      <c r="Y35" t="s">
        <v>1597</v>
      </c>
      <c r="Z35">
        <f t="shared" ca="1" si="0"/>
        <v>0</v>
      </c>
    </row>
    <row r="36" spans="1:26" x14ac:dyDescent="0.25">
      <c r="A36">
        <v>108</v>
      </c>
      <c r="B36" t="s">
        <v>479</v>
      </c>
      <c r="C36" t="str">
        <f>+VLOOKUP(B36,[1]Tennis_DB!$C$2:$D$160,2,0)</f>
        <v>France</v>
      </c>
      <c r="D36">
        <v>31</v>
      </c>
      <c r="E36">
        <v>191</v>
      </c>
      <c r="F36">
        <v>2012</v>
      </c>
      <c r="G36" t="s">
        <v>480</v>
      </c>
      <c r="H36" t="s">
        <v>481</v>
      </c>
      <c r="I36" t="s">
        <v>482</v>
      </c>
      <c r="J36" t="s">
        <v>278</v>
      </c>
      <c r="K36" t="s">
        <v>483</v>
      </c>
      <c r="L36" t="s">
        <v>484</v>
      </c>
      <c r="M36" t="s">
        <v>410</v>
      </c>
      <c r="N36" t="s">
        <v>485</v>
      </c>
      <c r="O36" t="s">
        <v>486</v>
      </c>
      <c r="P36" t="s">
        <v>487</v>
      </c>
      <c r="Q36" t="s">
        <v>488</v>
      </c>
      <c r="R36" t="s">
        <v>489</v>
      </c>
      <c r="S36" t="s">
        <v>490</v>
      </c>
      <c r="T36" t="s">
        <v>489</v>
      </c>
      <c r="U36" t="s">
        <v>168</v>
      </c>
      <c r="V36" t="s">
        <v>373</v>
      </c>
      <c r="W36" t="s">
        <v>91</v>
      </c>
      <c r="X36" s="1">
        <v>114</v>
      </c>
      <c r="Y36" t="s">
        <v>1598</v>
      </c>
      <c r="Z36">
        <f t="shared" ca="1" si="0"/>
        <v>0</v>
      </c>
    </row>
    <row r="37" spans="1:26" x14ac:dyDescent="0.25">
      <c r="A37">
        <v>18</v>
      </c>
      <c r="B37" t="s">
        <v>491</v>
      </c>
      <c r="C37" t="str">
        <f>+VLOOKUP(B37,[1]Tennis_DB!$C$2:$D$160,2,0)</f>
        <v>Ukraine</v>
      </c>
      <c r="D37">
        <v>24</v>
      </c>
      <c r="E37">
        <v>180</v>
      </c>
      <c r="F37">
        <v>2012</v>
      </c>
      <c r="G37" t="s">
        <v>492</v>
      </c>
      <c r="H37" t="s">
        <v>454</v>
      </c>
      <c r="I37" t="s">
        <v>157</v>
      </c>
      <c r="J37" t="s">
        <v>493</v>
      </c>
      <c r="K37" t="s">
        <v>494</v>
      </c>
      <c r="L37" t="s">
        <v>346</v>
      </c>
      <c r="M37" t="s">
        <v>28</v>
      </c>
      <c r="N37" t="s">
        <v>495</v>
      </c>
      <c r="O37" t="s">
        <v>496</v>
      </c>
      <c r="P37" t="s">
        <v>497</v>
      </c>
      <c r="Q37" t="s">
        <v>498</v>
      </c>
      <c r="R37" t="s">
        <v>499</v>
      </c>
      <c r="S37" t="s">
        <v>500</v>
      </c>
      <c r="T37" t="s">
        <v>499</v>
      </c>
      <c r="U37" t="s">
        <v>407</v>
      </c>
      <c r="V37" t="s">
        <v>501</v>
      </c>
      <c r="W37" t="s">
        <v>103</v>
      </c>
      <c r="X37" s="1">
        <v>103</v>
      </c>
      <c r="Y37" t="s">
        <v>1599</v>
      </c>
      <c r="Z37">
        <f t="shared" ca="1" si="0"/>
        <v>1</v>
      </c>
    </row>
    <row r="38" spans="1:26" x14ac:dyDescent="0.25">
      <c r="A38">
        <v>35</v>
      </c>
      <c r="B38" t="s">
        <v>502</v>
      </c>
      <c r="C38" t="str">
        <f>+VLOOKUP(B38,[1]Tennis_DB!$C$2:$D$160,2,0)</f>
        <v>France</v>
      </c>
      <c r="D38">
        <v>31</v>
      </c>
      <c r="E38">
        <v>185</v>
      </c>
      <c r="F38">
        <v>2012</v>
      </c>
      <c r="G38" t="s">
        <v>503</v>
      </c>
      <c r="H38" t="s">
        <v>281</v>
      </c>
      <c r="I38" t="s">
        <v>504</v>
      </c>
      <c r="J38" t="s">
        <v>505</v>
      </c>
      <c r="K38" t="s">
        <v>506</v>
      </c>
      <c r="L38" t="s">
        <v>507</v>
      </c>
      <c r="M38" t="s">
        <v>261</v>
      </c>
      <c r="N38" t="s">
        <v>508</v>
      </c>
      <c r="O38" t="s">
        <v>509</v>
      </c>
      <c r="P38" t="s">
        <v>327</v>
      </c>
      <c r="Q38" t="s">
        <v>510</v>
      </c>
      <c r="R38" t="s">
        <v>511</v>
      </c>
      <c r="S38" t="s">
        <v>512</v>
      </c>
      <c r="T38" t="s">
        <v>511</v>
      </c>
      <c r="U38" t="s">
        <v>203</v>
      </c>
      <c r="V38" t="s">
        <v>513</v>
      </c>
      <c r="W38" t="s">
        <v>229</v>
      </c>
      <c r="X38" s="1">
        <v>119</v>
      </c>
      <c r="Y38" t="s">
        <v>1600</v>
      </c>
      <c r="Z38">
        <f t="shared" ca="1" si="0"/>
        <v>0</v>
      </c>
    </row>
    <row r="39" spans="1:26" x14ac:dyDescent="0.25">
      <c r="A39">
        <v>103</v>
      </c>
      <c r="B39" t="s">
        <v>514</v>
      </c>
      <c r="C39" t="str">
        <f>+VLOOKUP(B39,[1]Tennis_DB!$C$2:$D$160,2,0)</f>
        <v>Ukraine</v>
      </c>
      <c r="D39">
        <v>27</v>
      </c>
      <c r="E39">
        <v>193</v>
      </c>
      <c r="F39">
        <v>2012</v>
      </c>
      <c r="G39" t="s">
        <v>515</v>
      </c>
      <c r="H39" t="s">
        <v>516</v>
      </c>
      <c r="I39" t="s">
        <v>517</v>
      </c>
      <c r="J39" t="s">
        <v>518</v>
      </c>
      <c r="K39" t="s">
        <v>519</v>
      </c>
      <c r="L39" t="s">
        <v>409</v>
      </c>
      <c r="M39" t="s">
        <v>428</v>
      </c>
      <c r="N39" t="s">
        <v>520</v>
      </c>
      <c r="O39" t="s">
        <v>263</v>
      </c>
      <c r="P39" t="s">
        <v>521</v>
      </c>
      <c r="Q39" t="s">
        <v>522</v>
      </c>
      <c r="R39" t="s">
        <v>523</v>
      </c>
      <c r="S39" t="s">
        <v>524</v>
      </c>
      <c r="T39" t="s">
        <v>523</v>
      </c>
      <c r="U39" t="s">
        <v>312</v>
      </c>
      <c r="V39" t="s">
        <v>525</v>
      </c>
      <c r="W39" t="s">
        <v>526</v>
      </c>
      <c r="X39" s="1">
        <v>109</v>
      </c>
      <c r="Y39" t="s">
        <v>1601</v>
      </c>
      <c r="Z39">
        <f t="shared" ca="1" si="0"/>
        <v>1</v>
      </c>
    </row>
    <row r="40" spans="1:26" x14ac:dyDescent="0.25">
      <c r="A40">
        <v>32</v>
      </c>
      <c r="B40" t="s">
        <v>527</v>
      </c>
      <c r="C40" t="str">
        <f>+VLOOKUP(B40,[1]Tennis_DB!$C$2:$D$160,2,0)</f>
        <v>France</v>
      </c>
      <c r="D40">
        <v>25</v>
      </c>
      <c r="E40">
        <v>188</v>
      </c>
      <c r="F40">
        <v>2012</v>
      </c>
      <c r="G40" t="s">
        <v>528</v>
      </c>
      <c r="H40" t="s">
        <v>85</v>
      </c>
      <c r="I40" t="s">
        <v>529</v>
      </c>
      <c r="J40" t="s">
        <v>278</v>
      </c>
      <c r="K40" t="s">
        <v>427</v>
      </c>
      <c r="L40" t="s">
        <v>530</v>
      </c>
      <c r="M40" t="s">
        <v>531</v>
      </c>
      <c r="N40" t="s">
        <v>532</v>
      </c>
      <c r="O40" t="s">
        <v>442</v>
      </c>
      <c r="P40" t="s">
        <v>533</v>
      </c>
      <c r="Q40" t="s">
        <v>534</v>
      </c>
      <c r="R40" t="s">
        <v>227</v>
      </c>
      <c r="S40" t="s">
        <v>307</v>
      </c>
      <c r="T40" t="s">
        <v>227</v>
      </c>
      <c r="U40" t="s">
        <v>68</v>
      </c>
      <c r="V40" t="s">
        <v>535</v>
      </c>
      <c r="W40" t="s">
        <v>103</v>
      </c>
      <c r="X40" s="1">
        <v>107</v>
      </c>
      <c r="Y40" t="s">
        <v>1602</v>
      </c>
      <c r="Z40">
        <f t="shared" ca="1" si="0"/>
        <v>0</v>
      </c>
    </row>
    <row r="41" spans="1:26" x14ac:dyDescent="0.25">
      <c r="A41">
        <v>309</v>
      </c>
      <c r="B41" t="s">
        <v>536</v>
      </c>
      <c r="C41" t="s">
        <v>1732</v>
      </c>
      <c r="D41">
        <v>19</v>
      </c>
      <c r="E41">
        <v>185</v>
      </c>
      <c r="F41">
        <v>2012</v>
      </c>
      <c r="G41" t="s">
        <v>537</v>
      </c>
      <c r="H41" t="s">
        <v>538</v>
      </c>
      <c r="I41" t="s">
        <v>539</v>
      </c>
      <c r="J41" t="s">
        <v>48</v>
      </c>
      <c r="K41" t="s">
        <v>540</v>
      </c>
      <c r="L41" t="s">
        <v>440</v>
      </c>
      <c r="M41" t="s">
        <v>127</v>
      </c>
      <c r="N41" t="s">
        <v>541</v>
      </c>
      <c r="O41" t="s">
        <v>534</v>
      </c>
      <c r="P41" t="s">
        <v>465</v>
      </c>
      <c r="Q41" t="s">
        <v>160</v>
      </c>
      <c r="R41" t="s">
        <v>103</v>
      </c>
      <c r="S41" t="s">
        <v>542</v>
      </c>
      <c r="T41" t="s">
        <v>103</v>
      </c>
      <c r="U41" t="s">
        <v>52</v>
      </c>
      <c r="V41" t="s">
        <v>103</v>
      </c>
      <c r="W41" t="s">
        <v>200</v>
      </c>
      <c r="X41" s="1">
        <v>106</v>
      </c>
      <c r="Y41" t="s">
        <v>523</v>
      </c>
      <c r="Z41">
        <f t="shared" ca="1" si="0"/>
        <v>0</v>
      </c>
    </row>
    <row r="42" spans="1:26" x14ac:dyDescent="0.25">
      <c r="A42">
        <v>93</v>
      </c>
      <c r="B42" t="s">
        <v>543</v>
      </c>
      <c r="C42" t="str">
        <f>+VLOOKUP(B42,[1]Tennis_DB!$C$2:$D$160,2,0)</f>
        <v>Belgium</v>
      </c>
      <c r="D42">
        <v>28</v>
      </c>
      <c r="E42">
        <v>178</v>
      </c>
      <c r="F42">
        <v>2012</v>
      </c>
      <c r="G42" t="s">
        <v>544</v>
      </c>
      <c r="H42" t="s">
        <v>467</v>
      </c>
      <c r="I42" t="s">
        <v>117</v>
      </c>
      <c r="J42" t="s">
        <v>188</v>
      </c>
      <c r="K42" t="s">
        <v>545</v>
      </c>
      <c r="L42" t="s">
        <v>546</v>
      </c>
      <c r="M42" t="s">
        <v>94</v>
      </c>
      <c r="N42" t="s">
        <v>547</v>
      </c>
      <c r="O42" t="s">
        <v>82</v>
      </c>
      <c r="P42" t="s">
        <v>368</v>
      </c>
      <c r="Q42" t="s">
        <v>548</v>
      </c>
      <c r="R42" t="s">
        <v>31</v>
      </c>
      <c r="S42" t="s">
        <v>549</v>
      </c>
      <c r="T42" t="s">
        <v>31</v>
      </c>
      <c r="U42" t="s">
        <v>282</v>
      </c>
      <c r="V42" t="s">
        <v>550</v>
      </c>
      <c r="W42" t="s">
        <v>363</v>
      </c>
      <c r="X42" s="1">
        <v>114</v>
      </c>
      <c r="Y42" t="s">
        <v>1603</v>
      </c>
      <c r="Z42">
        <f t="shared" ca="1" si="0"/>
        <v>0</v>
      </c>
    </row>
    <row r="43" spans="1:26" x14ac:dyDescent="0.25">
      <c r="A43">
        <v>15</v>
      </c>
      <c r="B43" t="s">
        <v>551</v>
      </c>
      <c r="C43" t="str">
        <f>+VLOOKUP(B43,[1]Tennis_DB!$C$2:$D$160,2,0)</f>
        <v>Croatia</v>
      </c>
      <c r="D43">
        <v>24</v>
      </c>
      <c r="E43">
        <v>198</v>
      </c>
      <c r="F43">
        <v>2012</v>
      </c>
      <c r="G43" t="s">
        <v>295</v>
      </c>
      <c r="H43" t="s">
        <v>53</v>
      </c>
      <c r="I43" t="s">
        <v>552</v>
      </c>
      <c r="J43" t="s">
        <v>416</v>
      </c>
      <c r="K43" t="s">
        <v>553</v>
      </c>
      <c r="L43" t="s">
        <v>554</v>
      </c>
      <c r="M43" t="s">
        <v>410</v>
      </c>
      <c r="N43" t="s">
        <v>555</v>
      </c>
      <c r="O43" t="s">
        <v>556</v>
      </c>
      <c r="P43" t="s">
        <v>188</v>
      </c>
      <c r="Q43" t="s">
        <v>557</v>
      </c>
      <c r="R43" t="s">
        <v>558</v>
      </c>
      <c r="S43" t="s">
        <v>559</v>
      </c>
      <c r="T43" t="s">
        <v>558</v>
      </c>
      <c r="U43" t="s">
        <v>560</v>
      </c>
      <c r="V43" t="s">
        <v>489</v>
      </c>
      <c r="W43" t="s">
        <v>102</v>
      </c>
      <c r="X43" s="1">
        <v>114</v>
      </c>
      <c r="Y43" t="s">
        <v>1604</v>
      </c>
      <c r="Z43">
        <v>1</v>
      </c>
    </row>
    <row r="44" spans="1:26" x14ac:dyDescent="0.25">
      <c r="A44">
        <v>36</v>
      </c>
      <c r="B44" t="s">
        <v>561</v>
      </c>
      <c r="C44" t="str">
        <f>+VLOOKUP(B44,[1]Tennis_DB!$C$2:$D$160,2,0)</f>
        <v>Cyprus</v>
      </c>
      <c r="D44">
        <v>27</v>
      </c>
      <c r="E44">
        <v>178</v>
      </c>
      <c r="F44">
        <v>2012</v>
      </c>
      <c r="G44" t="s">
        <v>562</v>
      </c>
      <c r="H44" t="s">
        <v>563</v>
      </c>
      <c r="I44" t="s">
        <v>564</v>
      </c>
      <c r="J44" t="s">
        <v>565</v>
      </c>
      <c r="K44" t="s">
        <v>553</v>
      </c>
      <c r="L44" t="s">
        <v>409</v>
      </c>
      <c r="M44" t="s">
        <v>161</v>
      </c>
      <c r="N44" t="s">
        <v>566</v>
      </c>
      <c r="O44" t="s">
        <v>567</v>
      </c>
      <c r="P44" t="s">
        <v>568</v>
      </c>
      <c r="Q44" t="s">
        <v>569</v>
      </c>
      <c r="R44" t="s">
        <v>489</v>
      </c>
      <c r="S44" t="s">
        <v>570</v>
      </c>
      <c r="T44" t="s">
        <v>489</v>
      </c>
      <c r="U44" t="s">
        <v>271</v>
      </c>
      <c r="V44" t="s">
        <v>571</v>
      </c>
      <c r="W44" t="s">
        <v>85</v>
      </c>
      <c r="X44" s="1">
        <v>103</v>
      </c>
      <c r="Y44" t="s">
        <v>1605</v>
      </c>
      <c r="Z44">
        <f t="shared" ca="1" si="0"/>
        <v>0</v>
      </c>
    </row>
    <row r="45" spans="1:26" x14ac:dyDescent="0.25">
      <c r="A45">
        <v>28</v>
      </c>
      <c r="B45" t="s">
        <v>572</v>
      </c>
      <c r="C45" t="str">
        <f>+VLOOKUP(B45,[1]Tennis_DB!$C$2:$D$160,2,0)</f>
        <v>Germany</v>
      </c>
      <c r="D45">
        <v>29</v>
      </c>
      <c r="E45">
        <v>191</v>
      </c>
      <c r="F45">
        <v>2012</v>
      </c>
      <c r="G45" t="s">
        <v>562</v>
      </c>
      <c r="H45" t="s">
        <v>481</v>
      </c>
      <c r="I45" t="s">
        <v>573</v>
      </c>
      <c r="J45" t="s">
        <v>188</v>
      </c>
      <c r="K45" t="s">
        <v>574</v>
      </c>
      <c r="L45" t="s">
        <v>575</v>
      </c>
      <c r="M45" t="s">
        <v>94</v>
      </c>
      <c r="N45" t="s">
        <v>576</v>
      </c>
      <c r="O45" t="s">
        <v>277</v>
      </c>
      <c r="P45" t="s">
        <v>135</v>
      </c>
      <c r="Q45" t="s">
        <v>577</v>
      </c>
      <c r="R45" t="s">
        <v>195</v>
      </c>
      <c r="S45" t="s">
        <v>578</v>
      </c>
      <c r="T45" t="s">
        <v>195</v>
      </c>
      <c r="U45" t="s">
        <v>516</v>
      </c>
      <c r="V45" t="s">
        <v>579</v>
      </c>
      <c r="W45" t="s">
        <v>103</v>
      </c>
      <c r="X45" s="1">
        <v>91</v>
      </c>
      <c r="Y45" t="s">
        <v>1606</v>
      </c>
      <c r="Z45">
        <f t="shared" ca="1" si="0"/>
        <v>1</v>
      </c>
    </row>
    <row r="46" spans="1:26" x14ac:dyDescent="0.25">
      <c r="A46">
        <v>12</v>
      </c>
      <c r="B46" t="s">
        <v>580</v>
      </c>
      <c r="C46" t="str">
        <f>+VLOOKUP(B46,[1]Tennis_DB!$C$2:$D$160,2,0)</f>
        <v>Argentina</v>
      </c>
      <c r="D46">
        <v>29</v>
      </c>
      <c r="E46">
        <v>178</v>
      </c>
      <c r="F46">
        <v>2012</v>
      </c>
      <c r="G46" t="s">
        <v>581</v>
      </c>
      <c r="H46" t="s">
        <v>582</v>
      </c>
      <c r="I46" t="s">
        <v>583</v>
      </c>
      <c r="J46" t="s">
        <v>565</v>
      </c>
      <c r="K46" t="s">
        <v>584</v>
      </c>
      <c r="L46" t="s">
        <v>144</v>
      </c>
      <c r="M46" t="s">
        <v>192</v>
      </c>
      <c r="N46" t="s">
        <v>585</v>
      </c>
      <c r="O46" t="s">
        <v>586</v>
      </c>
      <c r="P46" t="s">
        <v>238</v>
      </c>
      <c r="Q46" t="s">
        <v>293</v>
      </c>
      <c r="R46" t="s">
        <v>587</v>
      </c>
      <c r="S46" t="s">
        <v>588</v>
      </c>
      <c r="T46" t="s">
        <v>587</v>
      </c>
      <c r="U46" t="s">
        <v>589</v>
      </c>
      <c r="V46" t="s">
        <v>170</v>
      </c>
      <c r="W46" t="s">
        <v>37</v>
      </c>
      <c r="X46" s="1">
        <v>124</v>
      </c>
      <c r="Y46" t="s">
        <v>1604</v>
      </c>
      <c r="Z46">
        <f t="shared" ca="1" si="0"/>
        <v>1</v>
      </c>
    </row>
    <row r="47" spans="1:26" x14ac:dyDescent="0.25">
      <c r="A47">
        <v>19</v>
      </c>
      <c r="B47" t="s">
        <v>590</v>
      </c>
      <c r="C47" t="str">
        <f>+VLOOKUP(B47,[1]Tennis_DB!$C$2:$D$160,2,0)</f>
        <v>Japan</v>
      </c>
      <c r="D47">
        <v>23</v>
      </c>
      <c r="E47">
        <v>178</v>
      </c>
      <c r="F47">
        <v>2012</v>
      </c>
      <c r="G47" t="s">
        <v>591</v>
      </c>
      <c r="H47" t="s">
        <v>592</v>
      </c>
      <c r="I47" t="s">
        <v>383</v>
      </c>
      <c r="J47" t="s">
        <v>416</v>
      </c>
      <c r="K47" t="s">
        <v>593</v>
      </c>
      <c r="L47" t="s">
        <v>594</v>
      </c>
      <c r="M47" t="s">
        <v>324</v>
      </c>
      <c r="N47" t="s">
        <v>595</v>
      </c>
      <c r="O47" t="s">
        <v>596</v>
      </c>
      <c r="P47" t="s">
        <v>454</v>
      </c>
      <c r="Q47" t="s">
        <v>64</v>
      </c>
      <c r="R47" t="s">
        <v>597</v>
      </c>
      <c r="S47" t="s">
        <v>598</v>
      </c>
      <c r="T47" t="s">
        <v>597</v>
      </c>
      <c r="U47" t="s">
        <v>599</v>
      </c>
      <c r="V47" t="s">
        <v>373</v>
      </c>
      <c r="W47" t="s">
        <v>600</v>
      </c>
      <c r="X47" s="1">
        <v>113</v>
      </c>
      <c r="Y47" t="s">
        <v>1607</v>
      </c>
      <c r="Z47">
        <f t="shared" ca="1" si="0"/>
        <v>0</v>
      </c>
    </row>
    <row r="48" spans="1:26" x14ac:dyDescent="0.25">
      <c r="A48">
        <v>52</v>
      </c>
      <c r="B48" t="s">
        <v>601</v>
      </c>
      <c r="C48" t="str">
        <f>+VLOOKUP(B48,[1]Tennis_DB!$C$2:$D$160,2,0)</f>
        <v>Australia</v>
      </c>
      <c r="D48">
        <v>20</v>
      </c>
      <c r="E48">
        <v>195</v>
      </c>
      <c r="F48">
        <v>2012</v>
      </c>
      <c r="G48" t="s">
        <v>602</v>
      </c>
      <c r="H48" t="s">
        <v>603</v>
      </c>
      <c r="I48" t="s">
        <v>604</v>
      </c>
      <c r="J48" t="s">
        <v>278</v>
      </c>
      <c r="K48" t="s">
        <v>605</v>
      </c>
      <c r="L48" t="s">
        <v>440</v>
      </c>
      <c r="M48" t="s">
        <v>62</v>
      </c>
      <c r="N48" t="s">
        <v>606</v>
      </c>
      <c r="O48" t="s">
        <v>607</v>
      </c>
      <c r="P48" t="s">
        <v>216</v>
      </c>
      <c r="Q48" t="s">
        <v>608</v>
      </c>
      <c r="R48" t="s">
        <v>229</v>
      </c>
      <c r="S48" t="s">
        <v>609</v>
      </c>
      <c r="T48" t="s">
        <v>229</v>
      </c>
      <c r="U48" t="s">
        <v>610</v>
      </c>
      <c r="V48" t="s">
        <v>363</v>
      </c>
      <c r="W48" t="s">
        <v>394</v>
      </c>
      <c r="X48" s="1">
        <v>99</v>
      </c>
      <c r="Y48" t="s">
        <v>1585</v>
      </c>
      <c r="Z48">
        <v>1</v>
      </c>
    </row>
    <row r="49" spans="1:26" x14ac:dyDescent="0.25">
      <c r="A49">
        <v>23</v>
      </c>
      <c r="B49" t="s">
        <v>611</v>
      </c>
      <c r="C49" t="str">
        <f>+VLOOKUP(B49,[1]Tennis_DB!$C$2:$D$160,2,0)</f>
        <v>Italy</v>
      </c>
      <c r="D49">
        <v>28</v>
      </c>
      <c r="E49">
        <v>190</v>
      </c>
      <c r="F49">
        <v>2012</v>
      </c>
      <c r="G49" t="s">
        <v>612</v>
      </c>
      <c r="H49" t="s">
        <v>613</v>
      </c>
      <c r="I49" t="s">
        <v>101</v>
      </c>
      <c r="J49" t="s">
        <v>518</v>
      </c>
      <c r="K49" t="s">
        <v>24</v>
      </c>
      <c r="L49" t="s">
        <v>614</v>
      </c>
      <c r="M49" t="s">
        <v>176</v>
      </c>
      <c r="N49" t="s">
        <v>317</v>
      </c>
      <c r="O49" t="s">
        <v>615</v>
      </c>
      <c r="P49" t="s">
        <v>616</v>
      </c>
      <c r="Q49" t="s">
        <v>419</v>
      </c>
      <c r="R49" t="s">
        <v>617</v>
      </c>
      <c r="S49" t="s">
        <v>618</v>
      </c>
      <c r="T49" t="s">
        <v>617</v>
      </c>
      <c r="U49" t="s">
        <v>219</v>
      </c>
      <c r="V49" t="s">
        <v>619</v>
      </c>
      <c r="W49" t="s">
        <v>620</v>
      </c>
      <c r="X49" s="1">
        <v>104</v>
      </c>
      <c r="Y49" t="s">
        <v>1608</v>
      </c>
      <c r="Z49">
        <f t="shared" ca="1" si="0"/>
        <v>1</v>
      </c>
    </row>
    <row r="50" spans="1:26" x14ac:dyDescent="0.25">
      <c r="A50">
        <v>31</v>
      </c>
      <c r="B50" t="s">
        <v>621</v>
      </c>
      <c r="C50" t="str">
        <f>+VLOOKUP(B50,[1]Tennis_DB!$C$2:$D$160,2,0)</f>
        <v>Czech Republic</v>
      </c>
      <c r="D50">
        <v>34</v>
      </c>
      <c r="E50">
        <v>186</v>
      </c>
      <c r="F50">
        <v>2012</v>
      </c>
      <c r="G50" t="s">
        <v>622</v>
      </c>
      <c r="H50" t="s">
        <v>40</v>
      </c>
      <c r="I50" t="s">
        <v>308</v>
      </c>
      <c r="J50" t="s">
        <v>242</v>
      </c>
      <c r="K50" t="s">
        <v>623</v>
      </c>
      <c r="L50" t="s">
        <v>624</v>
      </c>
      <c r="M50" t="s">
        <v>161</v>
      </c>
      <c r="N50" t="s">
        <v>625</v>
      </c>
      <c r="O50" t="s">
        <v>293</v>
      </c>
      <c r="P50" t="s">
        <v>626</v>
      </c>
      <c r="Q50" t="s">
        <v>627</v>
      </c>
      <c r="R50" t="s">
        <v>455</v>
      </c>
      <c r="S50" t="s">
        <v>628</v>
      </c>
      <c r="T50" t="s">
        <v>455</v>
      </c>
      <c r="U50" t="s">
        <v>629</v>
      </c>
      <c r="V50" t="s">
        <v>37</v>
      </c>
      <c r="W50" t="s">
        <v>229</v>
      </c>
      <c r="X50" s="1">
        <v>117</v>
      </c>
      <c r="Y50" t="s">
        <v>1598</v>
      </c>
      <c r="Z50">
        <f t="shared" ca="1" si="0"/>
        <v>0</v>
      </c>
    </row>
    <row r="51" spans="1:26" x14ac:dyDescent="0.25">
      <c r="A51">
        <v>33</v>
      </c>
      <c r="B51" t="s">
        <v>630</v>
      </c>
      <c r="C51" t="str">
        <f>+VLOOKUP(B51,[1]Tennis_DB!$C$2:$D$160,2,0)</f>
        <v>Brazil</v>
      </c>
      <c r="D51">
        <v>25</v>
      </c>
      <c r="E51">
        <v>188</v>
      </c>
      <c r="F51">
        <v>2012</v>
      </c>
      <c r="G51" t="s">
        <v>631</v>
      </c>
      <c r="H51" t="s">
        <v>632</v>
      </c>
      <c r="I51" t="s">
        <v>101</v>
      </c>
      <c r="J51" t="s">
        <v>188</v>
      </c>
      <c r="K51" t="s">
        <v>633</v>
      </c>
      <c r="L51" t="s">
        <v>634</v>
      </c>
      <c r="M51" t="s">
        <v>375</v>
      </c>
      <c r="N51" t="s">
        <v>635</v>
      </c>
      <c r="O51" t="s">
        <v>362</v>
      </c>
      <c r="P51" t="s">
        <v>636</v>
      </c>
      <c r="Q51" t="s">
        <v>637</v>
      </c>
      <c r="R51" t="s">
        <v>96</v>
      </c>
      <c r="S51" t="s">
        <v>638</v>
      </c>
      <c r="T51" t="s">
        <v>96</v>
      </c>
      <c r="U51" t="s">
        <v>639</v>
      </c>
      <c r="V51" t="s">
        <v>369</v>
      </c>
      <c r="W51" t="s">
        <v>339</v>
      </c>
      <c r="X51" s="1">
        <v>115</v>
      </c>
      <c r="Y51" t="s">
        <v>1609</v>
      </c>
      <c r="Z51">
        <f t="shared" ca="1" si="0"/>
        <v>0</v>
      </c>
    </row>
    <row r="52" spans="1:26" x14ac:dyDescent="0.25">
      <c r="A52">
        <v>59</v>
      </c>
      <c r="B52" t="s">
        <v>640</v>
      </c>
      <c r="C52" t="s">
        <v>1739</v>
      </c>
      <c r="D52">
        <v>29</v>
      </c>
      <c r="E52">
        <v>180</v>
      </c>
      <c r="F52">
        <v>2012</v>
      </c>
      <c r="G52" t="s">
        <v>641</v>
      </c>
      <c r="H52" t="s">
        <v>37</v>
      </c>
      <c r="I52" t="s">
        <v>482</v>
      </c>
      <c r="J52" t="s">
        <v>642</v>
      </c>
      <c r="K52" t="s">
        <v>643</v>
      </c>
      <c r="L52" t="s">
        <v>624</v>
      </c>
      <c r="M52" t="s">
        <v>644</v>
      </c>
      <c r="N52" t="s">
        <v>645</v>
      </c>
      <c r="O52" t="s">
        <v>646</v>
      </c>
      <c r="P52" t="s">
        <v>179</v>
      </c>
      <c r="Q52" t="s">
        <v>647</v>
      </c>
      <c r="R52" t="s">
        <v>648</v>
      </c>
      <c r="S52" t="s">
        <v>649</v>
      </c>
      <c r="T52" t="s">
        <v>648</v>
      </c>
      <c r="U52" t="s">
        <v>170</v>
      </c>
      <c r="V52" t="s">
        <v>103</v>
      </c>
      <c r="W52" t="s">
        <v>314</v>
      </c>
      <c r="X52" s="1">
        <v>114</v>
      </c>
      <c r="Y52" t="s">
        <v>391</v>
      </c>
      <c r="Z52">
        <f t="shared" ca="1" si="0"/>
        <v>0</v>
      </c>
    </row>
    <row r="53" spans="1:26" x14ac:dyDescent="0.25">
      <c r="A53">
        <v>51</v>
      </c>
      <c r="B53" t="s">
        <v>650</v>
      </c>
      <c r="C53" t="str">
        <f>+VLOOKUP(B53,[1]Tennis_DB!$C$2:$D$160,2,0)</f>
        <v>Slovakia</v>
      </c>
      <c r="D53">
        <v>25</v>
      </c>
      <c r="E53">
        <v>185</v>
      </c>
      <c r="F53">
        <v>2012</v>
      </c>
      <c r="G53" t="s">
        <v>651</v>
      </c>
      <c r="H53" t="s">
        <v>652</v>
      </c>
      <c r="I53" t="s">
        <v>653</v>
      </c>
      <c r="J53" t="s">
        <v>636</v>
      </c>
      <c r="K53" t="s">
        <v>157</v>
      </c>
      <c r="L53" t="s">
        <v>399</v>
      </c>
      <c r="M53" t="s">
        <v>192</v>
      </c>
      <c r="N53" t="s">
        <v>654</v>
      </c>
      <c r="O53" t="s">
        <v>304</v>
      </c>
      <c r="P53" t="s">
        <v>164</v>
      </c>
      <c r="Q53" t="s">
        <v>655</v>
      </c>
      <c r="R53" t="s">
        <v>166</v>
      </c>
      <c r="S53" t="s">
        <v>656</v>
      </c>
      <c r="T53" t="s">
        <v>166</v>
      </c>
      <c r="U53" t="s">
        <v>357</v>
      </c>
      <c r="V53" t="s">
        <v>657</v>
      </c>
      <c r="W53" t="s">
        <v>218</v>
      </c>
      <c r="X53" s="1">
        <v>104</v>
      </c>
      <c r="Y53" t="s">
        <v>1610</v>
      </c>
      <c r="Z53">
        <f t="shared" ca="1" si="0"/>
        <v>1</v>
      </c>
    </row>
    <row r="54" spans="1:26" x14ac:dyDescent="0.25">
      <c r="A54">
        <v>58</v>
      </c>
      <c r="B54" t="s">
        <v>658</v>
      </c>
      <c r="C54" t="s">
        <v>1734</v>
      </c>
      <c r="D54">
        <v>30</v>
      </c>
      <c r="E54">
        <v>185</v>
      </c>
      <c r="F54">
        <v>2012</v>
      </c>
      <c r="G54" t="s">
        <v>659</v>
      </c>
      <c r="H54" t="s">
        <v>454</v>
      </c>
      <c r="I54" t="s">
        <v>660</v>
      </c>
      <c r="J54" t="s">
        <v>493</v>
      </c>
      <c r="K54" t="s">
        <v>661</v>
      </c>
      <c r="L54" t="s">
        <v>662</v>
      </c>
      <c r="M54" t="s">
        <v>663</v>
      </c>
      <c r="N54" t="s">
        <v>664</v>
      </c>
      <c r="O54" t="s">
        <v>263</v>
      </c>
      <c r="P54" t="s">
        <v>475</v>
      </c>
      <c r="Q54" t="s">
        <v>665</v>
      </c>
      <c r="R54" t="s">
        <v>224</v>
      </c>
      <c r="S54" t="s">
        <v>666</v>
      </c>
      <c r="T54" t="s">
        <v>224</v>
      </c>
      <c r="U54" t="s">
        <v>667</v>
      </c>
      <c r="V54" t="s">
        <v>668</v>
      </c>
      <c r="W54" t="s">
        <v>579</v>
      </c>
      <c r="X54" s="1">
        <v>107</v>
      </c>
      <c r="Y54" t="s">
        <v>216</v>
      </c>
      <c r="Z54">
        <f t="shared" ca="1" si="0"/>
        <v>1</v>
      </c>
    </row>
    <row r="55" spans="1:26" x14ac:dyDescent="0.25">
      <c r="A55">
        <v>82</v>
      </c>
      <c r="B55" t="s">
        <v>669</v>
      </c>
      <c r="C55" t="str">
        <f>+VLOOKUP(B55,[1]Tennis_DB!$C$2:$D$160,2,0)</f>
        <v>Argentina</v>
      </c>
      <c r="D55">
        <v>30</v>
      </c>
      <c r="E55">
        <v>180</v>
      </c>
      <c r="F55">
        <v>2012</v>
      </c>
      <c r="G55" t="s">
        <v>670</v>
      </c>
      <c r="H55" t="s">
        <v>671</v>
      </c>
      <c r="I55" t="s">
        <v>101</v>
      </c>
      <c r="J55" t="s">
        <v>535</v>
      </c>
      <c r="K55" t="s">
        <v>600</v>
      </c>
      <c r="L55" t="s">
        <v>45</v>
      </c>
      <c r="M55" t="s">
        <v>45</v>
      </c>
      <c r="N55" t="s">
        <v>672</v>
      </c>
      <c r="O55" t="s">
        <v>401</v>
      </c>
      <c r="P55" t="s">
        <v>300</v>
      </c>
      <c r="Q55" t="s">
        <v>673</v>
      </c>
      <c r="R55" t="s">
        <v>50</v>
      </c>
      <c r="S55" t="s">
        <v>674</v>
      </c>
      <c r="T55" t="s">
        <v>50</v>
      </c>
      <c r="U55" t="s">
        <v>183</v>
      </c>
      <c r="V55" t="s">
        <v>675</v>
      </c>
      <c r="W55" t="s">
        <v>212</v>
      </c>
      <c r="X55" s="1">
        <v>110</v>
      </c>
      <c r="Y55" t="s">
        <v>1611</v>
      </c>
      <c r="Z55">
        <f t="shared" ca="1" si="0"/>
        <v>0</v>
      </c>
    </row>
    <row r="56" spans="1:26" x14ac:dyDescent="0.25">
      <c r="A56">
        <v>77</v>
      </c>
      <c r="B56" t="s">
        <v>676</v>
      </c>
      <c r="C56" t="str">
        <f>+VLOOKUP(B56,[1]Tennis_DB!$C$2:$D$160,2,0)</f>
        <v>France</v>
      </c>
      <c r="D56">
        <v>26</v>
      </c>
      <c r="E56">
        <v>193</v>
      </c>
      <c r="F56">
        <v>2012</v>
      </c>
      <c r="G56" t="s">
        <v>677</v>
      </c>
      <c r="H56" t="s">
        <v>286</v>
      </c>
      <c r="I56" t="s">
        <v>119</v>
      </c>
      <c r="J56" t="s">
        <v>48</v>
      </c>
      <c r="K56" t="s">
        <v>299</v>
      </c>
      <c r="L56" t="s">
        <v>359</v>
      </c>
      <c r="M56" t="s">
        <v>663</v>
      </c>
      <c r="N56" t="s">
        <v>678</v>
      </c>
      <c r="O56" t="s">
        <v>679</v>
      </c>
      <c r="P56" t="s">
        <v>174</v>
      </c>
      <c r="Q56" t="s">
        <v>680</v>
      </c>
      <c r="R56" t="s">
        <v>433</v>
      </c>
      <c r="S56" t="s">
        <v>681</v>
      </c>
      <c r="T56" t="s">
        <v>433</v>
      </c>
      <c r="U56" t="s">
        <v>682</v>
      </c>
      <c r="V56" t="s">
        <v>103</v>
      </c>
      <c r="W56" t="s">
        <v>103</v>
      </c>
      <c r="X56" s="1">
        <v>106</v>
      </c>
      <c r="Y56" t="s">
        <v>1612</v>
      </c>
      <c r="Z56">
        <f t="shared" ca="1" si="0"/>
        <v>0</v>
      </c>
    </row>
    <row r="57" spans="1:26" x14ac:dyDescent="0.25">
      <c r="A57">
        <v>29</v>
      </c>
      <c r="B57" t="s">
        <v>683</v>
      </c>
      <c r="C57" t="str">
        <f>+VLOOKUP(B57,[1]Tennis_DB!$C$2:$D$160,2,0)</f>
        <v>Austria</v>
      </c>
      <c r="D57">
        <v>31</v>
      </c>
      <c r="E57">
        <v>184</v>
      </c>
      <c r="F57">
        <v>2012</v>
      </c>
      <c r="G57" t="s">
        <v>684</v>
      </c>
      <c r="H57" t="s">
        <v>685</v>
      </c>
      <c r="I57" t="s">
        <v>383</v>
      </c>
      <c r="J57" t="s">
        <v>249</v>
      </c>
      <c r="K57" t="s">
        <v>157</v>
      </c>
      <c r="L57" t="s">
        <v>440</v>
      </c>
      <c r="M57" t="s">
        <v>161</v>
      </c>
      <c r="N57" t="s">
        <v>686</v>
      </c>
      <c r="O57" t="s">
        <v>687</v>
      </c>
      <c r="P57" t="s">
        <v>688</v>
      </c>
      <c r="Q57" t="s">
        <v>689</v>
      </c>
      <c r="R57" t="s">
        <v>457</v>
      </c>
      <c r="S57" t="s">
        <v>690</v>
      </c>
      <c r="T57" t="s">
        <v>457</v>
      </c>
      <c r="U57" t="s">
        <v>288</v>
      </c>
      <c r="V57" t="s">
        <v>296</v>
      </c>
      <c r="W57" t="s">
        <v>85</v>
      </c>
      <c r="X57" s="1">
        <v>103</v>
      </c>
      <c r="Y57" t="s">
        <v>1613</v>
      </c>
      <c r="Z57">
        <f t="shared" ca="1" si="0"/>
        <v>0</v>
      </c>
    </row>
    <row r="58" spans="1:26" x14ac:dyDescent="0.25">
      <c r="A58">
        <v>16</v>
      </c>
      <c r="B58" t="s">
        <v>691</v>
      </c>
      <c r="C58" t="str">
        <f>+VLOOKUP(B58,[1]Tennis_DB!$C$2:$D$160,2,0)</f>
        <v>France</v>
      </c>
      <c r="D58">
        <v>28</v>
      </c>
      <c r="E58">
        <v>180</v>
      </c>
      <c r="F58">
        <v>2012</v>
      </c>
      <c r="G58" t="s">
        <v>692</v>
      </c>
      <c r="H58" t="s">
        <v>478</v>
      </c>
      <c r="I58" t="s">
        <v>214</v>
      </c>
      <c r="J58" t="s">
        <v>188</v>
      </c>
      <c r="K58" t="s">
        <v>584</v>
      </c>
      <c r="L58" t="s">
        <v>546</v>
      </c>
      <c r="M58" t="s">
        <v>192</v>
      </c>
      <c r="N58" t="s">
        <v>693</v>
      </c>
      <c r="O58" t="s">
        <v>694</v>
      </c>
      <c r="P58" t="s">
        <v>65</v>
      </c>
      <c r="Q58" t="s">
        <v>680</v>
      </c>
      <c r="R58" t="s">
        <v>489</v>
      </c>
      <c r="S58" t="s">
        <v>695</v>
      </c>
      <c r="T58" t="s">
        <v>489</v>
      </c>
      <c r="U58" t="s">
        <v>215</v>
      </c>
      <c r="V58" t="s">
        <v>696</v>
      </c>
      <c r="W58" t="s">
        <v>697</v>
      </c>
      <c r="X58" s="1">
        <v>119</v>
      </c>
      <c r="Y58" t="s">
        <v>1614</v>
      </c>
      <c r="Z58">
        <f t="shared" ca="1" si="0"/>
        <v>1</v>
      </c>
    </row>
    <row r="59" spans="1:26" x14ac:dyDescent="0.25">
      <c r="A59">
        <v>41</v>
      </c>
      <c r="B59" t="s">
        <v>698</v>
      </c>
      <c r="C59" t="str">
        <f>+VLOOKUP(B59,[1]Tennis_DB!$C$2:$D$160,2,0)</f>
        <v>Finland</v>
      </c>
      <c r="D59">
        <v>31</v>
      </c>
      <c r="E59">
        <v>185</v>
      </c>
      <c r="F59">
        <v>2012</v>
      </c>
      <c r="G59" t="s">
        <v>699</v>
      </c>
      <c r="H59" t="s">
        <v>700</v>
      </c>
      <c r="I59" t="s">
        <v>701</v>
      </c>
      <c r="J59" t="s">
        <v>216</v>
      </c>
      <c r="K59" t="s">
        <v>173</v>
      </c>
      <c r="L59" t="s">
        <v>375</v>
      </c>
      <c r="M59" t="s">
        <v>192</v>
      </c>
      <c r="N59" t="s">
        <v>702</v>
      </c>
      <c r="O59" t="s">
        <v>703</v>
      </c>
      <c r="P59" t="s">
        <v>704</v>
      </c>
      <c r="Q59" t="s">
        <v>705</v>
      </c>
      <c r="R59" t="s">
        <v>706</v>
      </c>
      <c r="S59" t="s">
        <v>707</v>
      </c>
      <c r="T59" t="s">
        <v>706</v>
      </c>
      <c r="U59" t="s">
        <v>288</v>
      </c>
      <c r="V59" t="s">
        <v>103</v>
      </c>
      <c r="W59" t="s">
        <v>169</v>
      </c>
      <c r="X59" s="1">
        <v>93</v>
      </c>
      <c r="Y59" t="s">
        <v>1585</v>
      </c>
      <c r="Z59">
        <f t="shared" ca="1" si="0"/>
        <v>0</v>
      </c>
    </row>
    <row r="60" spans="1:26" x14ac:dyDescent="0.25">
      <c r="A60">
        <v>38</v>
      </c>
      <c r="B60" t="s">
        <v>708</v>
      </c>
      <c r="C60" t="str">
        <f>+VLOOKUP(B60,[1]Tennis_DB!$C$2:$D$160,2,0)</f>
        <v>Serbia</v>
      </c>
      <c r="D60">
        <v>26</v>
      </c>
      <c r="E60">
        <v>190</v>
      </c>
      <c r="F60">
        <v>2012</v>
      </c>
      <c r="G60" t="s">
        <v>709</v>
      </c>
      <c r="H60" t="s">
        <v>613</v>
      </c>
      <c r="I60" t="s">
        <v>504</v>
      </c>
      <c r="J60" t="s">
        <v>48</v>
      </c>
      <c r="K60" t="s">
        <v>272</v>
      </c>
      <c r="L60" t="s">
        <v>710</v>
      </c>
      <c r="M60" t="s">
        <v>28</v>
      </c>
      <c r="N60" t="s">
        <v>711</v>
      </c>
      <c r="O60" t="s">
        <v>453</v>
      </c>
      <c r="P60" t="s">
        <v>426</v>
      </c>
      <c r="Q60" t="s">
        <v>30</v>
      </c>
      <c r="R60" t="s">
        <v>31</v>
      </c>
      <c r="S60" t="s">
        <v>712</v>
      </c>
      <c r="T60" t="s">
        <v>31</v>
      </c>
      <c r="U60" t="s">
        <v>85</v>
      </c>
      <c r="V60" t="s">
        <v>668</v>
      </c>
      <c r="W60" t="s">
        <v>170</v>
      </c>
      <c r="X60" s="1">
        <v>112</v>
      </c>
      <c r="Y60" t="s">
        <v>1615</v>
      </c>
      <c r="Z60">
        <v>1</v>
      </c>
    </row>
    <row r="61" spans="1:26" x14ac:dyDescent="0.25">
      <c r="A61">
        <v>49</v>
      </c>
      <c r="B61" t="s">
        <v>713</v>
      </c>
      <c r="C61" t="str">
        <f>+VLOOKUP(B61,[1]Tennis_DB!$C$2:$D$160,2,0)</f>
        <v>Australia</v>
      </c>
      <c r="D61">
        <v>27</v>
      </c>
      <c r="E61">
        <v>193</v>
      </c>
      <c r="F61">
        <v>2012</v>
      </c>
      <c r="G61" t="s">
        <v>714</v>
      </c>
      <c r="H61" t="s">
        <v>682</v>
      </c>
      <c r="I61" t="s">
        <v>331</v>
      </c>
      <c r="J61" t="s">
        <v>568</v>
      </c>
      <c r="K61" t="s">
        <v>715</v>
      </c>
      <c r="L61" t="s">
        <v>451</v>
      </c>
      <c r="M61" t="s">
        <v>324</v>
      </c>
      <c r="N61" t="s">
        <v>716</v>
      </c>
      <c r="O61" t="s">
        <v>717</v>
      </c>
      <c r="P61" t="s">
        <v>718</v>
      </c>
      <c r="Q61" t="s">
        <v>719</v>
      </c>
      <c r="R61" t="s">
        <v>706</v>
      </c>
      <c r="S61" t="s">
        <v>720</v>
      </c>
      <c r="T61" t="s">
        <v>706</v>
      </c>
      <c r="U61" t="s">
        <v>393</v>
      </c>
      <c r="V61" t="s">
        <v>706</v>
      </c>
      <c r="W61" t="s">
        <v>721</v>
      </c>
      <c r="X61" s="1">
        <v>105</v>
      </c>
      <c r="Y61" t="s">
        <v>1616</v>
      </c>
      <c r="Z61">
        <f t="shared" ca="1" si="0"/>
        <v>0</v>
      </c>
    </row>
    <row r="62" spans="1:26" x14ac:dyDescent="0.25">
      <c r="A62">
        <v>56</v>
      </c>
      <c r="B62" t="s">
        <v>722</v>
      </c>
      <c r="C62" t="str">
        <f>+VLOOKUP(B62,[1]Tennis_DB!$C$2:$D$160,2,0)</f>
        <v>Netherlands</v>
      </c>
      <c r="D62">
        <v>25</v>
      </c>
      <c r="E62">
        <v>190</v>
      </c>
      <c r="F62">
        <v>2012</v>
      </c>
      <c r="G62" t="s">
        <v>723</v>
      </c>
      <c r="H62" t="s">
        <v>232</v>
      </c>
      <c r="I62" t="s">
        <v>724</v>
      </c>
      <c r="J62" t="s">
        <v>725</v>
      </c>
      <c r="K62" t="s">
        <v>660</v>
      </c>
      <c r="L62" t="s">
        <v>726</v>
      </c>
      <c r="M62" t="s">
        <v>727</v>
      </c>
      <c r="N62" t="s">
        <v>728</v>
      </c>
      <c r="O62" t="s">
        <v>237</v>
      </c>
      <c r="P62" t="s">
        <v>418</v>
      </c>
      <c r="Q62" t="s">
        <v>729</v>
      </c>
      <c r="R62" t="s">
        <v>730</v>
      </c>
      <c r="S62" t="s">
        <v>731</v>
      </c>
      <c r="T62" t="s">
        <v>730</v>
      </c>
      <c r="U62" t="s">
        <v>158</v>
      </c>
      <c r="V62" t="s">
        <v>732</v>
      </c>
      <c r="W62" t="s">
        <v>657</v>
      </c>
      <c r="X62" s="1">
        <v>94</v>
      </c>
      <c r="Y62" t="s">
        <v>1617</v>
      </c>
      <c r="Z62">
        <f t="shared" ca="1" si="0"/>
        <v>0</v>
      </c>
    </row>
    <row r="63" spans="1:26" x14ac:dyDescent="0.25">
      <c r="A63">
        <v>44</v>
      </c>
      <c r="B63" t="s">
        <v>733</v>
      </c>
      <c r="C63" t="str">
        <f>+VLOOKUP(B63,[1]Tennis_DB!$C$2:$D$160,2,0)</f>
        <v>Russian Federation</v>
      </c>
      <c r="D63">
        <v>31</v>
      </c>
      <c r="E63">
        <v>177</v>
      </c>
      <c r="F63">
        <v>2012</v>
      </c>
      <c r="G63" t="s">
        <v>734</v>
      </c>
      <c r="H63" t="s">
        <v>735</v>
      </c>
      <c r="I63" t="s">
        <v>281</v>
      </c>
      <c r="J63" t="s">
        <v>736</v>
      </c>
      <c r="K63" t="s">
        <v>737</v>
      </c>
      <c r="L63" t="s">
        <v>192</v>
      </c>
      <c r="M63" t="s">
        <v>388</v>
      </c>
      <c r="N63" t="s">
        <v>738</v>
      </c>
      <c r="O63" t="s">
        <v>209</v>
      </c>
      <c r="P63" t="s">
        <v>416</v>
      </c>
      <c r="Q63" t="s">
        <v>557</v>
      </c>
      <c r="R63" t="s">
        <v>739</v>
      </c>
      <c r="S63" t="s">
        <v>740</v>
      </c>
      <c r="T63" t="s">
        <v>739</v>
      </c>
      <c r="U63" t="s">
        <v>221</v>
      </c>
      <c r="V63" t="s">
        <v>214</v>
      </c>
      <c r="W63" t="s">
        <v>229</v>
      </c>
      <c r="X63" s="1">
        <v>107</v>
      </c>
      <c r="Y63" t="s">
        <v>1618</v>
      </c>
      <c r="Z63">
        <f t="shared" ca="1" si="0"/>
        <v>0</v>
      </c>
    </row>
    <row r="64" spans="1:26" x14ac:dyDescent="0.25">
      <c r="A64">
        <v>74</v>
      </c>
      <c r="B64" t="s">
        <v>741</v>
      </c>
      <c r="C64" t="str">
        <f>+VLOOKUP(B64,[1]Tennis_DB!$C$2:$D$160,2,0)</f>
        <v>Poland</v>
      </c>
      <c r="D64">
        <v>30</v>
      </c>
      <c r="E64">
        <v>191</v>
      </c>
      <c r="F64">
        <v>2012</v>
      </c>
      <c r="G64" t="s">
        <v>742</v>
      </c>
      <c r="H64" t="s">
        <v>118</v>
      </c>
      <c r="I64" t="s">
        <v>743</v>
      </c>
      <c r="J64" t="s">
        <v>744</v>
      </c>
      <c r="K64" t="s">
        <v>157</v>
      </c>
      <c r="L64" t="s">
        <v>663</v>
      </c>
      <c r="M64" t="s">
        <v>663</v>
      </c>
      <c r="N64" t="s">
        <v>745</v>
      </c>
      <c r="O64" t="s">
        <v>746</v>
      </c>
      <c r="P64" t="s">
        <v>389</v>
      </c>
      <c r="Q64" t="s">
        <v>526</v>
      </c>
      <c r="R64" t="s">
        <v>499</v>
      </c>
      <c r="S64" t="s">
        <v>747</v>
      </c>
      <c r="T64" t="s">
        <v>499</v>
      </c>
      <c r="U64" t="s">
        <v>748</v>
      </c>
      <c r="V64" t="s">
        <v>617</v>
      </c>
      <c r="W64" t="s">
        <v>706</v>
      </c>
      <c r="X64" s="1">
        <v>110</v>
      </c>
      <c r="Y64" t="s">
        <v>1619</v>
      </c>
      <c r="Z64">
        <v>1</v>
      </c>
    </row>
    <row r="65" spans="1:26" x14ac:dyDescent="0.25">
      <c r="A65">
        <v>90</v>
      </c>
      <c r="B65" t="s">
        <v>749</v>
      </c>
      <c r="C65" t="str">
        <f>+VLOOKUP(B65,[1]Tennis_DB!$C$2:$D$160,2,0)</f>
        <v>Belgium</v>
      </c>
      <c r="D65">
        <v>31</v>
      </c>
      <c r="E65">
        <v>168</v>
      </c>
      <c r="F65">
        <v>2012</v>
      </c>
      <c r="G65" t="s">
        <v>750</v>
      </c>
      <c r="H65" t="s">
        <v>613</v>
      </c>
      <c r="I65" t="s">
        <v>701</v>
      </c>
      <c r="J65" t="s">
        <v>398</v>
      </c>
      <c r="K65" t="s">
        <v>751</v>
      </c>
      <c r="L65" t="s">
        <v>176</v>
      </c>
      <c r="M65" t="s">
        <v>324</v>
      </c>
      <c r="N65" t="s">
        <v>752</v>
      </c>
      <c r="O65" t="s">
        <v>498</v>
      </c>
      <c r="P65" t="s">
        <v>74</v>
      </c>
      <c r="Q65" t="s">
        <v>647</v>
      </c>
      <c r="R65" t="s">
        <v>753</v>
      </c>
      <c r="S65" t="s">
        <v>754</v>
      </c>
      <c r="T65" t="s">
        <v>753</v>
      </c>
      <c r="U65" t="s">
        <v>571</v>
      </c>
      <c r="V65" t="s">
        <v>339</v>
      </c>
      <c r="W65" t="s">
        <v>657</v>
      </c>
      <c r="X65" s="1">
        <v>114</v>
      </c>
      <c r="Y65" t="s">
        <v>1620</v>
      </c>
      <c r="Z65">
        <f t="shared" ca="1" si="0"/>
        <v>1</v>
      </c>
    </row>
    <row r="66" spans="1:26" x14ac:dyDescent="0.25">
      <c r="A66">
        <v>34</v>
      </c>
      <c r="B66" t="s">
        <v>755</v>
      </c>
      <c r="C66" t="str">
        <f>+VLOOKUP(B66,[1]Tennis_DB!$C$2:$D$160,2,0)</f>
        <v>Spain</v>
      </c>
      <c r="D66">
        <v>26</v>
      </c>
      <c r="E66">
        <v>190</v>
      </c>
      <c r="F66">
        <v>2012</v>
      </c>
      <c r="G66" t="s">
        <v>756</v>
      </c>
      <c r="H66" t="s">
        <v>639</v>
      </c>
      <c r="I66" t="s">
        <v>214</v>
      </c>
      <c r="J66" t="s">
        <v>149</v>
      </c>
      <c r="K66" t="s">
        <v>272</v>
      </c>
      <c r="L66" t="s">
        <v>531</v>
      </c>
      <c r="M66" t="s">
        <v>324</v>
      </c>
      <c r="N66" t="s">
        <v>757</v>
      </c>
      <c r="O66" t="s">
        <v>679</v>
      </c>
      <c r="P66" t="s">
        <v>758</v>
      </c>
      <c r="Q66" t="s">
        <v>79</v>
      </c>
      <c r="R66" t="s">
        <v>166</v>
      </c>
      <c r="S66" t="s">
        <v>759</v>
      </c>
      <c r="T66" t="s">
        <v>166</v>
      </c>
      <c r="U66" t="s">
        <v>85</v>
      </c>
      <c r="V66" t="s">
        <v>229</v>
      </c>
      <c r="W66" t="s">
        <v>106</v>
      </c>
      <c r="X66" s="1">
        <v>121</v>
      </c>
      <c r="Y66" t="s">
        <v>1596</v>
      </c>
      <c r="Z66">
        <f t="shared" ca="1" si="0"/>
        <v>1</v>
      </c>
    </row>
    <row r="67" spans="1:26" x14ac:dyDescent="0.25">
      <c r="A67">
        <v>72</v>
      </c>
      <c r="B67" t="s">
        <v>760</v>
      </c>
      <c r="C67" t="str">
        <f>+VLOOKUP(B67,[1]Tennis_DB!$C$2:$D$160,2,0)</f>
        <v>Croatia</v>
      </c>
      <c r="D67">
        <v>27</v>
      </c>
      <c r="E67">
        <v>183</v>
      </c>
      <c r="F67">
        <v>2012</v>
      </c>
      <c r="G67" t="s">
        <v>67</v>
      </c>
      <c r="H67" t="s">
        <v>761</v>
      </c>
      <c r="I67" t="s">
        <v>762</v>
      </c>
      <c r="J67" t="s">
        <v>763</v>
      </c>
      <c r="K67" t="s">
        <v>764</v>
      </c>
      <c r="L67" t="s">
        <v>484</v>
      </c>
      <c r="M67" t="s">
        <v>93</v>
      </c>
      <c r="N67" t="s">
        <v>765</v>
      </c>
      <c r="O67" t="s">
        <v>442</v>
      </c>
      <c r="P67" t="s">
        <v>533</v>
      </c>
      <c r="Q67" t="s">
        <v>766</v>
      </c>
      <c r="R67" t="s">
        <v>767</v>
      </c>
      <c r="S67" t="s">
        <v>768</v>
      </c>
      <c r="T67" t="s">
        <v>767</v>
      </c>
      <c r="U67" t="s">
        <v>769</v>
      </c>
      <c r="V67" t="s">
        <v>312</v>
      </c>
      <c r="W67" t="s">
        <v>91</v>
      </c>
      <c r="X67" s="1">
        <v>112</v>
      </c>
      <c r="Y67" t="s">
        <v>1621</v>
      </c>
      <c r="Z67">
        <f t="shared" ref="Z67:Z86" ca="1" si="1">+RANDBETWEEN(0,1)</f>
        <v>1</v>
      </c>
    </row>
    <row r="68" spans="1:26" x14ac:dyDescent="0.25">
      <c r="A68">
        <v>129</v>
      </c>
      <c r="B68" t="s">
        <v>770</v>
      </c>
      <c r="C68" t="s">
        <v>1733</v>
      </c>
      <c r="D68">
        <v>30</v>
      </c>
      <c r="E68">
        <v>178</v>
      </c>
      <c r="F68">
        <v>2012</v>
      </c>
      <c r="G68" t="s">
        <v>772</v>
      </c>
      <c r="H68" t="s">
        <v>228</v>
      </c>
      <c r="I68" t="s">
        <v>106</v>
      </c>
      <c r="J68" t="s">
        <v>164</v>
      </c>
      <c r="K68" t="s">
        <v>504</v>
      </c>
      <c r="L68" t="s">
        <v>28</v>
      </c>
      <c r="M68" t="s">
        <v>410</v>
      </c>
      <c r="N68" t="s">
        <v>773</v>
      </c>
      <c r="O68" t="s">
        <v>607</v>
      </c>
      <c r="P68" t="s">
        <v>568</v>
      </c>
      <c r="Q68" t="s">
        <v>774</v>
      </c>
      <c r="R68" t="s">
        <v>775</v>
      </c>
      <c r="S68" t="s">
        <v>776</v>
      </c>
      <c r="T68" t="s">
        <v>775</v>
      </c>
      <c r="U68" t="s">
        <v>571</v>
      </c>
      <c r="V68" t="s">
        <v>453</v>
      </c>
      <c r="W68" t="s">
        <v>777</v>
      </c>
      <c r="X68" s="1">
        <v>102</v>
      </c>
      <c r="Y68" t="s">
        <v>771</v>
      </c>
      <c r="Z68">
        <f t="shared" ca="1" si="1"/>
        <v>1</v>
      </c>
    </row>
    <row r="69" spans="1:26" x14ac:dyDescent="0.25">
      <c r="A69">
        <v>66</v>
      </c>
      <c r="B69" t="s">
        <v>778</v>
      </c>
      <c r="C69" t="str">
        <f>+VLOOKUP(B69,[1]Tennis_DB!$C$2:$D$160,2,0)</f>
        <v>Argentina</v>
      </c>
      <c r="D69">
        <v>29</v>
      </c>
      <c r="E69">
        <v>183</v>
      </c>
      <c r="F69">
        <v>2012</v>
      </c>
      <c r="G69" t="s">
        <v>779</v>
      </c>
      <c r="H69" t="s">
        <v>460</v>
      </c>
      <c r="I69" t="s">
        <v>629</v>
      </c>
      <c r="J69" t="s">
        <v>179</v>
      </c>
      <c r="K69" t="s">
        <v>780</v>
      </c>
      <c r="L69" t="s">
        <v>127</v>
      </c>
      <c r="M69" t="s">
        <v>410</v>
      </c>
      <c r="N69" t="s">
        <v>781</v>
      </c>
      <c r="O69" t="s">
        <v>782</v>
      </c>
      <c r="P69" t="s">
        <v>348</v>
      </c>
      <c r="Q69" t="s">
        <v>680</v>
      </c>
      <c r="R69" t="s">
        <v>783</v>
      </c>
      <c r="S69" t="s">
        <v>784</v>
      </c>
      <c r="T69" t="s">
        <v>783</v>
      </c>
      <c r="U69" t="s">
        <v>256</v>
      </c>
      <c r="V69" t="s">
        <v>103</v>
      </c>
      <c r="W69" t="s">
        <v>158</v>
      </c>
      <c r="X69" s="1">
        <v>114</v>
      </c>
      <c r="Y69" t="s">
        <v>1622</v>
      </c>
      <c r="Z69">
        <f t="shared" ca="1" si="1"/>
        <v>1</v>
      </c>
    </row>
    <row r="70" spans="1:26" x14ac:dyDescent="0.25">
      <c r="A70">
        <v>105</v>
      </c>
      <c r="B70" t="s">
        <v>785</v>
      </c>
      <c r="C70" t="str">
        <f>+VLOOKUP(B70,[1]Tennis_DB!$C$2:$D$160,2,0)</f>
        <v>Australia</v>
      </c>
      <c r="D70">
        <v>26</v>
      </c>
      <c r="E70">
        <v>188</v>
      </c>
      <c r="F70">
        <v>2012</v>
      </c>
      <c r="G70" t="s">
        <v>779</v>
      </c>
      <c r="H70" t="s">
        <v>685</v>
      </c>
      <c r="I70" t="s">
        <v>786</v>
      </c>
      <c r="J70" t="s">
        <v>130</v>
      </c>
      <c r="K70" t="s">
        <v>764</v>
      </c>
      <c r="L70" t="s">
        <v>787</v>
      </c>
      <c r="M70" t="s">
        <v>531</v>
      </c>
      <c r="N70" t="s">
        <v>788</v>
      </c>
      <c r="O70" t="s">
        <v>687</v>
      </c>
      <c r="P70" t="s">
        <v>505</v>
      </c>
      <c r="Q70" t="s">
        <v>789</v>
      </c>
      <c r="R70" t="s">
        <v>291</v>
      </c>
      <c r="S70" t="s">
        <v>790</v>
      </c>
      <c r="T70" t="s">
        <v>291</v>
      </c>
      <c r="U70" t="s">
        <v>620</v>
      </c>
      <c r="V70" t="s">
        <v>218</v>
      </c>
      <c r="W70" t="s">
        <v>84</v>
      </c>
      <c r="X70" s="1">
        <v>102</v>
      </c>
      <c r="Y70" t="s">
        <v>1623</v>
      </c>
      <c r="Z70">
        <f t="shared" ca="1" si="1"/>
        <v>1</v>
      </c>
    </row>
    <row r="71" spans="1:26" x14ac:dyDescent="0.25">
      <c r="A71">
        <v>30</v>
      </c>
      <c r="B71" t="s">
        <v>791</v>
      </c>
      <c r="C71" t="str">
        <f>+VLOOKUP(B71,[1]Tennis_DB!$C$2:$D$160,2,0)</f>
        <v>Slovakia</v>
      </c>
      <c r="D71">
        <v>23</v>
      </c>
      <c r="E71">
        <v>190</v>
      </c>
      <c r="F71">
        <v>2012</v>
      </c>
      <c r="G71" t="s">
        <v>792</v>
      </c>
      <c r="H71" t="s">
        <v>793</v>
      </c>
      <c r="I71" t="s">
        <v>308</v>
      </c>
      <c r="J71" t="s">
        <v>258</v>
      </c>
      <c r="K71" t="s">
        <v>660</v>
      </c>
      <c r="L71" t="s">
        <v>388</v>
      </c>
      <c r="M71" t="s">
        <v>45</v>
      </c>
      <c r="N71" t="s">
        <v>794</v>
      </c>
      <c r="O71" t="s">
        <v>567</v>
      </c>
      <c r="P71" t="s">
        <v>795</v>
      </c>
      <c r="Q71" t="s">
        <v>717</v>
      </c>
      <c r="R71" t="s">
        <v>796</v>
      </c>
      <c r="S71" t="s">
        <v>797</v>
      </c>
      <c r="T71" t="s">
        <v>796</v>
      </c>
      <c r="U71" t="s">
        <v>203</v>
      </c>
      <c r="V71" t="s">
        <v>113</v>
      </c>
      <c r="W71" t="s">
        <v>617</v>
      </c>
      <c r="X71" s="1">
        <v>114</v>
      </c>
      <c r="Y71" t="s">
        <v>1624</v>
      </c>
      <c r="Z71">
        <f t="shared" ca="1" si="1"/>
        <v>0</v>
      </c>
    </row>
    <row r="72" spans="1:26" x14ac:dyDescent="0.25">
      <c r="A72">
        <v>46</v>
      </c>
      <c r="B72" t="s">
        <v>798</v>
      </c>
      <c r="C72" t="str">
        <f>+VLOOKUP(B72,[1]Tennis_DB!$C$2:$D$160,2,0)</f>
        <v>Belgium</v>
      </c>
      <c r="D72">
        <v>22</v>
      </c>
      <c r="E72">
        <v>180</v>
      </c>
      <c r="F72">
        <v>2012</v>
      </c>
      <c r="G72" t="s">
        <v>799</v>
      </c>
      <c r="H72" t="s">
        <v>288</v>
      </c>
      <c r="I72" t="s">
        <v>800</v>
      </c>
      <c r="J72" t="s">
        <v>568</v>
      </c>
      <c r="K72" t="s">
        <v>107</v>
      </c>
      <c r="L72" t="s">
        <v>624</v>
      </c>
      <c r="M72" t="s">
        <v>662</v>
      </c>
      <c r="N72" t="s">
        <v>801</v>
      </c>
      <c r="O72" t="s">
        <v>802</v>
      </c>
      <c r="P72" t="s">
        <v>278</v>
      </c>
      <c r="Q72" t="s">
        <v>79</v>
      </c>
      <c r="R72" t="s">
        <v>586</v>
      </c>
      <c r="S72" t="s">
        <v>280</v>
      </c>
      <c r="T72" t="s">
        <v>586</v>
      </c>
      <c r="U72" t="s">
        <v>613</v>
      </c>
      <c r="V72" t="s">
        <v>457</v>
      </c>
      <c r="W72" t="s">
        <v>109</v>
      </c>
      <c r="X72" s="1">
        <v>118</v>
      </c>
      <c r="Y72" t="s">
        <v>1625</v>
      </c>
      <c r="Z72">
        <f t="shared" ca="1" si="1"/>
        <v>0</v>
      </c>
    </row>
    <row r="73" spans="1:26" x14ac:dyDescent="0.25">
      <c r="A73">
        <v>50</v>
      </c>
      <c r="B73" t="s">
        <v>803</v>
      </c>
      <c r="C73" t="s">
        <v>1735</v>
      </c>
      <c r="D73">
        <v>25</v>
      </c>
      <c r="E73">
        <v>188</v>
      </c>
      <c r="F73">
        <v>2012</v>
      </c>
      <c r="G73" t="s">
        <v>804</v>
      </c>
      <c r="H73" t="s">
        <v>425</v>
      </c>
      <c r="I73" t="s">
        <v>805</v>
      </c>
      <c r="J73" t="s">
        <v>385</v>
      </c>
      <c r="K73" t="s">
        <v>806</v>
      </c>
      <c r="L73" t="s">
        <v>161</v>
      </c>
      <c r="M73" t="s">
        <v>93</v>
      </c>
      <c r="N73" t="s">
        <v>807</v>
      </c>
      <c r="O73" t="s">
        <v>808</v>
      </c>
      <c r="P73" t="s">
        <v>327</v>
      </c>
      <c r="Q73" t="s">
        <v>390</v>
      </c>
      <c r="R73" t="s">
        <v>66</v>
      </c>
      <c r="S73" t="s">
        <v>809</v>
      </c>
      <c r="T73" t="s">
        <v>66</v>
      </c>
      <c r="U73" t="s">
        <v>40</v>
      </c>
      <c r="V73" t="s">
        <v>66</v>
      </c>
      <c r="W73" t="s">
        <v>810</v>
      </c>
      <c r="X73" s="1">
        <v>111</v>
      </c>
      <c r="Y73" t="s">
        <v>457</v>
      </c>
      <c r="Z73">
        <f t="shared" ca="1" si="1"/>
        <v>1</v>
      </c>
    </row>
    <row r="74" spans="1:26" x14ac:dyDescent="0.25">
      <c r="A74">
        <v>54</v>
      </c>
      <c r="B74" t="s">
        <v>811</v>
      </c>
      <c r="C74" t="str">
        <f>+VLOOKUP(B74,[1]Tennis_DB!$C$2:$D$160,2,0)</f>
        <v>Colombia</v>
      </c>
      <c r="D74">
        <v>29</v>
      </c>
      <c r="E74">
        <v>181</v>
      </c>
      <c r="F74">
        <v>2012</v>
      </c>
      <c r="G74" t="s">
        <v>812</v>
      </c>
      <c r="H74" t="s">
        <v>40</v>
      </c>
      <c r="I74" t="s">
        <v>331</v>
      </c>
      <c r="J74" t="s">
        <v>327</v>
      </c>
      <c r="K74" t="s">
        <v>119</v>
      </c>
      <c r="L74" t="s">
        <v>375</v>
      </c>
      <c r="M74" t="s">
        <v>111</v>
      </c>
      <c r="N74" t="s">
        <v>813</v>
      </c>
      <c r="O74" t="s">
        <v>802</v>
      </c>
      <c r="P74" t="s">
        <v>533</v>
      </c>
      <c r="Q74" t="s">
        <v>774</v>
      </c>
      <c r="R74" t="s">
        <v>339</v>
      </c>
      <c r="S74" t="s">
        <v>814</v>
      </c>
      <c r="T74" t="s">
        <v>339</v>
      </c>
      <c r="U74" t="s">
        <v>74</v>
      </c>
      <c r="V74" t="s">
        <v>54</v>
      </c>
      <c r="W74" t="s">
        <v>579</v>
      </c>
      <c r="X74" s="1">
        <v>108</v>
      </c>
      <c r="Y74" t="s">
        <v>1626</v>
      </c>
      <c r="Z74">
        <f t="shared" ca="1" si="1"/>
        <v>0</v>
      </c>
    </row>
    <row r="75" spans="1:26" x14ac:dyDescent="0.25">
      <c r="A75">
        <v>88</v>
      </c>
      <c r="B75" t="s">
        <v>815</v>
      </c>
      <c r="C75" t="str">
        <f>+VLOOKUP(B75,[1]Tennis_DB!$C$2:$D$160,2,0)</f>
        <v>Italy</v>
      </c>
      <c r="D75">
        <v>31</v>
      </c>
      <c r="E75">
        <v>183</v>
      </c>
      <c r="F75">
        <v>2012</v>
      </c>
      <c r="G75" t="s">
        <v>816</v>
      </c>
      <c r="H75" t="s">
        <v>762</v>
      </c>
      <c r="I75" t="s">
        <v>817</v>
      </c>
      <c r="J75" t="s">
        <v>179</v>
      </c>
      <c r="K75" t="s">
        <v>818</v>
      </c>
      <c r="L75" t="s">
        <v>819</v>
      </c>
      <c r="M75" t="s">
        <v>176</v>
      </c>
      <c r="N75" t="s">
        <v>820</v>
      </c>
      <c r="O75" t="s">
        <v>326</v>
      </c>
      <c r="P75" t="s">
        <v>821</v>
      </c>
      <c r="Q75" t="s">
        <v>822</v>
      </c>
      <c r="R75" t="s">
        <v>823</v>
      </c>
      <c r="S75" t="s">
        <v>337</v>
      </c>
      <c r="T75" t="s">
        <v>823</v>
      </c>
      <c r="U75" t="s">
        <v>353</v>
      </c>
      <c r="V75" t="s">
        <v>229</v>
      </c>
      <c r="W75" t="s">
        <v>687</v>
      </c>
      <c r="X75" s="1">
        <v>106</v>
      </c>
      <c r="Y75" t="s">
        <v>1627</v>
      </c>
      <c r="Z75">
        <f t="shared" ca="1" si="1"/>
        <v>1</v>
      </c>
    </row>
    <row r="76" spans="1:26" x14ac:dyDescent="0.25">
      <c r="A76">
        <v>76</v>
      </c>
      <c r="B76" t="s">
        <v>824</v>
      </c>
      <c r="C76" t="s">
        <v>1735</v>
      </c>
      <c r="D76">
        <v>30</v>
      </c>
      <c r="E76">
        <v>188</v>
      </c>
      <c r="F76">
        <v>2012</v>
      </c>
      <c r="G76" t="s">
        <v>825</v>
      </c>
      <c r="H76" t="s">
        <v>826</v>
      </c>
      <c r="I76" t="s">
        <v>827</v>
      </c>
      <c r="J76" t="s">
        <v>704</v>
      </c>
      <c r="K76" t="s">
        <v>313</v>
      </c>
      <c r="L76" t="s">
        <v>828</v>
      </c>
      <c r="M76" t="s">
        <v>531</v>
      </c>
      <c r="N76" t="s">
        <v>829</v>
      </c>
      <c r="O76" t="s">
        <v>64</v>
      </c>
      <c r="P76" t="s">
        <v>54</v>
      </c>
      <c r="Q76" t="s">
        <v>79</v>
      </c>
      <c r="R76" t="s">
        <v>830</v>
      </c>
      <c r="S76" t="s">
        <v>831</v>
      </c>
      <c r="T76" t="s">
        <v>830</v>
      </c>
      <c r="U76" t="s">
        <v>283</v>
      </c>
      <c r="V76" t="s">
        <v>394</v>
      </c>
      <c r="W76" t="s">
        <v>136</v>
      </c>
      <c r="X76" s="1">
        <v>118</v>
      </c>
      <c r="Y76" t="s">
        <v>617</v>
      </c>
      <c r="Z76">
        <f t="shared" ca="1" si="1"/>
        <v>1</v>
      </c>
    </row>
    <row r="77" spans="1:26" x14ac:dyDescent="0.25">
      <c r="A77">
        <v>47</v>
      </c>
      <c r="B77" t="s">
        <v>832</v>
      </c>
      <c r="C77" t="str">
        <f>+VLOOKUP(B77,[1]Tennis_DB!$C$2:$D$160,2,0)</f>
        <v>France</v>
      </c>
      <c r="D77">
        <v>23</v>
      </c>
      <c r="E77">
        <v>196</v>
      </c>
      <c r="F77">
        <v>2012</v>
      </c>
      <c r="G77" t="s">
        <v>833</v>
      </c>
      <c r="H77" t="s">
        <v>249</v>
      </c>
      <c r="I77" t="s">
        <v>834</v>
      </c>
      <c r="J77" t="s">
        <v>725</v>
      </c>
      <c r="K77" t="s">
        <v>764</v>
      </c>
      <c r="L77" t="s">
        <v>530</v>
      </c>
      <c r="M77" t="s">
        <v>614</v>
      </c>
      <c r="N77" t="s">
        <v>835</v>
      </c>
      <c r="O77" t="s">
        <v>836</v>
      </c>
      <c r="P77" t="s">
        <v>327</v>
      </c>
      <c r="Q77" t="s">
        <v>822</v>
      </c>
      <c r="R77" t="s">
        <v>837</v>
      </c>
      <c r="S77" t="s">
        <v>838</v>
      </c>
      <c r="T77" t="s">
        <v>837</v>
      </c>
      <c r="U77" t="s">
        <v>761</v>
      </c>
      <c r="V77" t="s">
        <v>80</v>
      </c>
      <c r="W77" t="s">
        <v>103</v>
      </c>
      <c r="X77" s="1">
        <v>103</v>
      </c>
      <c r="Y77" t="s">
        <v>1596</v>
      </c>
      <c r="Z77">
        <f t="shared" ca="1" si="1"/>
        <v>0</v>
      </c>
    </row>
    <row r="78" spans="1:26" x14ac:dyDescent="0.25">
      <c r="A78">
        <v>45</v>
      </c>
      <c r="B78" t="s">
        <v>839</v>
      </c>
      <c r="C78" t="str">
        <f>+VLOOKUP(B78,[1]Tennis_DB!$C$2:$D$160,2,0)</f>
        <v>Italy</v>
      </c>
      <c r="D78">
        <v>25</v>
      </c>
      <c r="E78">
        <v>178</v>
      </c>
      <c r="F78">
        <v>2012</v>
      </c>
      <c r="G78" t="s">
        <v>840</v>
      </c>
      <c r="H78" t="s">
        <v>72</v>
      </c>
      <c r="I78" t="s">
        <v>139</v>
      </c>
      <c r="J78" t="s">
        <v>497</v>
      </c>
      <c r="K78" t="s">
        <v>841</v>
      </c>
      <c r="L78" t="s">
        <v>727</v>
      </c>
      <c r="M78" t="s">
        <v>127</v>
      </c>
      <c r="N78" t="s">
        <v>842</v>
      </c>
      <c r="O78" t="s">
        <v>843</v>
      </c>
      <c r="P78" t="s">
        <v>568</v>
      </c>
      <c r="Q78" t="s">
        <v>430</v>
      </c>
      <c r="R78" t="s">
        <v>457</v>
      </c>
      <c r="S78" t="s">
        <v>598</v>
      </c>
      <c r="T78" t="s">
        <v>457</v>
      </c>
      <c r="U78" t="s">
        <v>353</v>
      </c>
      <c r="V78" t="s">
        <v>218</v>
      </c>
      <c r="W78" t="s">
        <v>844</v>
      </c>
      <c r="X78" s="1">
        <v>108</v>
      </c>
      <c r="Y78" t="s">
        <v>1628</v>
      </c>
      <c r="Z78">
        <f t="shared" ca="1" si="1"/>
        <v>0</v>
      </c>
    </row>
    <row r="79" spans="1:26" x14ac:dyDescent="0.25">
      <c r="A79">
        <v>199</v>
      </c>
      <c r="B79" t="s">
        <v>845</v>
      </c>
      <c r="C79" t="s">
        <v>1736</v>
      </c>
      <c r="D79">
        <v>23</v>
      </c>
      <c r="E79">
        <v>183</v>
      </c>
      <c r="F79">
        <v>2012</v>
      </c>
      <c r="G79" t="s">
        <v>846</v>
      </c>
      <c r="H79" t="s">
        <v>613</v>
      </c>
      <c r="I79" t="s">
        <v>84</v>
      </c>
      <c r="J79" t="s">
        <v>103</v>
      </c>
      <c r="K79" t="s">
        <v>218</v>
      </c>
      <c r="L79" t="s">
        <v>575</v>
      </c>
      <c r="M79" t="s">
        <v>847</v>
      </c>
      <c r="N79" t="s">
        <v>218</v>
      </c>
      <c r="O79" t="s">
        <v>777</v>
      </c>
      <c r="P79" t="s">
        <v>103</v>
      </c>
      <c r="Q79" t="s">
        <v>200</v>
      </c>
      <c r="R79" t="s">
        <v>200</v>
      </c>
      <c r="S79" t="s">
        <v>86</v>
      </c>
      <c r="T79" t="s">
        <v>200</v>
      </c>
      <c r="U79" t="s">
        <v>86</v>
      </c>
      <c r="V79" t="s">
        <v>200</v>
      </c>
      <c r="W79" t="s">
        <v>200</v>
      </c>
      <c r="X79" s="1">
        <v>60</v>
      </c>
      <c r="Y79">
        <v>0</v>
      </c>
      <c r="Z79">
        <f t="shared" ca="1" si="1"/>
        <v>1</v>
      </c>
    </row>
    <row r="80" spans="1:26" x14ac:dyDescent="0.25">
      <c r="A80">
        <v>297</v>
      </c>
      <c r="B80" t="s">
        <v>848</v>
      </c>
      <c r="C80" t="s">
        <v>1737</v>
      </c>
      <c r="D80">
        <v>23</v>
      </c>
      <c r="E80">
        <v>175</v>
      </c>
      <c r="F80">
        <v>2012</v>
      </c>
      <c r="G80" t="s">
        <v>849</v>
      </c>
      <c r="H80" t="s">
        <v>37</v>
      </c>
      <c r="I80" t="s">
        <v>169</v>
      </c>
      <c r="J80" t="s">
        <v>516</v>
      </c>
      <c r="K80" t="s">
        <v>218</v>
      </c>
      <c r="L80" t="s">
        <v>192</v>
      </c>
      <c r="M80" t="s">
        <v>192</v>
      </c>
      <c r="N80" t="s">
        <v>850</v>
      </c>
      <c r="O80" t="s">
        <v>293</v>
      </c>
      <c r="P80" t="s">
        <v>256</v>
      </c>
      <c r="Q80" t="s">
        <v>86</v>
      </c>
      <c r="R80" t="s">
        <v>675</v>
      </c>
      <c r="S80" t="s">
        <v>829</v>
      </c>
      <c r="T80" t="s">
        <v>675</v>
      </c>
      <c r="U80" t="s">
        <v>214</v>
      </c>
      <c r="V80" t="s">
        <v>200</v>
      </c>
      <c r="W80" t="s">
        <v>200</v>
      </c>
      <c r="X80" s="1">
        <v>107</v>
      </c>
      <c r="Y80" t="s">
        <v>391</v>
      </c>
      <c r="Z80">
        <f t="shared" ca="1" si="1"/>
        <v>0</v>
      </c>
    </row>
    <row r="81" spans="1:26" x14ac:dyDescent="0.25">
      <c r="A81">
        <v>60</v>
      </c>
      <c r="B81" t="s">
        <v>851</v>
      </c>
      <c r="C81" t="str">
        <f>+VLOOKUP(B81,[1]Tennis_DB!$C$2:$D$160,2,0)</f>
        <v>Japan</v>
      </c>
      <c r="D81">
        <v>28</v>
      </c>
      <c r="E81">
        <v>180</v>
      </c>
      <c r="F81">
        <v>2012</v>
      </c>
      <c r="G81" t="s">
        <v>852</v>
      </c>
      <c r="H81" t="s">
        <v>795</v>
      </c>
      <c r="I81" t="s">
        <v>583</v>
      </c>
      <c r="J81" t="s">
        <v>402</v>
      </c>
      <c r="K81" t="s">
        <v>834</v>
      </c>
      <c r="L81" t="s">
        <v>375</v>
      </c>
      <c r="M81" t="s">
        <v>410</v>
      </c>
      <c r="N81" t="s">
        <v>853</v>
      </c>
      <c r="O81" t="s">
        <v>496</v>
      </c>
      <c r="P81" t="s">
        <v>380</v>
      </c>
      <c r="Q81" t="s">
        <v>637</v>
      </c>
      <c r="R81" t="s">
        <v>854</v>
      </c>
      <c r="S81" t="s">
        <v>855</v>
      </c>
      <c r="T81" t="s">
        <v>854</v>
      </c>
      <c r="U81" t="s">
        <v>568</v>
      </c>
      <c r="V81" t="s">
        <v>229</v>
      </c>
      <c r="W81" t="s">
        <v>227</v>
      </c>
      <c r="X81" s="1">
        <v>107</v>
      </c>
      <c r="Y81" t="s">
        <v>1610</v>
      </c>
      <c r="Z81">
        <f t="shared" ca="1" si="1"/>
        <v>1</v>
      </c>
    </row>
    <row r="82" spans="1:26" x14ac:dyDescent="0.25">
      <c r="A82">
        <v>42</v>
      </c>
      <c r="B82" t="s">
        <v>856</v>
      </c>
      <c r="C82" t="str">
        <f>+VLOOKUP(B82,[1]Tennis_DB!$C$2:$D$160,2,0)</f>
        <v>Spain</v>
      </c>
      <c r="D82">
        <v>27</v>
      </c>
      <c r="E82">
        <v>180</v>
      </c>
      <c r="F82">
        <v>2012</v>
      </c>
      <c r="G82" t="s">
        <v>857</v>
      </c>
      <c r="H82" t="s">
        <v>560</v>
      </c>
      <c r="I82" t="s">
        <v>356</v>
      </c>
      <c r="J82" t="s">
        <v>858</v>
      </c>
      <c r="K82" t="s">
        <v>604</v>
      </c>
      <c r="L82" t="s">
        <v>360</v>
      </c>
      <c r="M82" t="s">
        <v>859</v>
      </c>
      <c r="N82" t="s">
        <v>860</v>
      </c>
      <c r="O82" t="s">
        <v>861</v>
      </c>
      <c r="P82" t="s">
        <v>697</v>
      </c>
      <c r="Q82" t="s">
        <v>862</v>
      </c>
      <c r="R82" t="s">
        <v>783</v>
      </c>
      <c r="S82" t="s">
        <v>863</v>
      </c>
      <c r="T82" t="s">
        <v>783</v>
      </c>
      <c r="U82" t="s">
        <v>565</v>
      </c>
      <c r="V82" t="s">
        <v>136</v>
      </c>
      <c r="W82" t="s">
        <v>864</v>
      </c>
      <c r="X82" s="1">
        <v>118</v>
      </c>
      <c r="Y82" t="s">
        <v>1629</v>
      </c>
      <c r="Z82">
        <f t="shared" ca="1" si="1"/>
        <v>1</v>
      </c>
    </row>
    <row r="83" spans="1:26" x14ac:dyDescent="0.25">
      <c r="A83">
        <v>95</v>
      </c>
      <c r="B83" t="s">
        <v>865</v>
      </c>
      <c r="C83" t="str">
        <f>+VLOOKUP(B83,[1]Tennis_DB!$C$2:$D$160,2,0)</f>
        <v>Italy</v>
      </c>
      <c r="D83">
        <v>29</v>
      </c>
      <c r="E83">
        <v>173</v>
      </c>
      <c r="F83">
        <v>2012</v>
      </c>
      <c r="G83" t="s">
        <v>866</v>
      </c>
      <c r="H83" t="s">
        <v>867</v>
      </c>
      <c r="I83" t="s">
        <v>652</v>
      </c>
      <c r="J83" t="s">
        <v>868</v>
      </c>
      <c r="K83" t="s">
        <v>869</v>
      </c>
      <c r="L83" t="s">
        <v>870</v>
      </c>
      <c r="M83" t="s">
        <v>93</v>
      </c>
      <c r="N83" t="s">
        <v>871</v>
      </c>
      <c r="O83" t="s">
        <v>782</v>
      </c>
      <c r="P83" t="s">
        <v>249</v>
      </c>
      <c r="Q83" t="s">
        <v>680</v>
      </c>
      <c r="R83" t="s">
        <v>525</v>
      </c>
      <c r="S83" t="s">
        <v>872</v>
      </c>
      <c r="T83" t="s">
        <v>525</v>
      </c>
      <c r="U83" t="s">
        <v>314</v>
      </c>
      <c r="V83" t="s">
        <v>218</v>
      </c>
      <c r="W83" t="s">
        <v>617</v>
      </c>
      <c r="X83" s="1">
        <v>104</v>
      </c>
      <c r="Y83" t="s">
        <v>1623</v>
      </c>
      <c r="Z83">
        <f t="shared" ca="1" si="1"/>
        <v>1</v>
      </c>
    </row>
    <row r="84" spans="1:26" x14ac:dyDescent="0.25">
      <c r="A84">
        <v>80</v>
      </c>
      <c r="B84" t="s">
        <v>873</v>
      </c>
      <c r="C84" t="str">
        <f>+VLOOKUP(B84,[1]Tennis_DB!$C$2:$D$160,2,0)</f>
        <v>Spain</v>
      </c>
      <c r="D84">
        <v>24</v>
      </c>
      <c r="E84">
        <v>183</v>
      </c>
      <c r="F84">
        <v>2012</v>
      </c>
      <c r="G84" t="s">
        <v>874</v>
      </c>
      <c r="H84" t="s">
        <v>748</v>
      </c>
      <c r="I84" t="s">
        <v>875</v>
      </c>
      <c r="J84" t="s">
        <v>617</v>
      </c>
      <c r="K84" t="s">
        <v>84</v>
      </c>
      <c r="L84" t="s">
        <v>324</v>
      </c>
      <c r="M84" t="s">
        <v>375</v>
      </c>
      <c r="N84" t="s">
        <v>876</v>
      </c>
      <c r="O84" t="s">
        <v>877</v>
      </c>
      <c r="P84" t="s">
        <v>475</v>
      </c>
      <c r="Q84" t="s">
        <v>239</v>
      </c>
      <c r="R84" t="s">
        <v>436</v>
      </c>
      <c r="S84" t="s">
        <v>878</v>
      </c>
      <c r="T84" t="s">
        <v>436</v>
      </c>
      <c r="U84" t="s">
        <v>170</v>
      </c>
      <c r="V84" t="s">
        <v>200</v>
      </c>
      <c r="W84" t="s">
        <v>103</v>
      </c>
      <c r="X84" s="1">
        <v>106</v>
      </c>
      <c r="Y84" t="s">
        <v>526</v>
      </c>
      <c r="Z84">
        <f t="shared" ca="1" si="1"/>
        <v>1</v>
      </c>
    </row>
    <row r="85" spans="1:26" x14ac:dyDescent="0.25">
      <c r="A85">
        <v>192</v>
      </c>
      <c r="B85" t="s">
        <v>879</v>
      </c>
      <c r="C85" t="str">
        <f>+VLOOKUP(B85,[1]Tennis_DB!$C$2:$D$160,2,0)</f>
        <v>France</v>
      </c>
      <c r="D85">
        <v>25</v>
      </c>
      <c r="E85">
        <v>181</v>
      </c>
      <c r="F85">
        <v>2012</v>
      </c>
      <c r="G85" t="s">
        <v>881</v>
      </c>
      <c r="H85" t="s">
        <v>37</v>
      </c>
      <c r="I85" t="s">
        <v>352</v>
      </c>
      <c r="J85" t="s">
        <v>350</v>
      </c>
      <c r="K85" t="s">
        <v>538</v>
      </c>
      <c r="L85" t="s">
        <v>828</v>
      </c>
      <c r="M85" t="s">
        <v>594</v>
      </c>
      <c r="N85" t="s">
        <v>882</v>
      </c>
      <c r="O85" t="s">
        <v>510</v>
      </c>
      <c r="P85" t="s">
        <v>487</v>
      </c>
      <c r="Q85" t="s">
        <v>883</v>
      </c>
      <c r="R85" t="s">
        <v>556</v>
      </c>
      <c r="S85" t="s">
        <v>593</v>
      </c>
      <c r="T85" t="s">
        <v>556</v>
      </c>
      <c r="U85" t="s">
        <v>501</v>
      </c>
      <c r="V85" t="s">
        <v>200</v>
      </c>
      <c r="W85" t="s">
        <v>200</v>
      </c>
      <c r="X85" s="1">
        <v>86</v>
      </c>
      <c r="Y85" t="s">
        <v>880</v>
      </c>
      <c r="Z85">
        <f t="shared" ca="1" si="1"/>
        <v>0</v>
      </c>
    </row>
    <row r="86" spans="1:26" x14ac:dyDescent="0.25">
      <c r="A86">
        <v>420</v>
      </c>
      <c r="B86" t="s">
        <v>884</v>
      </c>
      <c r="C86" t="s">
        <v>1742</v>
      </c>
      <c r="D86">
        <v>21</v>
      </c>
      <c r="E86">
        <v>185</v>
      </c>
      <c r="F86">
        <v>2012</v>
      </c>
      <c r="G86" t="s">
        <v>885</v>
      </c>
      <c r="H86" t="s">
        <v>152</v>
      </c>
      <c r="I86" t="s">
        <v>74</v>
      </c>
      <c r="J86" t="s">
        <v>886</v>
      </c>
      <c r="K86" t="s">
        <v>489</v>
      </c>
      <c r="L86" t="s">
        <v>887</v>
      </c>
      <c r="M86" t="s">
        <v>192</v>
      </c>
      <c r="N86" t="s">
        <v>888</v>
      </c>
      <c r="O86" t="s">
        <v>746</v>
      </c>
      <c r="P86" t="s">
        <v>431</v>
      </c>
      <c r="Q86" t="s">
        <v>442</v>
      </c>
      <c r="R86" t="s">
        <v>218</v>
      </c>
      <c r="S86" t="s">
        <v>889</v>
      </c>
      <c r="T86" t="s">
        <v>218</v>
      </c>
      <c r="U86" t="s">
        <v>468</v>
      </c>
      <c r="V86" t="s">
        <v>200</v>
      </c>
      <c r="W86" t="s">
        <v>200</v>
      </c>
      <c r="X86" s="1">
        <v>77</v>
      </c>
      <c r="Y86" t="s">
        <v>229</v>
      </c>
      <c r="Z86">
        <f t="shared" ca="1" si="1"/>
        <v>1</v>
      </c>
    </row>
    <row r="87" spans="1:26" x14ac:dyDescent="0.25">
      <c r="A87">
        <v>14</v>
      </c>
      <c r="B87" t="s">
        <v>21</v>
      </c>
      <c r="C87" t="str">
        <f>+VLOOKUP(B87,[1]Tennis_DB!$C$2:$D$160,2,0)</f>
        <v>United States</v>
      </c>
      <c r="D87">
        <v>28</v>
      </c>
      <c r="E87">
        <v>208</v>
      </c>
      <c r="F87">
        <v>2013</v>
      </c>
      <c r="G87" t="s">
        <v>890</v>
      </c>
      <c r="H87" t="s">
        <v>827</v>
      </c>
      <c r="I87" t="s">
        <v>891</v>
      </c>
      <c r="J87" t="s">
        <v>793</v>
      </c>
      <c r="K87" t="s">
        <v>892</v>
      </c>
      <c r="L87" t="s">
        <v>893</v>
      </c>
      <c r="M87" t="s">
        <v>144</v>
      </c>
      <c r="N87" t="s">
        <v>894</v>
      </c>
      <c r="O87" t="s">
        <v>895</v>
      </c>
      <c r="P87" t="s">
        <v>868</v>
      </c>
      <c r="Q87" t="s">
        <v>131</v>
      </c>
      <c r="R87" t="s">
        <v>209</v>
      </c>
      <c r="S87" t="s">
        <v>896</v>
      </c>
      <c r="T87" t="s">
        <v>209</v>
      </c>
      <c r="U87" t="s">
        <v>228</v>
      </c>
      <c r="V87" t="s">
        <v>36</v>
      </c>
      <c r="W87" t="s">
        <v>639</v>
      </c>
      <c r="X87" s="1">
        <v>112</v>
      </c>
      <c r="Y87" t="s">
        <v>1630</v>
      </c>
      <c r="Z87">
        <v>1</v>
      </c>
    </row>
    <row r="88" spans="1:26" x14ac:dyDescent="0.25">
      <c r="A88">
        <v>8</v>
      </c>
      <c r="B88" t="s">
        <v>38</v>
      </c>
      <c r="C88" t="str">
        <f>+VLOOKUP(B88,[1]Tennis_DB!$C$2:$D$160,2,0)</f>
        <v>Canada</v>
      </c>
      <c r="D88">
        <v>23</v>
      </c>
      <c r="E88">
        <v>196</v>
      </c>
      <c r="F88">
        <v>2013</v>
      </c>
      <c r="G88" t="s">
        <v>897</v>
      </c>
      <c r="H88" t="s">
        <v>267</v>
      </c>
      <c r="I88" t="s">
        <v>898</v>
      </c>
      <c r="J88" t="s">
        <v>416</v>
      </c>
      <c r="K88" t="s">
        <v>899</v>
      </c>
      <c r="L88" t="s">
        <v>900</v>
      </c>
      <c r="M88" t="s">
        <v>127</v>
      </c>
      <c r="N88" t="s">
        <v>901</v>
      </c>
      <c r="O88" t="s">
        <v>902</v>
      </c>
      <c r="P88" t="s">
        <v>617</v>
      </c>
      <c r="Q88" t="s">
        <v>903</v>
      </c>
      <c r="R88" t="s">
        <v>291</v>
      </c>
      <c r="S88" t="s">
        <v>904</v>
      </c>
      <c r="T88" t="s">
        <v>291</v>
      </c>
      <c r="U88" t="s">
        <v>905</v>
      </c>
      <c r="V88" t="s">
        <v>114</v>
      </c>
      <c r="W88" t="s">
        <v>84</v>
      </c>
      <c r="X88" s="1">
        <v>103</v>
      </c>
      <c r="Y88" t="s">
        <v>1570</v>
      </c>
      <c r="Z88">
        <f t="shared" ref="Z88:Z151" ca="1" si="2">+VLOOKUP(B88,$B$2:$Z$86,25,0)</f>
        <v>1</v>
      </c>
    </row>
    <row r="89" spans="1:26" x14ac:dyDescent="0.25">
      <c r="A89">
        <v>2</v>
      </c>
      <c r="B89" t="s">
        <v>137</v>
      </c>
      <c r="C89" t="str">
        <f>+VLOOKUP(B89,[1]Tennis_DB!$C$2:$D$160,2,0)</f>
        <v>Serbia</v>
      </c>
      <c r="D89">
        <v>26</v>
      </c>
      <c r="E89">
        <v>188</v>
      </c>
      <c r="F89">
        <v>2013</v>
      </c>
      <c r="G89" t="s">
        <v>906</v>
      </c>
      <c r="H89" t="s">
        <v>168</v>
      </c>
      <c r="I89" t="s">
        <v>140</v>
      </c>
      <c r="J89" t="s">
        <v>907</v>
      </c>
      <c r="K89" t="s">
        <v>908</v>
      </c>
      <c r="L89" t="s">
        <v>554</v>
      </c>
      <c r="M89" t="s">
        <v>360</v>
      </c>
      <c r="N89" t="s">
        <v>909</v>
      </c>
      <c r="O89" t="s">
        <v>146</v>
      </c>
      <c r="P89" t="s">
        <v>910</v>
      </c>
      <c r="Q89" t="s">
        <v>596</v>
      </c>
      <c r="R89" t="s">
        <v>911</v>
      </c>
      <c r="S89" t="s">
        <v>840</v>
      </c>
      <c r="T89" t="s">
        <v>911</v>
      </c>
      <c r="U89" t="s">
        <v>296</v>
      </c>
      <c r="V89" t="s">
        <v>36</v>
      </c>
      <c r="W89" t="s">
        <v>119</v>
      </c>
      <c r="X89" s="1">
        <v>115</v>
      </c>
      <c r="Y89" t="s">
        <v>1631</v>
      </c>
      <c r="Z89">
        <f t="shared" ca="1" si="2"/>
        <v>1</v>
      </c>
    </row>
    <row r="90" spans="1:26" x14ac:dyDescent="0.25">
      <c r="A90">
        <v>1</v>
      </c>
      <c r="B90" t="s">
        <v>87</v>
      </c>
      <c r="C90" t="str">
        <f>+VLOOKUP(B90,[1]Tennis_DB!$C$2:$D$160,2,0)</f>
        <v>Spain</v>
      </c>
      <c r="D90">
        <v>27</v>
      </c>
      <c r="E90">
        <v>185</v>
      </c>
      <c r="F90">
        <v>2013</v>
      </c>
      <c r="G90" t="s">
        <v>912</v>
      </c>
      <c r="H90" t="s">
        <v>913</v>
      </c>
      <c r="I90" t="s">
        <v>415</v>
      </c>
      <c r="J90" t="s">
        <v>761</v>
      </c>
      <c r="K90" t="s">
        <v>914</v>
      </c>
      <c r="L90" t="s">
        <v>410</v>
      </c>
      <c r="M90" t="s">
        <v>62</v>
      </c>
      <c r="N90" t="s">
        <v>915</v>
      </c>
      <c r="O90" t="s">
        <v>916</v>
      </c>
      <c r="P90" t="s">
        <v>513</v>
      </c>
      <c r="Q90" t="s">
        <v>917</v>
      </c>
      <c r="R90" t="s">
        <v>918</v>
      </c>
      <c r="S90" t="s">
        <v>244</v>
      </c>
      <c r="T90" t="s">
        <v>918</v>
      </c>
      <c r="U90" t="s">
        <v>913</v>
      </c>
      <c r="V90" t="s">
        <v>724</v>
      </c>
      <c r="W90" t="s">
        <v>190</v>
      </c>
      <c r="X90" s="1">
        <v>108</v>
      </c>
      <c r="Y90" t="s">
        <v>1632</v>
      </c>
      <c r="Z90">
        <f t="shared" ca="1" si="2"/>
        <v>0</v>
      </c>
    </row>
    <row r="91" spans="1:26" x14ac:dyDescent="0.25">
      <c r="A91">
        <v>20</v>
      </c>
      <c r="B91" t="s">
        <v>154</v>
      </c>
      <c r="C91" t="str">
        <f>+VLOOKUP(B91,[1]Tennis_DB!$C$2:$D$160,2,0)</f>
        <v>South Africa</v>
      </c>
      <c r="D91">
        <v>27</v>
      </c>
      <c r="E91">
        <v>203</v>
      </c>
      <c r="F91">
        <v>2013</v>
      </c>
      <c r="G91" t="s">
        <v>919</v>
      </c>
      <c r="H91" t="s">
        <v>356</v>
      </c>
      <c r="I91" t="s">
        <v>920</v>
      </c>
      <c r="J91" t="s">
        <v>795</v>
      </c>
      <c r="K91" t="s">
        <v>921</v>
      </c>
      <c r="L91" t="s">
        <v>81</v>
      </c>
      <c r="M91" t="s">
        <v>127</v>
      </c>
      <c r="N91" t="s">
        <v>922</v>
      </c>
      <c r="O91" t="s">
        <v>717</v>
      </c>
      <c r="P91" t="s">
        <v>758</v>
      </c>
      <c r="Q91" t="s">
        <v>923</v>
      </c>
      <c r="R91" t="s">
        <v>924</v>
      </c>
      <c r="S91" t="s">
        <v>925</v>
      </c>
      <c r="T91" t="s">
        <v>924</v>
      </c>
      <c r="U91" t="s">
        <v>352</v>
      </c>
      <c r="V91" t="s">
        <v>926</v>
      </c>
      <c r="W91" t="s">
        <v>203</v>
      </c>
      <c r="X91" s="1">
        <v>110</v>
      </c>
      <c r="Y91" t="s">
        <v>1633</v>
      </c>
      <c r="Z91">
        <f t="shared" ca="1" si="2"/>
        <v>1</v>
      </c>
    </row>
    <row r="92" spans="1:26" x14ac:dyDescent="0.25">
      <c r="A92">
        <v>10</v>
      </c>
      <c r="B92" t="s">
        <v>201</v>
      </c>
      <c r="C92" t="s">
        <v>1734</v>
      </c>
      <c r="D92">
        <v>28</v>
      </c>
      <c r="E92">
        <v>188</v>
      </c>
      <c r="F92">
        <v>2013</v>
      </c>
      <c r="G92" t="s">
        <v>138</v>
      </c>
      <c r="H92" t="s">
        <v>667</v>
      </c>
      <c r="I92" t="s">
        <v>715</v>
      </c>
      <c r="J92" t="s">
        <v>927</v>
      </c>
      <c r="K92" t="s">
        <v>908</v>
      </c>
      <c r="L92" t="s">
        <v>61</v>
      </c>
      <c r="M92" t="s">
        <v>111</v>
      </c>
      <c r="N92" t="s">
        <v>928</v>
      </c>
      <c r="O92" t="s">
        <v>929</v>
      </c>
      <c r="P92" t="s">
        <v>763</v>
      </c>
      <c r="Q92" t="s">
        <v>443</v>
      </c>
      <c r="R92" t="s">
        <v>511</v>
      </c>
      <c r="S92" t="s">
        <v>930</v>
      </c>
      <c r="T92" t="s">
        <v>511</v>
      </c>
      <c r="U92" t="s">
        <v>117</v>
      </c>
      <c r="V92" t="s">
        <v>288</v>
      </c>
      <c r="W92" t="s">
        <v>106</v>
      </c>
      <c r="X92" s="1">
        <v>103</v>
      </c>
      <c r="Y92" t="s">
        <v>653</v>
      </c>
      <c r="Z92">
        <f t="shared" si="2"/>
        <v>0</v>
      </c>
    </row>
    <row r="93" spans="1:26" x14ac:dyDescent="0.25">
      <c r="A93">
        <v>6</v>
      </c>
      <c r="B93" t="s">
        <v>55</v>
      </c>
      <c r="C93" t="str">
        <f>+VLOOKUP(B93,[1]Tennis_DB!$C$2:$D$160,2,0)</f>
        <v>Switzerland</v>
      </c>
      <c r="D93">
        <v>32</v>
      </c>
      <c r="E93">
        <v>185</v>
      </c>
      <c r="F93">
        <v>2013</v>
      </c>
      <c r="G93" t="s">
        <v>172</v>
      </c>
      <c r="H93" t="s">
        <v>869</v>
      </c>
      <c r="I93" t="s">
        <v>931</v>
      </c>
      <c r="J93" t="s">
        <v>932</v>
      </c>
      <c r="K93" t="s">
        <v>933</v>
      </c>
      <c r="L93" t="s">
        <v>934</v>
      </c>
      <c r="M93" t="s">
        <v>144</v>
      </c>
      <c r="N93" t="s">
        <v>860</v>
      </c>
      <c r="O93" t="s">
        <v>132</v>
      </c>
      <c r="P93" t="s">
        <v>385</v>
      </c>
      <c r="Q93" t="s">
        <v>47</v>
      </c>
      <c r="R93" t="s">
        <v>597</v>
      </c>
      <c r="S93" t="s">
        <v>935</v>
      </c>
      <c r="T93" t="s">
        <v>597</v>
      </c>
      <c r="U93" t="s">
        <v>393</v>
      </c>
      <c r="V93" t="s">
        <v>37</v>
      </c>
      <c r="W93" t="s">
        <v>203</v>
      </c>
      <c r="X93" s="1">
        <v>100</v>
      </c>
      <c r="Y93" t="s">
        <v>1634</v>
      </c>
      <c r="Z93">
        <f t="shared" ca="1" si="2"/>
        <v>1</v>
      </c>
    </row>
    <row r="94" spans="1:26" x14ac:dyDescent="0.25">
      <c r="A94">
        <v>5</v>
      </c>
      <c r="B94" t="s">
        <v>104</v>
      </c>
      <c r="C94" t="str">
        <f>+VLOOKUP(B94,[1]Tennis_DB!$C$2:$D$160,2,0)</f>
        <v>Argentina</v>
      </c>
      <c r="D94">
        <v>25</v>
      </c>
      <c r="E94">
        <v>198</v>
      </c>
      <c r="F94">
        <v>2013</v>
      </c>
      <c r="G94" t="s">
        <v>936</v>
      </c>
      <c r="H94" t="s">
        <v>134</v>
      </c>
      <c r="I94" t="s">
        <v>397</v>
      </c>
      <c r="J94" t="s">
        <v>937</v>
      </c>
      <c r="K94" t="s">
        <v>938</v>
      </c>
      <c r="L94" t="s">
        <v>359</v>
      </c>
      <c r="M94" t="s">
        <v>111</v>
      </c>
      <c r="N94" t="s">
        <v>508</v>
      </c>
      <c r="O94" t="s">
        <v>194</v>
      </c>
      <c r="P94" t="s">
        <v>939</v>
      </c>
      <c r="Q94" t="s">
        <v>705</v>
      </c>
      <c r="R94" t="s">
        <v>455</v>
      </c>
      <c r="S94" t="s">
        <v>940</v>
      </c>
      <c r="T94" t="s">
        <v>455</v>
      </c>
      <c r="U94" t="s">
        <v>629</v>
      </c>
      <c r="V94" t="s">
        <v>156</v>
      </c>
      <c r="W94" t="s">
        <v>748</v>
      </c>
      <c r="X94" s="1">
        <v>116</v>
      </c>
      <c r="Y94" t="s">
        <v>1635</v>
      </c>
      <c r="Z94">
        <f t="shared" ca="1" si="2"/>
        <v>1</v>
      </c>
    </row>
    <row r="95" spans="1:26" x14ac:dyDescent="0.25">
      <c r="A95">
        <v>54</v>
      </c>
      <c r="B95" t="s">
        <v>941</v>
      </c>
      <c r="C95" t="str">
        <f>+VLOOKUP(B95,[1]Tennis_DB!$C$2:$D$160,2,0)</f>
        <v>Germany</v>
      </c>
      <c r="D95">
        <v>26</v>
      </c>
      <c r="E95">
        <v>196</v>
      </c>
      <c r="F95">
        <v>2013</v>
      </c>
      <c r="G95" t="s">
        <v>942</v>
      </c>
      <c r="H95" t="s">
        <v>583</v>
      </c>
      <c r="I95" t="s">
        <v>415</v>
      </c>
      <c r="J95" t="s">
        <v>394</v>
      </c>
      <c r="K95" t="s">
        <v>943</v>
      </c>
      <c r="L95" t="s">
        <v>944</v>
      </c>
      <c r="M95" t="s">
        <v>28</v>
      </c>
      <c r="N95" t="s">
        <v>945</v>
      </c>
      <c r="O95" t="s">
        <v>419</v>
      </c>
      <c r="P95" t="s">
        <v>763</v>
      </c>
      <c r="Q95" t="s">
        <v>946</v>
      </c>
      <c r="R95" t="s">
        <v>947</v>
      </c>
      <c r="S95" t="s">
        <v>948</v>
      </c>
      <c r="T95" t="s">
        <v>947</v>
      </c>
      <c r="U95" t="s">
        <v>685</v>
      </c>
      <c r="V95" t="s">
        <v>535</v>
      </c>
      <c r="W95" t="s">
        <v>169</v>
      </c>
      <c r="X95" s="1">
        <v>90</v>
      </c>
      <c r="Y95" t="s">
        <v>1618</v>
      </c>
      <c r="Z95">
        <f t="shared" ref="Z95" ca="1" si="3">+RANDBETWEEN(0,1)</f>
        <v>0</v>
      </c>
    </row>
    <row r="96" spans="1:26" x14ac:dyDescent="0.25">
      <c r="A96">
        <v>139</v>
      </c>
      <c r="B96" t="s">
        <v>536</v>
      </c>
      <c r="C96" t="s">
        <v>1732</v>
      </c>
      <c r="D96">
        <v>19</v>
      </c>
      <c r="E96">
        <v>185</v>
      </c>
      <c r="F96">
        <v>2013</v>
      </c>
      <c r="G96" t="s">
        <v>949</v>
      </c>
      <c r="H96" t="s">
        <v>454</v>
      </c>
      <c r="I96" t="s">
        <v>605</v>
      </c>
      <c r="J96" t="s">
        <v>769</v>
      </c>
      <c r="K96" t="s">
        <v>950</v>
      </c>
      <c r="L96" t="s">
        <v>634</v>
      </c>
      <c r="M96" t="s">
        <v>324</v>
      </c>
      <c r="N96" t="s">
        <v>951</v>
      </c>
      <c r="O96" t="s">
        <v>442</v>
      </c>
      <c r="P96" t="s">
        <v>616</v>
      </c>
      <c r="Q96" t="s">
        <v>705</v>
      </c>
      <c r="R96" t="s">
        <v>775</v>
      </c>
      <c r="S96" t="s">
        <v>952</v>
      </c>
      <c r="T96" t="s">
        <v>775</v>
      </c>
      <c r="U96" t="s">
        <v>724</v>
      </c>
      <c r="V96" t="s">
        <v>200</v>
      </c>
      <c r="W96" t="s">
        <v>103</v>
      </c>
      <c r="X96" s="1">
        <v>89</v>
      </c>
      <c r="Y96" t="s">
        <v>218</v>
      </c>
      <c r="Z96">
        <f t="shared" ca="1" si="2"/>
        <v>0</v>
      </c>
    </row>
    <row r="97" spans="1:26" x14ac:dyDescent="0.25">
      <c r="A97">
        <v>51</v>
      </c>
      <c r="B97" t="s">
        <v>601</v>
      </c>
      <c r="C97" t="str">
        <f>+VLOOKUP(B97,[1]Tennis_DB!$C$2:$D$160,2,0)</f>
        <v>Australia</v>
      </c>
      <c r="D97">
        <v>21</v>
      </c>
      <c r="E97">
        <v>195</v>
      </c>
      <c r="F97">
        <v>2013</v>
      </c>
      <c r="G97" t="s">
        <v>953</v>
      </c>
      <c r="H97" t="s">
        <v>36</v>
      </c>
      <c r="I97" t="s">
        <v>780</v>
      </c>
      <c r="J97" t="s">
        <v>114</v>
      </c>
      <c r="K97" t="s">
        <v>954</v>
      </c>
      <c r="L97" t="s">
        <v>484</v>
      </c>
      <c r="M97" t="s">
        <v>955</v>
      </c>
      <c r="N97" t="s">
        <v>956</v>
      </c>
      <c r="O97" t="s">
        <v>705</v>
      </c>
      <c r="P97" t="s">
        <v>135</v>
      </c>
      <c r="Q97" t="s">
        <v>49</v>
      </c>
      <c r="R97" t="s">
        <v>586</v>
      </c>
      <c r="S97" t="s">
        <v>456</v>
      </c>
      <c r="T97" t="s">
        <v>586</v>
      </c>
      <c r="U97" t="s">
        <v>957</v>
      </c>
      <c r="V97" t="s">
        <v>158</v>
      </c>
      <c r="W97" t="s">
        <v>91</v>
      </c>
      <c r="X97" s="1">
        <v>99</v>
      </c>
      <c r="Y97" t="s">
        <v>1636</v>
      </c>
      <c r="Z97">
        <f t="shared" si="2"/>
        <v>1</v>
      </c>
    </row>
    <row r="98" spans="1:26" x14ac:dyDescent="0.25">
      <c r="A98">
        <v>11</v>
      </c>
      <c r="B98" t="s">
        <v>243</v>
      </c>
      <c r="C98" t="str">
        <f>+VLOOKUP(B98,[1]Tennis_DB!$C$2:$D$160,2,0)</f>
        <v>Spain</v>
      </c>
      <c r="D98">
        <v>28</v>
      </c>
      <c r="E98">
        <v>183</v>
      </c>
      <c r="F98">
        <v>2013</v>
      </c>
      <c r="G98" t="s">
        <v>958</v>
      </c>
      <c r="H98" t="s">
        <v>288</v>
      </c>
      <c r="I98" t="s">
        <v>24</v>
      </c>
      <c r="J98" t="s">
        <v>394</v>
      </c>
      <c r="K98" t="s">
        <v>959</v>
      </c>
      <c r="L98" t="s">
        <v>960</v>
      </c>
      <c r="M98" t="s">
        <v>324</v>
      </c>
      <c r="N98" t="s">
        <v>961</v>
      </c>
      <c r="O98" t="s">
        <v>962</v>
      </c>
      <c r="P98" t="s">
        <v>368</v>
      </c>
      <c r="Q98" t="s">
        <v>30</v>
      </c>
      <c r="R98" t="s">
        <v>294</v>
      </c>
      <c r="S98" t="s">
        <v>963</v>
      </c>
      <c r="T98" t="s">
        <v>294</v>
      </c>
      <c r="U98" t="s">
        <v>134</v>
      </c>
      <c r="V98" t="s">
        <v>103</v>
      </c>
      <c r="W98" t="s">
        <v>103</v>
      </c>
      <c r="X98" s="1">
        <v>99</v>
      </c>
      <c r="Y98" t="s">
        <v>1637</v>
      </c>
      <c r="Z98">
        <f t="shared" ca="1" si="2"/>
        <v>1</v>
      </c>
    </row>
    <row r="99" spans="1:26" x14ac:dyDescent="0.25">
      <c r="A99">
        <v>46</v>
      </c>
      <c r="B99" t="s">
        <v>254</v>
      </c>
      <c r="C99" t="str">
        <f>+VLOOKUP(B99,[1]Tennis_DB!$C$2:$D$160,2,0)</f>
        <v>United States</v>
      </c>
      <c r="D99">
        <v>26</v>
      </c>
      <c r="E99">
        <v>198</v>
      </c>
      <c r="F99">
        <v>2013</v>
      </c>
      <c r="G99" t="s">
        <v>964</v>
      </c>
      <c r="H99" t="s">
        <v>59</v>
      </c>
      <c r="I99" t="s">
        <v>623</v>
      </c>
      <c r="J99" t="s">
        <v>179</v>
      </c>
      <c r="K99" t="s">
        <v>315</v>
      </c>
      <c r="L99" t="s">
        <v>965</v>
      </c>
      <c r="M99" t="s">
        <v>828</v>
      </c>
      <c r="N99" t="s">
        <v>901</v>
      </c>
      <c r="O99" t="s">
        <v>966</v>
      </c>
      <c r="P99" t="s">
        <v>521</v>
      </c>
      <c r="Q99" t="s">
        <v>967</v>
      </c>
      <c r="R99" t="s">
        <v>694</v>
      </c>
      <c r="S99" t="s">
        <v>968</v>
      </c>
      <c r="T99" t="s">
        <v>694</v>
      </c>
      <c r="U99" t="s">
        <v>118</v>
      </c>
      <c r="V99" t="s">
        <v>497</v>
      </c>
      <c r="W99" t="s">
        <v>373</v>
      </c>
      <c r="X99" s="1">
        <v>99</v>
      </c>
      <c r="Y99" t="s">
        <v>1609</v>
      </c>
      <c r="Z99">
        <f t="shared" ca="1" si="2"/>
        <v>0</v>
      </c>
    </row>
    <row r="100" spans="1:26" x14ac:dyDescent="0.25">
      <c r="A100">
        <v>7</v>
      </c>
      <c r="B100" t="s">
        <v>230</v>
      </c>
      <c r="C100" t="str">
        <f>+VLOOKUP(B100,[1]Tennis_DB!$C$2:$D$160,2,0)</f>
        <v>Czech Republic</v>
      </c>
      <c r="D100">
        <v>28</v>
      </c>
      <c r="E100">
        <v>196</v>
      </c>
      <c r="F100">
        <v>2013</v>
      </c>
      <c r="G100" t="s">
        <v>285</v>
      </c>
      <c r="H100" t="s">
        <v>152</v>
      </c>
      <c r="I100" t="s">
        <v>58</v>
      </c>
      <c r="J100" t="s">
        <v>398</v>
      </c>
      <c r="K100" t="s">
        <v>301</v>
      </c>
      <c r="L100" t="s">
        <v>969</v>
      </c>
      <c r="M100" t="s">
        <v>236</v>
      </c>
      <c r="N100" t="s">
        <v>970</v>
      </c>
      <c r="O100" t="s">
        <v>971</v>
      </c>
      <c r="P100" t="s">
        <v>937</v>
      </c>
      <c r="Q100" t="s">
        <v>419</v>
      </c>
      <c r="R100" t="s">
        <v>339</v>
      </c>
      <c r="S100" t="s">
        <v>972</v>
      </c>
      <c r="T100" t="s">
        <v>339</v>
      </c>
      <c r="U100" t="s">
        <v>89</v>
      </c>
      <c r="V100" t="s">
        <v>103</v>
      </c>
      <c r="W100" t="s">
        <v>48</v>
      </c>
      <c r="X100" s="1">
        <v>110</v>
      </c>
      <c r="Y100" t="s">
        <v>1638</v>
      </c>
      <c r="Z100">
        <f t="shared" ca="1" si="2"/>
        <v>0</v>
      </c>
    </row>
    <row r="101" spans="1:26" x14ac:dyDescent="0.25">
      <c r="A101">
        <v>923</v>
      </c>
      <c r="B101" t="s">
        <v>973</v>
      </c>
      <c r="C101" t="s">
        <v>1738</v>
      </c>
      <c r="D101">
        <v>16</v>
      </c>
      <c r="E101">
        <v>185</v>
      </c>
      <c r="F101">
        <v>2013</v>
      </c>
      <c r="G101" t="s">
        <v>974</v>
      </c>
      <c r="H101" t="s">
        <v>516</v>
      </c>
      <c r="I101" t="s">
        <v>529</v>
      </c>
      <c r="J101" t="s">
        <v>425</v>
      </c>
      <c r="K101" t="s">
        <v>142</v>
      </c>
      <c r="L101" t="s">
        <v>127</v>
      </c>
      <c r="M101" t="s">
        <v>975</v>
      </c>
      <c r="N101" t="s">
        <v>976</v>
      </c>
      <c r="O101" t="s">
        <v>977</v>
      </c>
      <c r="P101" t="s">
        <v>796</v>
      </c>
      <c r="Q101" t="s">
        <v>978</v>
      </c>
      <c r="R101" t="s">
        <v>476</v>
      </c>
      <c r="S101" t="s">
        <v>892</v>
      </c>
      <c r="T101" t="s">
        <v>476</v>
      </c>
      <c r="U101" t="s">
        <v>979</v>
      </c>
      <c r="V101" t="s">
        <v>200</v>
      </c>
      <c r="W101" t="s">
        <v>200</v>
      </c>
      <c r="X101" s="1">
        <v>93</v>
      </c>
      <c r="Y101" t="s">
        <v>229</v>
      </c>
      <c r="Z101">
        <f t="shared" ref="Z101" ca="1" si="4">+RANDBETWEEN(0,1)</f>
        <v>1</v>
      </c>
    </row>
    <row r="102" spans="1:26" x14ac:dyDescent="0.25">
      <c r="A102">
        <v>22</v>
      </c>
      <c r="B102" t="s">
        <v>269</v>
      </c>
      <c r="C102" t="str">
        <f>+VLOOKUP(B102,[1]Tennis_DB!$C$2:$D$160,2,0)</f>
        <v>Germany</v>
      </c>
      <c r="D102">
        <v>30</v>
      </c>
      <c r="E102">
        <v>178</v>
      </c>
      <c r="F102">
        <v>2013</v>
      </c>
      <c r="G102" t="s">
        <v>980</v>
      </c>
      <c r="H102" t="s">
        <v>516</v>
      </c>
      <c r="I102" t="s">
        <v>660</v>
      </c>
      <c r="J102" t="s">
        <v>314</v>
      </c>
      <c r="K102" t="s">
        <v>981</v>
      </c>
      <c r="L102" t="s">
        <v>409</v>
      </c>
      <c r="M102" t="s">
        <v>176</v>
      </c>
      <c r="N102" t="s">
        <v>752</v>
      </c>
      <c r="O102" t="s">
        <v>982</v>
      </c>
      <c r="P102" t="s">
        <v>983</v>
      </c>
      <c r="Q102" t="s">
        <v>984</v>
      </c>
      <c r="R102" t="s">
        <v>465</v>
      </c>
      <c r="S102" t="s">
        <v>985</v>
      </c>
      <c r="T102" t="s">
        <v>465</v>
      </c>
      <c r="U102" t="s">
        <v>986</v>
      </c>
      <c r="V102" t="s">
        <v>256</v>
      </c>
      <c r="W102" t="s">
        <v>158</v>
      </c>
      <c r="X102" s="1">
        <v>102</v>
      </c>
      <c r="Y102" t="s">
        <v>1639</v>
      </c>
      <c r="Z102">
        <f t="shared" ca="1" si="2"/>
        <v>0</v>
      </c>
    </row>
    <row r="103" spans="1:26" x14ac:dyDescent="0.25">
      <c r="A103">
        <v>37</v>
      </c>
      <c r="B103" t="s">
        <v>551</v>
      </c>
      <c r="C103" t="str">
        <f>+VLOOKUP(B103,[1]Tennis_DB!$C$2:$D$160,2,0)</f>
        <v>Croatia</v>
      </c>
      <c r="D103">
        <v>25</v>
      </c>
      <c r="E103">
        <v>198</v>
      </c>
      <c r="F103">
        <v>2013</v>
      </c>
      <c r="G103" t="s">
        <v>987</v>
      </c>
      <c r="H103" t="s">
        <v>282</v>
      </c>
      <c r="I103" t="s">
        <v>988</v>
      </c>
      <c r="J103" t="s">
        <v>273</v>
      </c>
      <c r="K103" t="s">
        <v>989</v>
      </c>
      <c r="L103" t="s">
        <v>235</v>
      </c>
      <c r="M103" t="s">
        <v>727</v>
      </c>
      <c r="N103" t="s">
        <v>990</v>
      </c>
      <c r="O103" t="s">
        <v>929</v>
      </c>
      <c r="P103" t="s">
        <v>398</v>
      </c>
      <c r="Q103" t="s">
        <v>991</v>
      </c>
      <c r="R103" t="s">
        <v>240</v>
      </c>
      <c r="S103" t="s">
        <v>992</v>
      </c>
      <c r="T103" t="s">
        <v>240</v>
      </c>
      <c r="U103" t="s">
        <v>151</v>
      </c>
      <c r="V103" t="s">
        <v>993</v>
      </c>
      <c r="W103" t="s">
        <v>844</v>
      </c>
      <c r="X103" s="1">
        <v>109</v>
      </c>
      <c r="Y103" t="s">
        <v>1640</v>
      </c>
      <c r="Z103">
        <f t="shared" si="2"/>
        <v>1</v>
      </c>
    </row>
    <row r="104" spans="1:26" x14ac:dyDescent="0.25">
      <c r="A104">
        <v>4</v>
      </c>
      <c r="B104" t="s">
        <v>332</v>
      </c>
      <c r="C104" t="str">
        <f>+VLOOKUP(B104,[1]Tennis_DB!$C$2:$D$160,2,0)</f>
        <v>United Kingdom</v>
      </c>
      <c r="D104">
        <v>26</v>
      </c>
      <c r="E104">
        <v>191</v>
      </c>
      <c r="F104">
        <v>2013</v>
      </c>
      <c r="G104" t="s">
        <v>994</v>
      </c>
      <c r="H104" t="s">
        <v>685</v>
      </c>
      <c r="I104" t="s">
        <v>397</v>
      </c>
      <c r="J104" t="s">
        <v>493</v>
      </c>
      <c r="K104" t="s">
        <v>995</v>
      </c>
      <c r="L104" t="s">
        <v>336</v>
      </c>
      <c r="M104" t="s">
        <v>28</v>
      </c>
      <c r="N104" t="s">
        <v>996</v>
      </c>
      <c r="O104" t="s">
        <v>997</v>
      </c>
      <c r="P104" t="s">
        <v>998</v>
      </c>
      <c r="Q104" t="s">
        <v>64</v>
      </c>
      <c r="R104" t="s">
        <v>80</v>
      </c>
      <c r="S104" t="s">
        <v>414</v>
      </c>
      <c r="T104" t="s">
        <v>80</v>
      </c>
      <c r="U104" t="s">
        <v>352</v>
      </c>
      <c r="V104" t="s">
        <v>735</v>
      </c>
      <c r="W104" t="s">
        <v>892</v>
      </c>
      <c r="X104" s="1">
        <v>120</v>
      </c>
      <c r="Y104" t="s">
        <v>1641</v>
      </c>
      <c r="Z104">
        <f t="shared" si="2"/>
        <v>1</v>
      </c>
    </row>
    <row r="105" spans="1:26" x14ac:dyDescent="0.25">
      <c r="A105">
        <v>32</v>
      </c>
      <c r="B105" t="s">
        <v>999</v>
      </c>
      <c r="C105" t="str">
        <f>+VLOOKUP(B105,[1]Tennis_DB!$C$2:$D$160,2,0)</f>
        <v>Canada</v>
      </c>
      <c r="D105">
        <v>23</v>
      </c>
      <c r="E105">
        <v>194</v>
      </c>
      <c r="F105">
        <v>2013</v>
      </c>
      <c r="G105" t="s">
        <v>1000</v>
      </c>
      <c r="H105" t="s">
        <v>998</v>
      </c>
      <c r="I105" t="s">
        <v>506</v>
      </c>
      <c r="J105" t="s">
        <v>114</v>
      </c>
      <c r="K105" t="s">
        <v>921</v>
      </c>
      <c r="L105" t="s">
        <v>1001</v>
      </c>
      <c r="M105" t="s">
        <v>575</v>
      </c>
      <c r="N105" t="s">
        <v>1002</v>
      </c>
      <c r="O105" t="s">
        <v>362</v>
      </c>
      <c r="P105" t="s">
        <v>918</v>
      </c>
      <c r="Q105" t="s">
        <v>1003</v>
      </c>
      <c r="R105" t="s">
        <v>947</v>
      </c>
      <c r="S105" t="s">
        <v>1004</v>
      </c>
      <c r="T105" t="s">
        <v>947</v>
      </c>
      <c r="U105" t="s">
        <v>281</v>
      </c>
      <c r="V105" t="s">
        <v>501</v>
      </c>
      <c r="W105" t="s">
        <v>837</v>
      </c>
      <c r="X105" s="1">
        <v>118</v>
      </c>
      <c r="Y105" t="s">
        <v>1642</v>
      </c>
      <c r="Z105">
        <f t="shared" ref="Z105" ca="1" si="5">+RANDBETWEEN(0,1)</f>
        <v>0</v>
      </c>
    </row>
    <row r="106" spans="1:26" x14ac:dyDescent="0.25">
      <c r="A106">
        <v>23</v>
      </c>
      <c r="B106" t="s">
        <v>370</v>
      </c>
      <c r="C106" t="str">
        <f>+VLOOKUP(B106,[1]Tennis_DB!$C$2:$D$160,2,0)</f>
        <v>Bulgaria</v>
      </c>
      <c r="D106">
        <v>22</v>
      </c>
      <c r="E106">
        <v>190</v>
      </c>
      <c r="F106">
        <v>2013</v>
      </c>
      <c r="G106" t="s">
        <v>1005</v>
      </c>
      <c r="H106" t="s">
        <v>40</v>
      </c>
      <c r="I106" t="s">
        <v>1006</v>
      </c>
      <c r="J106" t="s">
        <v>65</v>
      </c>
      <c r="K106" t="s">
        <v>954</v>
      </c>
      <c r="L106" t="s">
        <v>969</v>
      </c>
      <c r="M106" t="s">
        <v>375</v>
      </c>
      <c r="N106" t="s">
        <v>773</v>
      </c>
      <c r="O106" t="s">
        <v>746</v>
      </c>
      <c r="P106" t="s">
        <v>736</v>
      </c>
      <c r="Q106" t="s">
        <v>1007</v>
      </c>
      <c r="R106" t="s">
        <v>1008</v>
      </c>
      <c r="S106" t="s">
        <v>1009</v>
      </c>
      <c r="T106" t="s">
        <v>1008</v>
      </c>
      <c r="U106" t="s">
        <v>271</v>
      </c>
      <c r="V106" t="s">
        <v>696</v>
      </c>
      <c r="W106" t="s">
        <v>136</v>
      </c>
      <c r="X106" s="1">
        <v>93</v>
      </c>
      <c r="Y106" t="s">
        <v>1633</v>
      </c>
      <c r="Z106">
        <f t="shared" si="2"/>
        <v>0</v>
      </c>
    </row>
    <row r="107" spans="1:26" x14ac:dyDescent="0.25">
      <c r="A107">
        <v>8</v>
      </c>
      <c r="B107" t="s">
        <v>413</v>
      </c>
      <c r="C107" t="str">
        <f>+VLOOKUP(B107,[1]Tennis_DB!$C$2:$D$160,2,0)</f>
        <v>Switzerland</v>
      </c>
      <c r="D107">
        <v>28</v>
      </c>
      <c r="E107">
        <v>183</v>
      </c>
      <c r="F107">
        <v>2013</v>
      </c>
      <c r="G107" t="s">
        <v>1010</v>
      </c>
      <c r="H107" t="s">
        <v>1011</v>
      </c>
      <c r="I107" t="s">
        <v>52</v>
      </c>
      <c r="J107" t="s">
        <v>668</v>
      </c>
      <c r="K107" t="s">
        <v>981</v>
      </c>
      <c r="L107" t="s">
        <v>1012</v>
      </c>
      <c r="M107" t="s">
        <v>594</v>
      </c>
      <c r="N107" t="s">
        <v>547</v>
      </c>
      <c r="O107" t="s">
        <v>861</v>
      </c>
      <c r="P107" t="s">
        <v>103</v>
      </c>
      <c r="Q107" t="s">
        <v>349</v>
      </c>
      <c r="R107" t="s">
        <v>1013</v>
      </c>
      <c r="S107" t="s">
        <v>1014</v>
      </c>
      <c r="T107" t="s">
        <v>1013</v>
      </c>
      <c r="U107" t="s">
        <v>168</v>
      </c>
      <c r="V107" t="s">
        <v>174</v>
      </c>
      <c r="W107" t="s">
        <v>1015</v>
      </c>
      <c r="X107" s="1">
        <v>107</v>
      </c>
      <c r="Y107" t="s">
        <v>1643</v>
      </c>
      <c r="Z107">
        <f t="shared" ca="1" si="2"/>
        <v>0</v>
      </c>
    </row>
    <row r="108" spans="1:26" x14ac:dyDescent="0.25">
      <c r="A108">
        <v>40</v>
      </c>
      <c r="B108" t="s">
        <v>297</v>
      </c>
      <c r="C108" t="str">
        <f>+VLOOKUP(B108,[1]Tennis_DB!$C$2:$D$160,2,0)</f>
        <v>Spain</v>
      </c>
      <c r="D108">
        <v>32</v>
      </c>
      <c r="E108">
        <v>188</v>
      </c>
      <c r="F108">
        <v>2013</v>
      </c>
      <c r="G108" t="s">
        <v>1016</v>
      </c>
      <c r="H108" t="s">
        <v>599</v>
      </c>
      <c r="I108" t="s">
        <v>173</v>
      </c>
      <c r="J108" t="s">
        <v>939</v>
      </c>
      <c r="K108" t="s">
        <v>954</v>
      </c>
      <c r="L108" t="s">
        <v>1017</v>
      </c>
      <c r="M108" t="s">
        <v>828</v>
      </c>
      <c r="N108" t="s">
        <v>1018</v>
      </c>
      <c r="O108" t="s">
        <v>163</v>
      </c>
      <c r="P108" t="s">
        <v>431</v>
      </c>
      <c r="Q108" t="s">
        <v>647</v>
      </c>
      <c r="R108" t="s">
        <v>181</v>
      </c>
      <c r="S108" t="s">
        <v>1019</v>
      </c>
      <c r="T108" t="s">
        <v>181</v>
      </c>
      <c r="U108" t="s">
        <v>84</v>
      </c>
      <c r="V108" t="s">
        <v>169</v>
      </c>
      <c r="W108" t="s">
        <v>283</v>
      </c>
      <c r="X108" s="1">
        <v>104</v>
      </c>
      <c r="Y108" t="s">
        <v>1644</v>
      </c>
      <c r="Z108">
        <f t="shared" ca="1" si="2"/>
        <v>1</v>
      </c>
    </row>
    <row r="109" spans="1:26" x14ac:dyDescent="0.25">
      <c r="A109">
        <v>21</v>
      </c>
      <c r="B109" t="s">
        <v>1020</v>
      </c>
      <c r="C109" t="str">
        <f>+VLOOKUP(B109,[1]Tennis_DB!$C$2:$D$160,2,0)</f>
        <v>Poland</v>
      </c>
      <c r="D109">
        <v>23</v>
      </c>
      <c r="E109">
        <v>204</v>
      </c>
      <c r="F109">
        <v>2013</v>
      </c>
      <c r="G109" t="s">
        <v>1021</v>
      </c>
      <c r="H109" t="s">
        <v>610</v>
      </c>
      <c r="I109" t="s">
        <v>1022</v>
      </c>
      <c r="J109" t="s">
        <v>103</v>
      </c>
      <c r="K109" t="s">
        <v>954</v>
      </c>
      <c r="L109" t="s">
        <v>1023</v>
      </c>
      <c r="M109" t="s">
        <v>1024</v>
      </c>
      <c r="N109" t="s">
        <v>177</v>
      </c>
      <c r="O109" t="s">
        <v>362</v>
      </c>
      <c r="P109" t="s">
        <v>739</v>
      </c>
      <c r="Q109" t="s">
        <v>180</v>
      </c>
      <c r="R109" t="s">
        <v>810</v>
      </c>
      <c r="S109" t="s">
        <v>1025</v>
      </c>
      <c r="T109" t="s">
        <v>810</v>
      </c>
      <c r="U109" t="s">
        <v>583</v>
      </c>
      <c r="V109" t="s">
        <v>619</v>
      </c>
      <c r="W109" t="s">
        <v>363</v>
      </c>
      <c r="X109" s="1">
        <v>115</v>
      </c>
      <c r="Y109" t="s">
        <v>1645</v>
      </c>
      <c r="Z109">
        <f t="shared" ref="Z109" ca="1" si="6">+RANDBETWEEN(0,1)</f>
        <v>0</v>
      </c>
    </row>
    <row r="110" spans="1:26" x14ac:dyDescent="0.25">
      <c r="A110">
        <v>12</v>
      </c>
      <c r="B110" t="s">
        <v>395</v>
      </c>
      <c r="C110" t="str">
        <f>+VLOOKUP(B110,[1]Tennis_DB!$C$2:$D$160,2,0)</f>
        <v>Germany</v>
      </c>
      <c r="D110">
        <v>35</v>
      </c>
      <c r="E110">
        <v>188</v>
      </c>
      <c r="F110">
        <v>2013</v>
      </c>
      <c r="G110" t="s">
        <v>1026</v>
      </c>
      <c r="H110" t="s">
        <v>136</v>
      </c>
      <c r="I110" t="s">
        <v>806</v>
      </c>
      <c r="J110" t="s">
        <v>937</v>
      </c>
      <c r="K110" t="s">
        <v>1027</v>
      </c>
      <c r="L110" t="s">
        <v>1028</v>
      </c>
      <c r="M110" t="s">
        <v>93</v>
      </c>
      <c r="N110" t="s">
        <v>776</v>
      </c>
      <c r="O110" t="s">
        <v>861</v>
      </c>
      <c r="P110" t="s">
        <v>1029</v>
      </c>
      <c r="Q110" t="s">
        <v>510</v>
      </c>
      <c r="R110" t="s">
        <v>1008</v>
      </c>
      <c r="S110" t="s">
        <v>1030</v>
      </c>
      <c r="T110" t="s">
        <v>1008</v>
      </c>
      <c r="U110" t="s">
        <v>156</v>
      </c>
      <c r="V110" t="s">
        <v>844</v>
      </c>
      <c r="W110" t="s">
        <v>203</v>
      </c>
      <c r="X110" s="1">
        <v>101</v>
      </c>
      <c r="Y110" t="s">
        <v>1646</v>
      </c>
      <c r="Z110">
        <f t="shared" ca="1" si="2"/>
        <v>0</v>
      </c>
    </row>
    <row r="111" spans="1:26" x14ac:dyDescent="0.25">
      <c r="A111">
        <v>9</v>
      </c>
      <c r="B111" t="s">
        <v>310</v>
      </c>
      <c r="C111" t="str">
        <f>+VLOOKUP(B111,[1]Tennis_DB!$C$2:$D$160,2,0)</f>
        <v>France</v>
      </c>
      <c r="D111">
        <v>27</v>
      </c>
      <c r="E111">
        <v>183</v>
      </c>
      <c r="F111">
        <v>2013</v>
      </c>
      <c r="G111" t="s">
        <v>1031</v>
      </c>
      <c r="H111" t="s">
        <v>538</v>
      </c>
      <c r="I111" t="s">
        <v>272</v>
      </c>
      <c r="J111" t="s">
        <v>513</v>
      </c>
      <c r="K111" t="s">
        <v>345</v>
      </c>
      <c r="L111" t="s">
        <v>1028</v>
      </c>
      <c r="M111" t="s">
        <v>410</v>
      </c>
      <c r="N111" t="s">
        <v>1032</v>
      </c>
      <c r="O111" t="s">
        <v>971</v>
      </c>
      <c r="P111" t="s">
        <v>937</v>
      </c>
      <c r="Q111" t="s">
        <v>1033</v>
      </c>
      <c r="R111" t="s">
        <v>50</v>
      </c>
      <c r="S111" t="s">
        <v>1034</v>
      </c>
      <c r="T111" t="s">
        <v>50</v>
      </c>
      <c r="U111" t="s">
        <v>1035</v>
      </c>
      <c r="V111" t="s">
        <v>368</v>
      </c>
      <c r="W111" t="s">
        <v>156</v>
      </c>
      <c r="X111" s="1">
        <v>109</v>
      </c>
      <c r="Y111" t="s">
        <v>1647</v>
      </c>
      <c r="Z111">
        <f t="shared" ca="1" si="2"/>
        <v>1</v>
      </c>
    </row>
    <row r="112" spans="1:26" x14ac:dyDescent="0.25">
      <c r="A112">
        <v>45</v>
      </c>
      <c r="B112" t="s">
        <v>354</v>
      </c>
      <c r="C112" t="str">
        <f>+VLOOKUP(B112,[1]Tennis_DB!$C$2:$D$160,2,0)</f>
        <v>Uzbekistan</v>
      </c>
      <c r="D112">
        <v>27</v>
      </c>
      <c r="E112">
        <v>188</v>
      </c>
      <c r="F112">
        <v>2013</v>
      </c>
      <c r="G112" t="s">
        <v>1036</v>
      </c>
      <c r="H112" t="s">
        <v>156</v>
      </c>
      <c r="I112" t="s">
        <v>724</v>
      </c>
      <c r="J112" t="s">
        <v>398</v>
      </c>
      <c r="K112" t="s">
        <v>41</v>
      </c>
      <c r="L112" t="s">
        <v>554</v>
      </c>
      <c r="M112" t="s">
        <v>192</v>
      </c>
      <c r="N112" t="s">
        <v>1037</v>
      </c>
      <c r="O112" t="s">
        <v>557</v>
      </c>
      <c r="P112" t="s">
        <v>758</v>
      </c>
      <c r="Q112" t="s">
        <v>1003</v>
      </c>
      <c r="R112" t="s">
        <v>365</v>
      </c>
      <c r="S112" t="s">
        <v>1038</v>
      </c>
      <c r="T112" t="s">
        <v>365</v>
      </c>
      <c r="U112" t="s">
        <v>1039</v>
      </c>
      <c r="V112" t="s">
        <v>501</v>
      </c>
      <c r="W112" t="s">
        <v>103</v>
      </c>
      <c r="X112" s="1">
        <v>100</v>
      </c>
      <c r="Y112" t="s">
        <v>1648</v>
      </c>
      <c r="Z112">
        <f t="shared" ca="1" si="2"/>
        <v>0</v>
      </c>
    </row>
    <row r="113" spans="1:26" x14ac:dyDescent="0.25">
      <c r="A113">
        <v>24</v>
      </c>
      <c r="B113" t="s">
        <v>1040</v>
      </c>
      <c r="C113" t="str">
        <f>+VLOOKUP(B113,[1]Tennis_DB!$C$2:$D$160,2,0)</f>
        <v>Latvia</v>
      </c>
      <c r="D113">
        <v>25</v>
      </c>
      <c r="E113">
        <v>191</v>
      </c>
      <c r="F113">
        <v>2013</v>
      </c>
      <c r="G113" t="s">
        <v>1041</v>
      </c>
      <c r="H113" t="s">
        <v>481</v>
      </c>
      <c r="I113" t="s">
        <v>931</v>
      </c>
      <c r="J113" t="s">
        <v>505</v>
      </c>
      <c r="K113" t="s">
        <v>1042</v>
      </c>
      <c r="L113" t="s">
        <v>346</v>
      </c>
      <c r="M113" t="s">
        <v>828</v>
      </c>
      <c r="N113" t="s">
        <v>970</v>
      </c>
      <c r="O113" t="s">
        <v>293</v>
      </c>
      <c r="P113" t="s">
        <v>278</v>
      </c>
      <c r="Q113" t="s">
        <v>646</v>
      </c>
      <c r="R113" t="s">
        <v>1043</v>
      </c>
      <c r="S113" t="s">
        <v>1044</v>
      </c>
      <c r="T113" t="s">
        <v>1043</v>
      </c>
      <c r="U113" t="s">
        <v>582</v>
      </c>
      <c r="V113" t="s">
        <v>571</v>
      </c>
      <c r="W113" t="s">
        <v>697</v>
      </c>
      <c r="X113" s="1">
        <v>106</v>
      </c>
      <c r="Y113" t="s">
        <v>1607</v>
      </c>
      <c r="Z113">
        <f t="shared" ref="Z113" ca="1" si="7">+RANDBETWEEN(0,1)</f>
        <v>1</v>
      </c>
    </row>
    <row r="114" spans="1:26" x14ac:dyDescent="0.25">
      <c r="A114">
        <v>33</v>
      </c>
      <c r="B114" t="s">
        <v>760</v>
      </c>
      <c r="C114" t="str">
        <f>+VLOOKUP(B114,[1]Tennis_DB!$C$2:$D$160,2,0)</f>
        <v>Croatia</v>
      </c>
      <c r="D114">
        <v>28</v>
      </c>
      <c r="E114">
        <v>183</v>
      </c>
      <c r="F114">
        <v>2013</v>
      </c>
      <c r="G114" t="s">
        <v>1045</v>
      </c>
      <c r="H114" t="s">
        <v>907</v>
      </c>
      <c r="I114" t="s">
        <v>334</v>
      </c>
      <c r="J114" t="s">
        <v>300</v>
      </c>
      <c r="K114" t="s">
        <v>1046</v>
      </c>
      <c r="L114" t="s">
        <v>1047</v>
      </c>
      <c r="M114" t="s">
        <v>127</v>
      </c>
      <c r="N114" t="s">
        <v>702</v>
      </c>
      <c r="O114" t="s">
        <v>607</v>
      </c>
      <c r="P114" t="s">
        <v>99</v>
      </c>
      <c r="Q114" t="s">
        <v>526</v>
      </c>
      <c r="R114" t="s">
        <v>329</v>
      </c>
      <c r="S114" t="s">
        <v>1048</v>
      </c>
      <c r="T114" t="s">
        <v>329</v>
      </c>
      <c r="U114" t="s">
        <v>1049</v>
      </c>
      <c r="V114" t="s">
        <v>617</v>
      </c>
      <c r="W114" t="s">
        <v>216</v>
      </c>
      <c r="X114" s="1">
        <v>100</v>
      </c>
      <c r="Y114" t="s">
        <v>1649</v>
      </c>
      <c r="Z114">
        <f t="shared" ca="1" si="2"/>
        <v>1</v>
      </c>
    </row>
    <row r="115" spans="1:26" x14ac:dyDescent="0.25">
      <c r="A115">
        <v>31</v>
      </c>
      <c r="B115" t="s">
        <v>676</v>
      </c>
      <c r="C115" t="str">
        <f>+VLOOKUP(B115,[1]Tennis_DB!$C$2:$D$160,2,0)</f>
        <v>France</v>
      </c>
      <c r="D115">
        <v>27</v>
      </c>
      <c r="E115">
        <v>193</v>
      </c>
      <c r="F115">
        <v>2013</v>
      </c>
      <c r="G115" t="s">
        <v>1050</v>
      </c>
      <c r="H115" t="s">
        <v>986</v>
      </c>
      <c r="I115" t="s">
        <v>1051</v>
      </c>
      <c r="J115" t="s">
        <v>389</v>
      </c>
      <c r="K115" t="s">
        <v>519</v>
      </c>
      <c r="L115" t="s">
        <v>1052</v>
      </c>
      <c r="M115" t="s">
        <v>644</v>
      </c>
      <c r="N115" t="s">
        <v>1053</v>
      </c>
      <c r="O115" t="s">
        <v>556</v>
      </c>
      <c r="P115" t="s">
        <v>380</v>
      </c>
      <c r="Q115" t="s">
        <v>1054</v>
      </c>
      <c r="R115" t="s">
        <v>499</v>
      </c>
      <c r="S115" t="s">
        <v>1055</v>
      </c>
      <c r="T115" t="s">
        <v>499</v>
      </c>
      <c r="U115" t="s">
        <v>1056</v>
      </c>
      <c r="V115" t="s">
        <v>736</v>
      </c>
      <c r="W115" t="s">
        <v>535</v>
      </c>
      <c r="X115" s="1">
        <v>103</v>
      </c>
      <c r="Y115" t="s">
        <v>1650</v>
      </c>
      <c r="Z115">
        <f t="shared" ca="1" si="2"/>
        <v>0</v>
      </c>
    </row>
    <row r="116" spans="1:26" x14ac:dyDescent="0.25">
      <c r="A116">
        <v>70</v>
      </c>
      <c r="B116" t="s">
        <v>1057</v>
      </c>
      <c r="C116" t="str">
        <f>+VLOOKUP(B116,[1]Tennis_DB!$C$2:$D$160,2,0)</f>
        <v>Netherlands</v>
      </c>
      <c r="D116">
        <v>26</v>
      </c>
      <c r="E116">
        <v>190</v>
      </c>
      <c r="F116">
        <v>2013</v>
      </c>
      <c r="G116" t="s">
        <v>1058</v>
      </c>
      <c r="H116" t="s">
        <v>170</v>
      </c>
      <c r="I116" t="s">
        <v>344</v>
      </c>
      <c r="J116" t="s">
        <v>718</v>
      </c>
      <c r="K116" t="s">
        <v>450</v>
      </c>
      <c r="L116" t="s">
        <v>1059</v>
      </c>
      <c r="M116" t="s">
        <v>192</v>
      </c>
      <c r="N116" t="s">
        <v>1060</v>
      </c>
      <c r="O116" t="s">
        <v>47</v>
      </c>
      <c r="P116" t="s">
        <v>369</v>
      </c>
      <c r="Q116" t="s">
        <v>1061</v>
      </c>
      <c r="R116" t="s">
        <v>730</v>
      </c>
      <c r="S116" t="s">
        <v>1062</v>
      </c>
      <c r="T116" t="s">
        <v>730</v>
      </c>
      <c r="U116" t="s">
        <v>219</v>
      </c>
      <c r="V116" t="s">
        <v>216</v>
      </c>
      <c r="W116" t="s">
        <v>1063</v>
      </c>
      <c r="X116" s="1">
        <v>90</v>
      </c>
      <c r="Y116" t="s">
        <v>1613</v>
      </c>
      <c r="Z116">
        <f t="shared" ref="Z116:Z117" ca="1" si="8">+RANDBETWEEN(0,1)</f>
        <v>0</v>
      </c>
    </row>
    <row r="117" spans="1:26" x14ac:dyDescent="0.25">
      <c r="A117">
        <v>80</v>
      </c>
      <c r="B117" t="s">
        <v>1064</v>
      </c>
      <c r="C117" t="str">
        <f>+VLOOKUP(B117,[1]Tennis_DB!$C$2:$D$160,2,0)</f>
        <v>Romania</v>
      </c>
      <c r="D117">
        <v>32</v>
      </c>
      <c r="E117">
        <v>198</v>
      </c>
      <c r="F117">
        <v>2013</v>
      </c>
      <c r="G117" t="s">
        <v>1065</v>
      </c>
      <c r="H117" t="s">
        <v>384</v>
      </c>
      <c r="I117" t="s">
        <v>700</v>
      </c>
      <c r="J117" t="s">
        <v>616</v>
      </c>
      <c r="K117" t="s">
        <v>220</v>
      </c>
      <c r="L117" t="s">
        <v>828</v>
      </c>
      <c r="M117" t="s">
        <v>1066</v>
      </c>
      <c r="N117" t="s">
        <v>901</v>
      </c>
      <c r="O117" t="s">
        <v>163</v>
      </c>
      <c r="P117" t="s">
        <v>521</v>
      </c>
      <c r="Q117" t="s">
        <v>27</v>
      </c>
      <c r="R117" t="s">
        <v>556</v>
      </c>
      <c r="S117" t="s">
        <v>1067</v>
      </c>
      <c r="T117" t="s">
        <v>556</v>
      </c>
      <c r="U117" t="s">
        <v>215</v>
      </c>
      <c r="V117" t="s">
        <v>457</v>
      </c>
      <c r="W117" t="s">
        <v>86</v>
      </c>
      <c r="X117" s="1">
        <v>97</v>
      </c>
      <c r="Y117" t="s">
        <v>1651</v>
      </c>
      <c r="Z117">
        <f t="shared" ca="1" si="8"/>
        <v>0</v>
      </c>
    </row>
    <row r="118" spans="1:26" x14ac:dyDescent="0.25">
      <c r="A118">
        <v>30</v>
      </c>
      <c r="B118" t="s">
        <v>381</v>
      </c>
      <c r="C118" t="str">
        <f>+VLOOKUP(B118,[1]Tennis_DB!$C$2:$D$160,2,0)</f>
        <v>Spain</v>
      </c>
      <c r="D118">
        <v>30</v>
      </c>
      <c r="E118">
        <v>187</v>
      </c>
      <c r="F118">
        <v>2013</v>
      </c>
      <c r="G118" t="s">
        <v>1068</v>
      </c>
      <c r="H118" t="s">
        <v>844</v>
      </c>
      <c r="I118" t="s">
        <v>372</v>
      </c>
      <c r="J118" t="s">
        <v>373</v>
      </c>
      <c r="K118" t="s">
        <v>1069</v>
      </c>
      <c r="L118" t="s">
        <v>143</v>
      </c>
      <c r="M118" t="s">
        <v>440</v>
      </c>
      <c r="N118" t="s">
        <v>1070</v>
      </c>
      <c r="O118" t="s">
        <v>1071</v>
      </c>
      <c r="P118" t="s">
        <v>426</v>
      </c>
      <c r="Q118" t="s">
        <v>226</v>
      </c>
      <c r="R118" t="s">
        <v>1072</v>
      </c>
      <c r="S118" t="s">
        <v>1073</v>
      </c>
      <c r="T118" t="s">
        <v>1072</v>
      </c>
      <c r="U118" t="s">
        <v>268</v>
      </c>
      <c r="V118" t="s">
        <v>169</v>
      </c>
      <c r="W118" t="s">
        <v>1074</v>
      </c>
      <c r="X118" s="1">
        <v>117</v>
      </c>
      <c r="Y118" t="s">
        <v>1652</v>
      </c>
      <c r="Z118">
        <f t="shared" ca="1" si="2"/>
        <v>1</v>
      </c>
    </row>
    <row r="119" spans="1:26" x14ac:dyDescent="0.25">
      <c r="A119">
        <v>34</v>
      </c>
      <c r="B119" t="s">
        <v>527</v>
      </c>
      <c r="C119" t="str">
        <f>+VLOOKUP(B119,[1]Tennis_DB!$C$2:$D$160,2,0)</f>
        <v>France</v>
      </c>
      <c r="D119">
        <v>26</v>
      </c>
      <c r="E119">
        <v>188</v>
      </c>
      <c r="F119">
        <v>2013</v>
      </c>
      <c r="G119" t="s">
        <v>438</v>
      </c>
      <c r="H119" t="s">
        <v>268</v>
      </c>
      <c r="I119" t="s">
        <v>1075</v>
      </c>
      <c r="J119" t="s">
        <v>821</v>
      </c>
      <c r="K119" t="s">
        <v>386</v>
      </c>
      <c r="L119" t="s">
        <v>61</v>
      </c>
      <c r="M119" t="s">
        <v>1076</v>
      </c>
      <c r="N119" t="s">
        <v>1077</v>
      </c>
      <c r="O119" t="s">
        <v>982</v>
      </c>
      <c r="P119" t="s">
        <v>505</v>
      </c>
      <c r="Q119" t="s">
        <v>1078</v>
      </c>
      <c r="R119" t="s">
        <v>1079</v>
      </c>
      <c r="S119" t="s">
        <v>1080</v>
      </c>
      <c r="T119" t="s">
        <v>1079</v>
      </c>
      <c r="U119" t="s">
        <v>319</v>
      </c>
      <c r="V119" t="s">
        <v>91</v>
      </c>
      <c r="W119" t="s">
        <v>706</v>
      </c>
      <c r="X119" s="1">
        <v>112</v>
      </c>
      <c r="Y119" t="s">
        <v>1653</v>
      </c>
      <c r="Z119">
        <f t="shared" ca="1" si="2"/>
        <v>0</v>
      </c>
    </row>
    <row r="120" spans="1:26" x14ac:dyDescent="0.25">
      <c r="A120">
        <v>36</v>
      </c>
      <c r="B120" t="s">
        <v>341</v>
      </c>
      <c r="C120" t="str">
        <f>+VLOOKUP(B120,[1]Tennis_DB!$C$2:$D$160,2,0)</f>
        <v>Serbia</v>
      </c>
      <c r="D120">
        <v>29</v>
      </c>
      <c r="E120">
        <v>180</v>
      </c>
      <c r="F120">
        <v>2013</v>
      </c>
      <c r="G120" t="s">
        <v>1081</v>
      </c>
      <c r="H120" t="s">
        <v>256</v>
      </c>
      <c r="I120" t="s">
        <v>724</v>
      </c>
      <c r="J120" t="s">
        <v>493</v>
      </c>
      <c r="K120" t="s">
        <v>1082</v>
      </c>
      <c r="L120" t="s">
        <v>399</v>
      </c>
      <c r="M120" t="s">
        <v>28</v>
      </c>
      <c r="N120" t="s">
        <v>1083</v>
      </c>
      <c r="O120" t="s">
        <v>263</v>
      </c>
      <c r="P120" t="s">
        <v>389</v>
      </c>
      <c r="Q120" t="s">
        <v>689</v>
      </c>
      <c r="R120" t="s">
        <v>1013</v>
      </c>
      <c r="S120" t="s">
        <v>1084</v>
      </c>
      <c r="T120" t="s">
        <v>1013</v>
      </c>
      <c r="U120" t="s">
        <v>36</v>
      </c>
      <c r="V120" t="s">
        <v>486</v>
      </c>
      <c r="W120" t="s">
        <v>214</v>
      </c>
      <c r="X120" s="1">
        <v>113</v>
      </c>
      <c r="Y120" t="s">
        <v>1654</v>
      </c>
      <c r="Z120">
        <f t="shared" ca="1" si="2"/>
        <v>0</v>
      </c>
    </row>
    <row r="121" spans="1:26" x14ac:dyDescent="0.25">
      <c r="A121">
        <v>43</v>
      </c>
      <c r="B121" t="s">
        <v>722</v>
      </c>
      <c r="C121" t="str">
        <f>+VLOOKUP(B121,[1]Tennis_DB!$C$2:$D$160,2,0)</f>
        <v>Netherlands</v>
      </c>
      <c r="D121">
        <v>26</v>
      </c>
      <c r="E121">
        <v>190</v>
      </c>
      <c r="F121">
        <v>2013</v>
      </c>
      <c r="G121" t="s">
        <v>1085</v>
      </c>
      <c r="H121" t="s">
        <v>1086</v>
      </c>
      <c r="I121" t="s">
        <v>1087</v>
      </c>
      <c r="J121" t="s">
        <v>475</v>
      </c>
      <c r="K121" t="s">
        <v>439</v>
      </c>
      <c r="L121" t="s">
        <v>1088</v>
      </c>
      <c r="M121" t="s">
        <v>375</v>
      </c>
      <c r="N121" t="s">
        <v>635</v>
      </c>
      <c r="O121" t="s">
        <v>194</v>
      </c>
      <c r="P121" t="s">
        <v>505</v>
      </c>
      <c r="Q121" t="s">
        <v>1089</v>
      </c>
      <c r="R121" t="s">
        <v>212</v>
      </c>
      <c r="S121" t="s">
        <v>266</v>
      </c>
      <c r="T121" t="s">
        <v>212</v>
      </c>
      <c r="U121" t="s">
        <v>875</v>
      </c>
      <c r="V121" t="s">
        <v>212</v>
      </c>
      <c r="W121" t="s">
        <v>1090</v>
      </c>
      <c r="X121" s="1">
        <v>105</v>
      </c>
      <c r="Y121" t="s">
        <v>1578</v>
      </c>
      <c r="Z121">
        <f t="shared" ca="1" si="2"/>
        <v>0</v>
      </c>
    </row>
    <row r="122" spans="1:26" x14ac:dyDescent="0.25">
      <c r="A122">
        <v>87</v>
      </c>
      <c r="B122" t="s">
        <v>561</v>
      </c>
      <c r="C122" t="str">
        <f>+VLOOKUP(B122,[1]Tennis_DB!$C$2:$D$160,2,0)</f>
        <v>Cyprus</v>
      </c>
      <c r="D122">
        <v>28</v>
      </c>
      <c r="E122">
        <v>178</v>
      </c>
      <c r="F122">
        <v>2013</v>
      </c>
      <c r="G122" t="s">
        <v>537</v>
      </c>
      <c r="H122" t="s">
        <v>373</v>
      </c>
      <c r="I122" t="s">
        <v>675</v>
      </c>
      <c r="J122" t="s">
        <v>408</v>
      </c>
      <c r="K122" t="s">
        <v>41</v>
      </c>
      <c r="L122" t="s">
        <v>275</v>
      </c>
      <c r="M122" t="s">
        <v>663</v>
      </c>
      <c r="N122" t="s">
        <v>1091</v>
      </c>
      <c r="O122" t="s">
        <v>646</v>
      </c>
      <c r="P122" t="s">
        <v>505</v>
      </c>
      <c r="Q122" t="s">
        <v>1078</v>
      </c>
      <c r="R122" t="s">
        <v>148</v>
      </c>
      <c r="S122" t="s">
        <v>1092</v>
      </c>
      <c r="T122" t="s">
        <v>148</v>
      </c>
      <c r="U122" t="s">
        <v>84</v>
      </c>
      <c r="V122" t="s">
        <v>113</v>
      </c>
      <c r="W122" t="s">
        <v>86</v>
      </c>
      <c r="X122" s="1">
        <v>107</v>
      </c>
      <c r="Y122" t="s">
        <v>1655</v>
      </c>
      <c r="Z122">
        <f t="shared" ca="1" si="2"/>
        <v>0</v>
      </c>
    </row>
    <row r="123" spans="1:26" x14ac:dyDescent="0.25">
      <c r="A123">
        <v>41</v>
      </c>
      <c r="B123" t="s">
        <v>778</v>
      </c>
      <c r="C123" t="str">
        <f>+VLOOKUP(B123,[1]Tennis_DB!$C$2:$D$160,2,0)</f>
        <v>Argentina</v>
      </c>
      <c r="D123">
        <v>30</v>
      </c>
      <c r="E123">
        <v>183</v>
      </c>
      <c r="F123">
        <v>2013</v>
      </c>
      <c r="G123" t="s">
        <v>1093</v>
      </c>
      <c r="H123" t="s">
        <v>827</v>
      </c>
      <c r="I123" t="s">
        <v>786</v>
      </c>
      <c r="J123" t="s">
        <v>385</v>
      </c>
      <c r="K123" t="s">
        <v>1022</v>
      </c>
      <c r="L123" t="s">
        <v>93</v>
      </c>
      <c r="M123" t="s">
        <v>236</v>
      </c>
      <c r="N123" t="s">
        <v>1094</v>
      </c>
      <c r="O123" t="s">
        <v>703</v>
      </c>
      <c r="P123" t="s">
        <v>939</v>
      </c>
      <c r="Q123" t="s">
        <v>419</v>
      </c>
      <c r="R123" t="s">
        <v>1095</v>
      </c>
      <c r="S123" t="s">
        <v>1096</v>
      </c>
      <c r="T123" t="s">
        <v>1095</v>
      </c>
      <c r="U123" t="s">
        <v>1097</v>
      </c>
      <c r="V123" t="s">
        <v>864</v>
      </c>
      <c r="W123" t="s">
        <v>373</v>
      </c>
      <c r="X123" s="1">
        <v>107</v>
      </c>
      <c r="Y123" t="s">
        <v>1656</v>
      </c>
      <c r="Z123">
        <f t="shared" ca="1" si="2"/>
        <v>1</v>
      </c>
    </row>
    <row r="124" spans="1:26" x14ac:dyDescent="0.25">
      <c r="A124">
        <v>3</v>
      </c>
      <c r="B124" t="s">
        <v>284</v>
      </c>
      <c r="C124" t="str">
        <f>+VLOOKUP(B124,[1]Tennis_DB!$C$2:$D$160,2,0)</f>
        <v>Spain</v>
      </c>
      <c r="D124">
        <v>31</v>
      </c>
      <c r="E124">
        <v>175</v>
      </c>
      <c r="F124">
        <v>2013</v>
      </c>
      <c r="G124" t="s">
        <v>544</v>
      </c>
      <c r="H124" t="s">
        <v>404</v>
      </c>
      <c r="I124" t="s">
        <v>1098</v>
      </c>
      <c r="J124" t="s">
        <v>939</v>
      </c>
      <c r="K124" t="s">
        <v>1099</v>
      </c>
      <c r="L124" t="s">
        <v>161</v>
      </c>
      <c r="M124" t="s">
        <v>236</v>
      </c>
      <c r="N124" t="s">
        <v>1100</v>
      </c>
      <c r="O124" t="s">
        <v>694</v>
      </c>
      <c r="P124" t="s">
        <v>793</v>
      </c>
      <c r="Q124" t="s">
        <v>132</v>
      </c>
      <c r="R124" t="s">
        <v>1101</v>
      </c>
      <c r="S124" t="s">
        <v>1102</v>
      </c>
      <c r="T124" t="s">
        <v>1101</v>
      </c>
      <c r="U124" t="s">
        <v>1103</v>
      </c>
      <c r="V124" t="s">
        <v>91</v>
      </c>
      <c r="W124" t="s">
        <v>119</v>
      </c>
      <c r="X124" s="1">
        <v>109</v>
      </c>
      <c r="Y124" t="s">
        <v>1657</v>
      </c>
      <c r="Z124">
        <f t="shared" si="2"/>
        <v>0</v>
      </c>
    </row>
    <row r="125" spans="1:26" x14ac:dyDescent="0.25">
      <c r="A125">
        <v>18</v>
      </c>
      <c r="B125" t="s">
        <v>1104</v>
      </c>
      <c r="C125" t="str">
        <f>+VLOOKUP(B125,[1]Tennis_DB!$C$2:$D$160,2,0)</f>
        <v>Spain</v>
      </c>
      <c r="D125">
        <v>31</v>
      </c>
      <c r="E125">
        <v>180</v>
      </c>
      <c r="F125">
        <v>2013</v>
      </c>
      <c r="G125" t="s">
        <v>1105</v>
      </c>
      <c r="H125" t="s">
        <v>613</v>
      </c>
      <c r="I125" t="s">
        <v>762</v>
      </c>
      <c r="J125" t="s">
        <v>300</v>
      </c>
      <c r="K125" t="s">
        <v>1106</v>
      </c>
      <c r="L125" t="s">
        <v>614</v>
      </c>
      <c r="M125" t="s">
        <v>28</v>
      </c>
      <c r="N125" t="s">
        <v>1107</v>
      </c>
      <c r="O125" t="s">
        <v>836</v>
      </c>
      <c r="P125" t="s">
        <v>418</v>
      </c>
      <c r="Q125" t="s">
        <v>1063</v>
      </c>
      <c r="R125" t="s">
        <v>1108</v>
      </c>
      <c r="S125" t="s">
        <v>1109</v>
      </c>
      <c r="T125" t="s">
        <v>1108</v>
      </c>
      <c r="U125" t="s">
        <v>610</v>
      </c>
      <c r="V125" t="s">
        <v>169</v>
      </c>
      <c r="W125" t="s">
        <v>24</v>
      </c>
      <c r="X125" s="1">
        <v>110</v>
      </c>
      <c r="Y125" t="s">
        <v>1658</v>
      </c>
      <c r="Z125">
        <f t="shared" ref="Z125" ca="1" si="9">+RANDBETWEEN(0,1)</f>
        <v>1</v>
      </c>
    </row>
    <row r="126" spans="1:26" x14ac:dyDescent="0.25">
      <c r="A126">
        <v>15</v>
      </c>
      <c r="B126" t="s">
        <v>448</v>
      </c>
      <c r="C126" t="str">
        <f>+VLOOKUP(B126,[1]Tennis_DB!$C$2:$D$160,2,0)</f>
        <v>Russian Federation</v>
      </c>
      <c r="D126">
        <v>31</v>
      </c>
      <c r="E126">
        <v>183</v>
      </c>
      <c r="F126">
        <v>2013</v>
      </c>
      <c r="G126" t="s">
        <v>1110</v>
      </c>
      <c r="H126" t="s">
        <v>682</v>
      </c>
      <c r="I126" t="s">
        <v>1111</v>
      </c>
      <c r="J126" t="s">
        <v>426</v>
      </c>
      <c r="K126" t="s">
        <v>471</v>
      </c>
      <c r="L126" t="s">
        <v>451</v>
      </c>
      <c r="M126" t="s">
        <v>324</v>
      </c>
      <c r="N126" t="s">
        <v>1112</v>
      </c>
      <c r="O126" t="s">
        <v>509</v>
      </c>
      <c r="P126" t="s">
        <v>65</v>
      </c>
      <c r="Q126" t="s">
        <v>1113</v>
      </c>
      <c r="R126" t="s">
        <v>212</v>
      </c>
      <c r="S126" t="s">
        <v>1114</v>
      </c>
      <c r="T126" t="s">
        <v>212</v>
      </c>
      <c r="U126" t="s">
        <v>139</v>
      </c>
      <c r="V126" t="s">
        <v>1074</v>
      </c>
      <c r="W126" t="s">
        <v>613</v>
      </c>
      <c r="X126" s="1">
        <v>115</v>
      </c>
      <c r="Y126" t="s">
        <v>1630</v>
      </c>
      <c r="Z126">
        <f t="shared" ca="1" si="2"/>
        <v>0</v>
      </c>
    </row>
    <row r="127" spans="1:26" x14ac:dyDescent="0.25">
      <c r="A127">
        <v>35</v>
      </c>
      <c r="B127" t="s">
        <v>502</v>
      </c>
      <c r="C127" t="str">
        <f>+VLOOKUP(B127,[1]Tennis_DB!$C$2:$D$160,2,0)</f>
        <v>France</v>
      </c>
      <c r="D127">
        <v>32</v>
      </c>
      <c r="E127">
        <v>185</v>
      </c>
      <c r="F127">
        <v>2013</v>
      </c>
      <c r="G127" t="s">
        <v>602</v>
      </c>
      <c r="H127" t="s">
        <v>1035</v>
      </c>
      <c r="I127" t="s">
        <v>1115</v>
      </c>
      <c r="J127" t="s">
        <v>642</v>
      </c>
      <c r="K127" t="s">
        <v>1116</v>
      </c>
      <c r="L127" t="s">
        <v>1088</v>
      </c>
      <c r="M127" t="s">
        <v>375</v>
      </c>
      <c r="N127" t="s">
        <v>1117</v>
      </c>
      <c r="O127" t="s">
        <v>113</v>
      </c>
      <c r="P127" t="s">
        <v>258</v>
      </c>
      <c r="Q127" t="s">
        <v>991</v>
      </c>
      <c r="R127" t="s">
        <v>195</v>
      </c>
      <c r="S127" t="s">
        <v>1118</v>
      </c>
      <c r="T127" t="s">
        <v>195</v>
      </c>
      <c r="U127" t="s">
        <v>42</v>
      </c>
      <c r="V127" t="s">
        <v>169</v>
      </c>
      <c r="W127" t="s">
        <v>526</v>
      </c>
      <c r="X127" s="1">
        <v>107</v>
      </c>
      <c r="Y127" t="s">
        <v>1659</v>
      </c>
      <c r="Z127">
        <f t="shared" ca="1" si="2"/>
        <v>0</v>
      </c>
    </row>
    <row r="128" spans="1:26" x14ac:dyDescent="0.25">
      <c r="A128">
        <v>29</v>
      </c>
      <c r="B128" t="s">
        <v>1119</v>
      </c>
      <c r="C128" t="str">
        <f>+VLOOKUP(B128,[1]Tennis_DB!$C$2:$D$160,2,0)</f>
        <v>Russian Federation</v>
      </c>
      <c r="D128">
        <v>31</v>
      </c>
      <c r="E128">
        <v>185</v>
      </c>
      <c r="F128">
        <v>2013</v>
      </c>
      <c r="G128" t="s">
        <v>602</v>
      </c>
      <c r="H128" t="s">
        <v>632</v>
      </c>
      <c r="I128" t="s">
        <v>529</v>
      </c>
      <c r="J128" t="s">
        <v>124</v>
      </c>
      <c r="K128" t="s">
        <v>494</v>
      </c>
      <c r="L128" t="s">
        <v>530</v>
      </c>
      <c r="M128" t="s">
        <v>387</v>
      </c>
      <c r="N128" t="s">
        <v>1120</v>
      </c>
      <c r="O128" t="s">
        <v>687</v>
      </c>
      <c r="P128" t="s">
        <v>278</v>
      </c>
      <c r="Q128" t="s">
        <v>774</v>
      </c>
      <c r="R128" t="s">
        <v>212</v>
      </c>
      <c r="S128" t="s">
        <v>1121</v>
      </c>
      <c r="T128" t="s">
        <v>212</v>
      </c>
      <c r="U128" t="s">
        <v>603</v>
      </c>
      <c r="V128" t="s">
        <v>1022</v>
      </c>
      <c r="W128" t="s">
        <v>85</v>
      </c>
      <c r="X128" s="1">
        <v>100</v>
      </c>
      <c r="Y128" t="s">
        <v>1660</v>
      </c>
      <c r="Z128">
        <f t="shared" ref="Z128" ca="1" si="10">+RANDBETWEEN(0,1)</f>
        <v>1</v>
      </c>
    </row>
    <row r="129" spans="1:26" x14ac:dyDescent="0.25">
      <c r="A129">
        <v>52</v>
      </c>
      <c r="B129" t="s">
        <v>437</v>
      </c>
      <c r="C129" t="s">
        <v>1734</v>
      </c>
      <c r="D129">
        <v>30</v>
      </c>
      <c r="E129">
        <v>188</v>
      </c>
      <c r="F129">
        <v>2013</v>
      </c>
      <c r="G129" t="s">
        <v>1122</v>
      </c>
      <c r="H129" t="s">
        <v>435</v>
      </c>
      <c r="I129" t="s">
        <v>1098</v>
      </c>
      <c r="J129" t="s">
        <v>642</v>
      </c>
      <c r="K129" t="s">
        <v>600</v>
      </c>
      <c r="L129" t="s">
        <v>261</v>
      </c>
      <c r="M129" t="s">
        <v>324</v>
      </c>
      <c r="N129" t="s">
        <v>1123</v>
      </c>
      <c r="O129" t="s">
        <v>194</v>
      </c>
      <c r="P129" t="s">
        <v>497</v>
      </c>
      <c r="Q129" t="s">
        <v>226</v>
      </c>
      <c r="R129" t="s">
        <v>1072</v>
      </c>
      <c r="S129" t="s">
        <v>1124</v>
      </c>
      <c r="T129" t="s">
        <v>1072</v>
      </c>
      <c r="U129" t="s">
        <v>59</v>
      </c>
      <c r="V129" t="s">
        <v>548</v>
      </c>
      <c r="W129" t="s">
        <v>769</v>
      </c>
      <c r="X129" s="1">
        <v>102</v>
      </c>
      <c r="Y129" t="s">
        <v>763</v>
      </c>
      <c r="Z129">
        <f t="shared" ca="1" si="2"/>
        <v>1</v>
      </c>
    </row>
    <row r="130" spans="1:26" x14ac:dyDescent="0.25">
      <c r="A130">
        <v>58</v>
      </c>
      <c r="B130" t="s">
        <v>873</v>
      </c>
      <c r="C130" t="str">
        <f>+VLOOKUP(B130,[1]Tennis_DB!$C$2:$D$160,2,0)</f>
        <v>Spain</v>
      </c>
      <c r="D130">
        <v>25</v>
      </c>
      <c r="E130">
        <v>183</v>
      </c>
      <c r="F130">
        <v>2013</v>
      </c>
      <c r="G130" t="s">
        <v>1125</v>
      </c>
      <c r="H130" t="s">
        <v>1126</v>
      </c>
      <c r="I130" t="s">
        <v>72</v>
      </c>
      <c r="J130" t="s">
        <v>493</v>
      </c>
      <c r="K130" t="s">
        <v>157</v>
      </c>
      <c r="L130" t="s">
        <v>28</v>
      </c>
      <c r="M130" t="s">
        <v>144</v>
      </c>
      <c r="N130" t="s">
        <v>820</v>
      </c>
      <c r="O130" t="s">
        <v>615</v>
      </c>
      <c r="P130" t="s">
        <v>535</v>
      </c>
      <c r="Q130" t="s">
        <v>646</v>
      </c>
      <c r="R130" t="s">
        <v>433</v>
      </c>
      <c r="S130" t="s">
        <v>1127</v>
      </c>
      <c r="T130" t="s">
        <v>433</v>
      </c>
      <c r="U130" t="s">
        <v>1011</v>
      </c>
      <c r="V130" t="s">
        <v>1022</v>
      </c>
      <c r="W130" t="s">
        <v>85</v>
      </c>
      <c r="X130" s="1">
        <v>106</v>
      </c>
      <c r="Y130" t="s">
        <v>1661</v>
      </c>
      <c r="Z130">
        <f t="shared" ca="1" si="2"/>
        <v>1</v>
      </c>
    </row>
    <row r="131" spans="1:26" x14ac:dyDescent="0.25">
      <c r="A131">
        <v>65</v>
      </c>
      <c r="B131" t="s">
        <v>640</v>
      </c>
      <c r="C131" t="s">
        <v>1739</v>
      </c>
      <c r="D131">
        <v>30</v>
      </c>
      <c r="E131">
        <v>180</v>
      </c>
      <c r="F131">
        <v>2013</v>
      </c>
      <c r="G131" t="s">
        <v>1128</v>
      </c>
      <c r="H131" t="s">
        <v>404</v>
      </c>
      <c r="I131" t="s">
        <v>867</v>
      </c>
      <c r="J131" t="s">
        <v>398</v>
      </c>
      <c r="K131" t="s">
        <v>1099</v>
      </c>
      <c r="L131" t="s">
        <v>261</v>
      </c>
      <c r="M131" t="s">
        <v>161</v>
      </c>
      <c r="N131" t="s">
        <v>1129</v>
      </c>
      <c r="O131" t="s">
        <v>971</v>
      </c>
      <c r="P131" t="s">
        <v>697</v>
      </c>
      <c r="Q131" t="s">
        <v>1130</v>
      </c>
      <c r="R131" t="s">
        <v>1131</v>
      </c>
      <c r="S131" t="s">
        <v>1132</v>
      </c>
      <c r="T131" t="s">
        <v>1131</v>
      </c>
      <c r="U131" t="s">
        <v>169</v>
      </c>
      <c r="V131" t="s">
        <v>706</v>
      </c>
      <c r="W131" t="s">
        <v>468</v>
      </c>
      <c r="X131" s="1">
        <v>106</v>
      </c>
      <c r="Y131" t="s">
        <v>103</v>
      </c>
      <c r="Z131">
        <f t="shared" ca="1" si="2"/>
        <v>0</v>
      </c>
    </row>
    <row r="132" spans="1:26" x14ac:dyDescent="0.25">
      <c r="A132">
        <v>59</v>
      </c>
      <c r="B132" t="s">
        <v>879</v>
      </c>
      <c r="C132" t="str">
        <f>+VLOOKUP(B132,[1]Tennis_DB!$C$2:$D$160,2,0)</f>
        <v>France</v>
      </c>
      <c r="D132">
        <v>25</v>
      </c>
      <c r="E132">
        <v>181</v>
      </c>
      <c r="F132">
        <v>2013</v>
      </c>
      <c r="G132" t="s">
        <v>612</v>
      </c>
      <c r="H132" t="s">
        <v>538</v>
      </c>
      <c r="I132" t="s">
        <v>308</v>
      </c>
      <c r="J132" t="s">
        <v>249</v>
      </c>
      <c r="K132" t="s">
        <v>73</v>
      </c>
      <c r="L132" t="s">
        <v>726</v>
      </c>
      <c r="M132" t="s">
        <v>324</v>
      </c>
      <c r="N132" t="s">
        <v>1083</v>
      </c>
      <c r="O132" t="s">
        <v>510</v>
      </c>
      <c r="P132" t="s">
        <v>616</v>
      </c>
      <c r="Q132" t="s">
        <v>665</v>
      </c>
      <c r="R132" t="s">
        <v>648</v>
      </c>
      <c r="S132" t="s">
        <v>1133</v>
      </c>
      <c r="T132" t="s">
        <v>648</v>
      </c>
      <c r="U132" t="s">
        <v>1098</v>
      </c>
      <c r="V132" t="s">
        <v>86</v>
      </c>
      <c r="W132" t="s">
        <v>229</v>
      </c>
      <c r="X132" s="1">
        <v>102</v>
      </c>
      <c r="Y132" t="s">
        <v>1662</v>
      </c>
      <c r="Z132">
        <f t="shared" ca="1" si="2"/>
        <v>0</v>
      </c>
    </row>
    <row r="133" spans="1:26" x14ac:dyDescent="0.25">
      <c r="A133">
        <v>81</v>
      </c>
      <c r="B133" t="s">
        <v>1134</v>
      </c>
      <c r="C133" t="s">
        <v>1740</v>
      </c>
      <c r="D133">
        <v>22</v>
      </c>
      <c r="E133">
        <v>185</v>
      </c>
      <c r="F133">
        <v>2013</v>
      </c>
      <c r="G133" t="s">
        <v>622</v>
      </c>
      <c r="H133" t="s">
        <v>256</v>
      </c>
      <c r="I133" t="s">
        <v>313</v>
      </c>
      <c r="J133" t="s">
        <v>533</v>
      </c>
      <c r="K133" t="s">
        <v>439</v>
      </c>
      <c r="L133" t="s">
        <v>634</v>
      </c>
      <c r="M133" t="s">
        <v>324</v>
      </c>
      <c r="N133" t="s">
        <v>1135</v>
      </c>
      <c r="O133" t="s">
        <v>862</v>
      </c>
      <c r="P133" t="s">
        <v>688</v>
      </c>
      <c r="Q133" t="s">
        <v>1136</v>
      </c>
      <c r="R133" t="s">
        <v>1137</v>
      </c>
      <c r="S133" t="s">
        <v>1138</v>
      </c>
      <c r="T133" t="s">
        <v>1137</v>
      </c>
      <c r="U133" t="s">
        <v>319</v>
      </c>
      <c r="V133" t="s">
        <v>1139</v>
      </c>
      <c r="W133" t="s">
        <v>810</v>
      </c>
      <c r="X133" s="1">
        <v>114</v>
      </c>
      <c r="Y133" t="s">
        <v>1663</v>
      </c>
      <c r="Z133">
        <f t="shared" ref="Z133" ca="1" si="11">+RANDBETWEEN(0,1)</f>
        <v>1</v>
      </c>
    </row>
    <row r="134" spans="1:26" x14ac:dyDescent="0.25">
      <c r="A134">
        <v>69</v>
      </c>
      <c r="B134" t="s">
        <v>458</v>
      </c>
      <c r="C134" t="str">
        <f>+VLOOKUP(B134,[1]Tennis_DB!$C$2:$D$160,2,0)</f>
        <v>Colombia</v>
      </c>
      <c r="D134">
        <v>26</v>
      </c>
      <c r="E134">
        <v>188</v>
      </c>
      <c r="F134">
        <v>2013</v>
      </c>
      <c r="G134" t="s">
        <v>1140</v>
      </c>
      <c r="H134" t="s">
        <v>156</v>
      </c>
      <c r="I134" t="s">
        <v>23</v>
      </c>
      <c r="J134" t="s">
        <v>402</v>
      </c>
      <c r="K134" t="s">
        <v>299</v>
      </c>
      <c r="L134" t="s">
        <v>546</v>
      </c>
      <c r="M134" t="s">
        <v>176</v>
      </c>
      <c r="N134" t="s">
        <v>1141</v>
      </c>
      <c r="O134" t="s">
        <v>263</v>
      </c>
      <c r="P134" t="s">
        <v>918</v>
      </c>
      <c r="Q134" t="s">
        <v>1142</v>
      </c>
      <c r="R134" t="s">
        <v>1139</v>
      </c>
      <c r="S134" t="s">
        <v>1143</v>
      </c>
      <c r="T134" t="s">
        <v>1139</v>
      </c>
      <c r="U134" t="s">
        <v>1144</v>
      </c>
      <c r="V134" t="s">
        <v>229</v>
      </c>
      <c r="W134" t="s">
        <v>657</v>
      </c>
      <c r="X134" s="1">
        <v>100</v>
      </c>
      <c r="Y134" t="s">
        <v>1664</v>
      </c>
      <c r="Z134">
        <f t="shared" ca="1" si="2"/>
        <v>1</v>
      </c>
    </row>
    <row r="135" spans="1:26" x14ac:dyDescent="0.25">
      <c r="A135">
        <v>40</v>
      </c>
      <c r="B135" t="s">
        <v>572</v>
      </c>
      <c r="C135" t="str">
        <f>+VLOOKUP(B135,[1]Tennis_DB!$C$2:$D$160,2,0)</f>
        <v>Germany</v>
      </c>
      <c r="D135">
        <v>30</v>
      </c>
      <c r="E135">
        <v>191</v>
      </c>
      <c r="F135">
        <v>2013</v>
      </c>
      <c r="G135" t="s">
        <v>1145</v>
      </c>
      <c r="H135" t="s">
        <v>286</v>
      </c>
      <c r="I135" t="s">
        <v>1146</v>
      </c>
      <c r="J135" t="s">
        <v>327</v>
      </c>
      <c r="K135" t="s">
        <v>58</v>
      </c>
      <c r="L135" t="s">
        <v>451</v>
      </c>
      <c r="M135" t="s">
        <v>144</v>
      </c>
      <c r="N135" t="s">
        <v>1147</v>
      </c>
      <c r="O135" t="s">
        <v>971</v>
      </c>
      <c r="P135" t="s">
        <v>858</v>
      </c>
      <c r="Q135" t="s">
        <v>1148</v>
      </c>
      <c r="R135" t="s">
        <v>696</v>
      </c>
      <c r="S135" t="s">
        <v>1149</v>
      </c>
      <c r="T135" t="s">
        <v>696</v>
      </c>
      <c r="U135" t="s">
        <v>599</v>
      </c>
      <c r="V135" t="s">
        <v>617</v>
      </c>
      <c r="W135" t="s">
        <v>769</v>
      </c>
      <c r="X135" s="1">
        <v>91</v>
      </c>
      <c r="Y135" t="s">
        <v>1665</v>
      </c>
      <c r="Z135">
        <f t="shared" ca="1" si="2"/>
        <v>1</v>
      </c>
    </row>
    <row r="136" spans="1:26" x14ac:dyDescent="0.25">
      <c r="A136">
        <v>27</v>
      </c>
      <c r="B136" t="s">
        <v>683</v>
      </c>
      <c r="C136" t="str">
        <f>+VLOOKUP(B136,[1]Tennis_DB!$C$2:$D$160,2,0)</f>
        <v>Austria</v>
      </c>
      <c r="D136">
        <v>32</v>
      </c>
      <c r="E136">
        <v>184</v>
      </c>
      <c r="F136">
        <v>2013</v>
      </c>
      <c r="G136" t="s">
        <v>1150</v>
      </c>
      <c r="H136" t="s">
        <v>629</v>
      </c>
      <c r="I136" t="s">
        <v>700</v>
      </c>
      <c r="J136" t="s">
        <v>258</v>
      </c>
      <c r="K136" t="s">
        <v>299</v>
      </c>
      <c r="L136" t="s">
        <v>614</v>
      </c>
      <c r="M136" t="s">
        <v>375</v>
      </c>
      <c r="N136" t="s">
        <v>1151</v>
      </c>
      <c r="O136" t="s">
        <v>746</v>
      </c>
      <c r="P136" t="s">
        <v>497</v>
      </c>
      <c r="Q136" t="s">
        <v>534</v>
      </c>
      <c r="R136" t="s">
        <v>181</v>
      </c>
      <c r="S136" t="s">
        <v>1152</v>
      </c>
      <c r="T136" t="s">
        <v>181</v>
      </c>
      <c r="U136" t="s">
        <v>652</v>
      </c>
      <c r="V136" t="s">
        <v>911</v>
      </c>
      <c r="W136" t="s">
        <v>106</v>
      </c>
      <c r="X136" s="1">
        <v>101</v>
      </c>
      <c r="Y136" t="s">
        <v>1666</v>
      </c>
      <c r="Z136">
        <f t="shared" ca="1" si="2"/>
        <v>0</v>
      </c>
    </row>
    <row r="137" spans="1:26" x14ac:dyDescent="0.25">
      <c r="A137">
        <v>39</v>
      </c>
      <c r="B137" t="s">
        <v>698</v>
      </c>
      <c r="C137" t="str">
        <f>+VLOOKUP(B137,[1]Tennis_DB!$C$2:$D$160,2,0)</f>
        <v>Finland</v>
      </c>
      <c r="D137">
        <v>32</v>
      </c>
      <c r="E137">
        <v>185</v>
      </c>
      <c r="F137">
        <v>2013</v>
      </c>
      <c r="G137" t="s">
        <v>1153</v>
      </c>
      <c r="H137" t="s">
        <v>331</v>
      </c>
      <c r="I137" t="s">
        <v>1154</v>
      </c>
      <c r="J137" t="s">
        <v>1155</v>
      </c>
      <c r="K137" t="s">
        <v>1116</v>
      </c>
      <c r="L137" t="s">
        <v>93</v>
      </c>
      <c r="M137" t="s">
        <v>28</v>
      </c>
      <c r="N137" t="s">
        <v>1156</v>
      </c>
      <c r="O137" t="s">
        <v>263</v>
      </c>
      <c r="P137" t="s">
        <v>373</v>
      </c>
      <c r="Q137" t="s">
        <v>1157</v>
      </c>
      <c r="R137" t="s">
        <v>240</v>
      </c>
      <c r="S137" t="s">
        <v>1158</v>
      </c>
      <c r="T137" t="s">
        <v>240</v>
      </c>
      <c r="U137" t="s">
        <v>671</v>
      </c>
      <c r="V137" t="s">
        <v>518</v>
      </c>
      <c r="W137" t="s">
        <v>619</v>
      </c>
      <c r="X137" s="1">
        <v>101</v>
      </c>
      <c r="Y137" t="s">
        <v>1667</v>
      </c>
      <c r="Z137">
        <f t="shared" ca="1" si="2"/>
        <v>0</v>
      </c>
    </row>
    <row r="138" spans="1:26" x14ac:dyDescent="0.25">
      <c r="A138">
        <v>451</v>
      </c>
      <c r="B138" t="s">
        <v>1159</v>
      </c>
      <c r="C138" t="s">
        <v>1733</v>
      </c>
      <c r="D138">
        <v>17</v>
      </c>
      <c r="E138">
        <v>198</v>
      </c>
      <c r="F138">
        <v>2013</v>
      </c>
      <c r="G138" t="s">
        <v>1160</v>
      </c>
      <c r="H138" t="s">
        <v>367</v>
      </c>
      <c r="I138" t="s">
        <v>913</v>
      </c>
      <c r="J138" t="s">
        <v>348</v>
      </c>
      <c r="K138" t="s">
        <v>920</v>
      </c>
      <c r="L138" t="s">
        <v>1161</v>
      </c>
      <c r="M138" t="s">
        <v>594</v>
      </c>
      <c r="N138" t="s">
        <v>1162</v>
      </c>
      <c r="O138" t="s">
        <v>1054</v>
      </c>
      <c r="P138" t="s">
        <v>1155</v>
      </c>
      <c r="Q138" t="s">
        <v>488</v>
      </c>
      <c r="R138" t="s">
        <v>1163</v>
      </c>
      <c r="S138" t="s">
        <v>1164</v>
      </c>
      <c r="T138" t="s">
        <v>1163</v>
      </c>
      <c r="U138" t="s">
        <v>1097</v>
      </c>
      <c r="V138" t="s">
        <v>1165</v>
      </c>
      <c r="W138" t="s">
        <v>1165</v>
      </c>
      <c r="X138" s="1">
        <v>82</v>
      </c>
      <c r="Y138" t="s">
        <v>218</v>
      </c>
      <c r="Z138">
        <f t="shared" ref="Z138" ca="1" si="12">+RANDBETWEEN(0,1)</f>
        <v>0</v>
      </c>
    </row>
    <row r="139" spans="1:26" x14ac:dyDescent="0.25">
      <c r="A139">
        <v>226</v>
      </c>
      <c r="B139" t="s">
        <v>884</v>
      </c>
      <c r="C139" t="s">
        <v>1742</v>
      </c>
      <c r="D139">
        <v>21</v>
      </c>
      <c r="E139">
        <v>185</v>
      </c>
      <c r="F139">
        <v>2013</v>
      </c>
      <c r="G139" t="s">
        <v>631</v>
      </c>
      <c r="H139" t="s">
        <v>619</v>
      </c>
      <c r="I139" t="s">
        <v>675</v>
      </c>
      <c r="J139" t="s">
        <v>457</v>
      </c>
      <c r="K139" t="s">
        <v>220</v>
      </c>
      <c r="L139" t="s">
        <v>1088</v>
      </c>
      <c r="M139" t="s">
        <v>847</v>
      </c>
      <c r="N139" t="s">
        <v>1166</v>
      </c>
      <c r="O139" t="s">
        <v>1167</v>
      </c>
      <c r="P139" t="s">
        <v>497</v>
      </c>
      <c r="Q139" t="s">
        <v>359</v>
      </c>
      <c r="R139" t="s">
        <v>103</v>
      </c>
      <c r="S139" t="s">
        <v>1002</v>
      </c>
      <c r="T139" t="s">
        <v>103</v>
      </c>
      <c r="U139" t="s">
        <v>220</v>
      </c>
      <c r="V139" t="s">
        <v>200</v>
      </c>
      <c r="W139" t="s">
        <v>200</v>
      </c>
      <c r="X139" s="1">
        <v>132</v>
      </c>
      <c r="Y139">
        <v>0</v>
      </c>
      <c r="Z139">
        <f t="shared" ca="1" si="2"/>
        <v>1</v>
      </c>
    </row>
    <row r="140" spans="1:26" x14ac:dyDescent="0.25">
      <c r="A140">
        <v>56</v>
      </c>
      <c r="B140" t="s">
        <v>1168</v>
      </c>
      <c r="C140" t="str">
        <f>+VLOOKUP(B140,[1]Tennis_DB!$C$2:$D$160,2,0)</f>
        <v>Argentina</v>
      </c>
      <c r="D140">
        <v>28</v>
      </c>
      <c r="E140">
        <v>188</v>
      </c>
      <c r="F140">
        <v>2013</v>
      </c>
      <c r="G140" t="s">
        <v>1169</v>
      </c>
      <c r="H140" t="s">
        <v>203</v>
      </c>
      <c r="I140" t="s">
        <v>1098</v>
      </c>
      <c r="J140" t="s">
        <v>533</v>
      </c>
      <c r="K140" t="s">
        <v>584</v>
      </c>
      <c r="L140" t="s">
        <v>726</v>
      </c>
      <c r="M140" t="s">
        <v>410</v>
      </c>
      <c r="N140" t="s">
        <v>1170</v>
      </c>
      <c r="O140" t="s">
        <v>1171</v>
      </c>
      <c r="P140" t="s">
        <v>796</v>
      </c>
      <c r="Q140" t="s">
        <v>893</v>
      </c>
      <c r="R140" t="s">
        <v>224</v>
      </c>
      <c r="S140" t="s">
        <v>1172</v>
      </c>
      <c r="T140" t="s">
        <v>224</v>
      </c>
      <c r="U140" t="s">
        <v>682</v>
      </c>
      <c r="V140" t="s">
        <v>436</v>
      </c>
      <c r="W140" t="s">
        <v>283</v>
      </c>
      <c r="X140" s="1">
        <v>106</v>
      </c>
      <c r="Y140" t="s">
        <v>1668</v>
      </c>
      <c r="Z140">
        <f t="shared" ref="Z140" ca="1" si="13">+RANDBETWEEN(0,1)</f>
        <v>1</v>
      </c>
    </row>
    <row r="141" spans="1:26" x14ac:dyDescent="0.25">
      <c r="A141">
        <v>47</v>
      </c>
      <c r="B141" t="s">
        <v>423</v>
      </c>
      <c r="C141" t="str">
        <f>+VLOOKUP(B141,[1]Tennis_DB!$C$2:$D$160,2,0)</f>
        <v>Czech Republic</v>
      </c>
      <c r="D141">
        <v>28</v>
      </c>
      <c r="E141">
        <v>193</v>
      </c>
      <c r="F141">
        <v>2013</v>
      </c>
      <c r="G141" t="s">
        <v>1169</v>
      </c>
      <c r="H141" t="s">
        <v>256</v>
      </c>
      <c r="I141" t="s">
        <v>102</v>
      </c>
      <c r="J141" t="s">
        <v>475</v>
      </c>
      <c r="K141" t="s">
        <v>891</v>
      </c>
      <c r="L141" t="s">
        <v>472</v>
      </c>
      <c r="M141" t="s">
        <v>161</v>
      </c>
      <c r="N141" t="s">
        <v>1173</v>
      </c>
      <c r="O141" t="s">
        <v>82</v>
      </c>
      <c r="P141" t="s">
        <v>858</v>
      </c>
      <c r="Q141" t="s">
        <v>488</v>
      </c>
      <c r="R141" t="s">
        <v>917</v>
      </c>
      <c r="S141" t="s">
        <v>1174</v>
      </c>
      <c r="T141" t="s">
        <v>917</v>
      </c>
      <c r="U141" t="s">
        <v>156</v>
      </c>
      <c r="V141" t="s">
        <v>391</v>
      </c>
      <c r="W141" t="s">
        <v>391</v>
      </c>
      <c r="X141" s="1">
        <v>89</v>
      </c>
      <c r="Y141" t="s">
        <v>1619</v>
      </c>
      <c r="Z141">
        <f t="shared" ca="1" si="2"/>
        <v>0</v>
      </c>
    </row>
    <row r="142" spans="1:26" x14ac:dyDescent="0.25">
      <c r="A142">
        <v>12</v>
      </c>
      <c r="B142" t="s">
        <v>580</v>
      </c>
      <c r="C142" t="str">
        <f>+VLOOKUP(B142,[1]Tennis_DB!$C$2:$D$160,2,0)</f>
        <v>Argentina</v>
      </c>
      <c r="D142">
        <v>29</v>
      </c>
      <c r="E142">
        <v>178</v>
      </c>
      <c r="F142">
        <v>2013</v>
      </c>
      <c r="G142" t="s">
        <v>1169</v>
      </c>
      <c r="H142" t="s">
        <v>841</v>
      </c>
      <c r="I142" t="s">
        <v>106</v>
      </c>
      <c r="J142" t="s">
        <v>158</v>
      </c>
      <c r="K142" t="s">
        <v>737</v>
      </c>
      <c r="L142" t="s">
        <v>192</v>
      </c>
      <c r="M142" t="s">
        <v>207</v>
      </c>
      <c r="N142" t="s">
        <v>1175</v>
      </c>
      <c r="O142" t="s">
        <v>1176</v>
      </c>
      <c r="P142" t="s">
        <v>97</v>
      </c>
      <c r="Q142" t="s">
        <v>453</v>
      </c>
      <c r="R142" t="s">
        <v>1177</v>
      </c>
      <c r="S142" t="s">
        <v>1178</v>
      </c>
      <c r="T142" t="s">
        <v>1177</v>
      </c>
      <c r="U142" t="s">
        <v>1179</v>
      </c>
      <c r="V142" t="s">
        <v>229</v>
      </c>
      <c r="W142" t="s">
        <v>442</v>
      </c>
      <c r="X142" s="1">
        <v>100</v>
      </c>
      <c r="Y142" t="s">
        <v>1669</v>
      </c>
      <c r="Z142">
        <f t="shared" ca="1" si="2"/>
        <v>1</v>
      </c>
    </row>
    <row r="143" spans="1:26" x14ac:dyDescent="0.25">
      <c r="A143">
        <v>17</v>
      </c>
      <c r="B143" t="s">
        <v>590</v>
      </c>
      <c r="C143" t="str">
        <f>+VLOOKUP(B143,[1]Tennis_DB!$C$2:$D$160,2,0)</f>
        <v>Japan</v>
      </c>
      <c r="D143">
        <v>24</v>
      </c>
      <c r="E143">
        <v>178</v>
      </c>
      <c r="F143">
        <v>2013</v>
      </c>
      <c r="G143" t="s">
        <v>1180</v>
      </c>
      <c r="H143" t="s">
        <v>404</v>
      </c>
      <c r="I143" t="s">
        <v>743</v>
      </c>
      <c r="J143" t="s">
        <v>74</v>
      </c>
      <c r="K143" t="s">
        <v>24</v>
      </c>
      <c r="L143" t="s">
        <v>594</v>
      </c>
      <c r="M143" t="s">
        <v>375</v>
      </c>
      <c r="N143" t="s">
        <v>952</v>
      </c>
      <c r="O143" t="s">
        <v>293</v>
      </c>
      <c r="P143" t="s">
        <v>563</v>
      </c>
      <c r="Q143" t="s">
        <v>113</v>
      </c>
      <c r="R143" t="s">
        <v>830</v>
      </c>
      <c r="S143" t="s">
        <v>1181</v>
      </c>
      <c r="T143" t="s">
        <v>830</v>
      </c>
      <c r="U143" t="s">
        <v>288</v>
      </c>
      <c r="V143" t="s">
        <v>85</v>
      </c>
      <c r="W143" t="s">
        <v>37</v>
      </c>
      <c r="X143" s="1">
        <v>97</v>
      </c>
      <c r="Y143" t="s">
        <v>1670</v>
      </c>
      <c r="Z143">
        <f t="shared" ca="1" si="2"/>
        <v>0</v>
      </c>
    </row>
    <row r="144" spans="1:26" x14ac:dyDescent="0.25">
      <c r="A144">
        <v>44</v>
      </c>
      <c r="B144" t="s">
        <v>621</v>
      </c>
      <c r="C144" t="str">
        <f>+VLOOKUP(B144,[1]Tennis_DB!$C$2:$D$160,2,0)</f>
        <v>Czech Republic</v>
      </c>
      <c r="D144">
        <v>35</v>
      </c>
      <c r="E144">
        <v>186</v>
      </c>
      <c r="F144">
        <v>2013</v>
      </c>
      <c r="G144" t="s">
        <v>1182</v>
      </c>
      <c r="H144" t="s">
        <v>467</v>
      </c>
      <c r="I144" t="s">
        <v>786</v>
      </c>
      <c r="J144" t="s">
        <v>704</v>
      </c>
      <c r="K144" t="s">
        <v>920</v>
      </c>
      <c r="L144" t="s">
        <v>387</v>
      </c>
      <c r="M144" t="s">
        <v>375</v>
      </c>
      <c r="N144" t="s">
        <v>1183</v>
      </c>
      <c r="O144" t="s">
        <v>113</v>
      </c>
      <c r="P144" t="s">
        <v>408</v>
      </c>
      <c r="Q144" t="s">
        <v>1184</v>
      </c>
      <c r="R144" t="s">
        <v>411</v>
      </c>
      <c r="S144" t="s">
        <v>1185</v>
      </c>
      <c r="T144" t="s">
        <v>411</v>
      </c>
      <c r="U144" t="s">
        <v>170</v>
      </c>
      <c r="V144" t="s">
        <v>468</v>
      </c>
      <c r="W144" t="s">
        <v>91</v>
      </c>
      <c r="X144" s="1">
        <v>107</v>
      </c>
      <c r="Y144" t="s">
        <v>1596</v>
      </c>
      <c r="Z144">
        <f t="shared" ca="1" si="2"/>
        <v>0</v>
      </c>
    </row>
    <row r="145" spans="1:26" x14ac:dyDescent="0.25">
      <c r="A145">
        <v>100</v>
      </c>
      <c r="B145" t="s">
        <v>405</v>
      </c>
      <c r="C145" t="str">
        <f>+VLOOKUP(B145,[1]Tennis_DB!$C$2:$D$160,2,0)</f>
        <v>United States</v>
      </c>
      <c r="D145">
        <v>21</v>
      </c>
      <c r="E145">
        <v>188</v>
      </c>
      <c r="F145">
        <v>2013</v>
      </c>
      <c r="G145" t="s">
        <v>684</v>
      </c>
      <c r="H145" t="s">
        <v>215</v>
      </c>
      <c r="I145" t="s">
        <v>1186</v>
      </c>
      <c r="J145" t="s">
        <v>505</v>
      </c>
      <c r="K145" t="s">
        <v>584</v>
      </c>
      <c r="L145" t="s">
        <v>472</v>
      </c>
      <c r="M145" t="s">
        <v>45</v>
      </c>
      <c r="N145" t="s">
        <v>1135</v>
      </c>
      <c r="O145" t="s">
        <v>1171</v>
      </c>
      <c r="P145" t="s">
        <v>1187</v>
      </c>
      <c r="Q145" t="s">
        <v>1188</v>
      </c>
      <c r="R145" t="s">
        <v>775</v>
      </c>
      <c r="S145" t="s">
        <v>1189</v>
      </c>
      <c r="T145" t="s">
        <v>775</v>
      </c>
      <c r="U145" t="s">
        <v>134</v>
      </c>
      <c r="V145" t="s">
        <v>363</v>
      </c>
      <c r="W145" t="s">
        <v>810</v>
      </c>
      <c r="X145" s="1">
        <v>103</v>
      </c>
      <c r="Y145" t="s">
        <v>1627</v>
      </c>
      <c r="Z145">
        <f t="shared" ca="1" si="2"/>
        <v>0</v>
      </c>
    </row>
    <row r="146" spans="1:26" x14ac:dyDescent="0.25">
      <c r="A146">
        <v>83</v>
      </c>
      <c r="B146" t="s">
        <v>803</v>
      </c>
      <c r="C146" t="s">
        <v>1735</v>
      </c>
      <c r="D146">
        <v>25</v>
      </c>
      <c r="E146">
        <v>188</v>
      </c>
      <c r="F146">
        <v>2013</v>
      </c>
      <c r="G146" t="s">
        <v>1190</v>
      </c>
      <c r="H146" t="s">
        <v>118</v>
      </c>
      <c r="I146" t="s">
        <v>735</v>
      </c>
      <c r="J146" t="s">
        <v>402</v>
      </c>
      <c r="K146" t="s">
        <v>1022</v>
      </c>
      <c r="L146" t="s">
        <v>45</v>
      </c>
      <c r="M146" t="s">
        <v>727</v>
      </c>
      <c r="N146" t="s">
        <v>1147</v>
      </c>
      <c r="O146" t="s">
        <v>1071</v>
      </c>
      <c r="P146" t="s">
        <v>124</v>
      </c>
      <c r="Q146" t="s">
        <v>211</v>
      </c>
      <c r="R146" t="s">
        <v>499</v>
      </c>
      <c r="S146" t="s">
        <v>1191</v>
      </c>
      <c r="T146" t="s">
        <v>499</v>
      </c>
      <c r="U146" t="s">
        <v>1192</v>
      </c>
      <c r="V146" t="s">
        <v>1043</v>
      </c>
      <c r="W146" t="s">
        <v>229</v>
      </c>
      <c r="X146" s="1">
        <v>109</v>
      </c>
      <c r="Y146" t="s">
        <v>149</v>
      </c>
      <c r="Z146">
        <f t="shared" ca="1" si="2"/>
        <v>1</v>
      </c>
    </row>
    <row r="147" spans="1:26" x14ac:dyDescent="0.25">
      <c r="A147">
        <v>53</v>
      </c>
      <c r="B147" t="s">
        <v>733</v>
      </c>
      <c r="C147" t="str">
        <f>+VLOOKUP(B147,[1]Tennis_DB!$C$2:$D$160,2,0)</f>
        <v>Russian Federation</v>
      </c>
      <c r="D147">
        <v>32</v>
      </c>
      <c r="E147">
        <v>177</v>
      </c>
      <c r="F147">
        <v>2013</v>
      </c>
      <c r="G147" t="s">
        <v>1193</v>
      </c>
      <c r="H147" t="s">
        <v>36</v>
      </c>
      <c r="I147" t="s">
        <v>460</v>
      </c>
      <c r="J147" t="s">
        <v>103</v>
      </c>
      <c r="K147" t="s">
        <v>140</v>
      </c>
      <c r="L147" t="s">
        <v>28</v>
      </c>
      <c r="M147" t="s">
        <v>236</v>
      </c>
      <c r="N147" t="s">
        <v>1194</v>
      </c>
      <c r="O147" t="s">
        <v>1195</v>
      </c>
      <c r="P147" t="s">
        <v>300</v>
      </c>
      <c r="Q147" t="s">
        <v>687</v>
      </c>
      <c r="R147" t="s">
        <v>626</v>
      </c>
      <c r="S147" t="s">
        <v>182</v>
      </c>
      <c r="T147" t="s">
        <v>626</v>
      </c>
      <c r="U147" t="s">
        <v>1011</v>
      </c>
      <c r="V147" t="s">
        <v>391</v>
      </c>
      <c r="W147" t="s">
        <v>218</v>
      </c>
      <c r="X147" s="1">
        <v>94</v>
      </c>
      <c r="Y147" t="s">
        <v>1596</v>
      </c>
      <c r="Z147">
        <f t="shared" ca="1" si="2"/>
        <v>0</v>
      </c>
    </row>
    <row r="148" spans="1:26" x14ac:dyDescent="0.25">
      <c r="A148">
        <v>107</v>
      </c>
      <c r="B148" t="s">
        <v>1196</v>
      </c>
      <c r="C148" t="s">
        <v>1741</v>
      </c>
      <c r="D148">
        <v>23</v>
      </c>
      <c r="E148">
        <v>196</v>
      </c>
      <c r="F148">
        <v>2013</v>
      </c>
      <c r="G148" t="s">
        <v>1193</v>
      </c>
      <c r="H148" t="s">
        <v>215</v>
      </c>
      <c r="I148" t="s">
        <v>119</v>
      </c>
      <c r="J148" t="s">
        <v>99</v>
      </c>
      <c r="K148" t="s">
        <v>1197</v>
      </c>
      <c r="L148" t="s">
        <v>409</v>
      </c>
      <c r="M148" t="s">
        <v>531</v>
      </c>
      <c r="N148" t="s">
        <v>1198</v>
      </c>
      <c r="O148" t="s">
        <v>1130</v>
      </c>
      <c r="P148" t="s">
        <v>416</v>
      </c>
      <c r="Q148" t="s">
        <v>548</v>
      </c>
      <c r="R148" t="s">
        <v>227</v>
      </c>
      <c r="S148" t="s">
        <v>1070</v>
      </c>
      <c r="T148" t="s">
        <v>227</v>
      </c>
      <c r="U148" t="s">
        <v>273</v>
      </c>
      <c r="V148" t="s">
        <v>880</v>
      </c>
      <c r="W148" t="s">
        <v>229</v>
      </c>
      <c r="X148" s="1">
        <v>109</v>
      </c>
      <c r="Y148" t="s">
        <v>453</v>
      </c>
      <c r="Z148">
        <f t="shared" ref="Z148" ca="1" si="14">+RANDBETWEEN(0,1)</f>
        <v>1</v>
      </c>
    </row>
    <row r="149" spans="1:26" x14ac:dyDescent="0.25">
      <c r="A149">
        <v>57</v>
      </c>
      <c r="B149" t="s">
        <v>491</v>
      </c>
      <c r="C149" t="str">
        <f>+VLOOKUP(B149,[1]Tennis_DB!$C$2:$D$160,2,0)</f>
        <v>Ukraine</v>
      </c>
      <c r="D149">
        <v>25</v>
      </c>
      <c r="E149">
        <v>180</v>
      </c>
      <c r="F149">
        <v>2013</v>
      </c>
      <c r="G149" t="s">
        <v>1199</v>
      </c>
      <c r="H149" t="s">
        <v>238</v>
      </c>
      <c r="I149" t="s">
        <v>344</v>
      </c>
      <c r="J149" t="s">
        <v>568</v>
      </c>
      <c r="K149" t="s">
        <v>721</v>
      </c>
      <c r="L149" t="s">
        <v>1012</v>
      </c>
      <c r="M149" t="s">
        <v>410</v>
      </c>
      <c r="N149" t="s">
        <v>1200</v>
      </c>
      <c r="O149" t="s">
        <v>194</v>
      </c>
      <c r="P149" t="s">
        <v>533</v>
      </c>
      <c r="Q149" t="s">
        <v>1201</v>
      </c>
      <c r="R149" t="s">
        <v>227</v>
      </c>
      <c r="S149" t="s">
        <v>1202</v>
      </c>
      <c r="T149" t="s">
        <v>227</v>
      </c>
      <c r="U149" t="s">
        <v>141</v>
      </c>
      <c r="V149" t="s">
        <v>697</v>
      </c>
      <c r="W149" t="s">
        <v>810</v>
      </c>
      <c r="X149" s="1">
        <v>89</v>
      </c>
      <c r="Y149" t="s">
        <v>1598</v>
      </c>
      <c r="Z149">
        <f t="shared" ca="1" si="2"/>
        <v>1</v>
      </c>
    </row>
    <row r="150" spans="1:26" x14ac:dyDescent="0.25">
      <c r="A150">
        <v>25</v>
      </c>
      <c r="B150" t="s">
        <v>611</v>
      </c>
      <c r="C150" t="str">
        <f>+VLOOKUP(B150,[1]Tennis_DB!$C$2:$D$160,2,0)</f>
        <v>Italy</v>
      </c>
      <c r="D150">
        <v>29</v>
      </c>
      <c r="E150">
        <v>190</v>
      </c>
      <c r="F150">
        <v>2013</v>
      </c>
      <c r="G150" t="s">
        <v>1203</v>
      </c>
      <c r="H150" t="s">
        <v>620</v>
      </c>
      <c r="I150" t="s">
        <v>517</v>
      </c>
      <c r="J150" t="s">
        <v>389</v>
      </c>
      <c r="K150" t="s">
        <v>1204</v>
      </c>
      <c r="L150" t="s">
        <v>1076</v>
      </c>
      <c r="M150" t="s">
        <v>428</v>
      </c>
      <c r="N150" t="s">
        <v>1205</v>
      </c>
      <c r="O150" t="s">
        <v>1206</v>
      </c>
      <c r="P150" t="s">
        <v>385</v>
      </c>
      <c r="Q150" t="s">
        <v>349</v>
      </c>
      <c r="R150" t="s">
        <v>1131</v>
      </c>
      <c r="S150" t="s">
        <v>1207</v>
      </c>
      <c r="T150" t="s">
        <v>1131</v>
      </c>
      <c r="U150" t="s">
        <v>769</v>
      </c>
      <c r="V150" t="s">
        <v>216</v>
      </c>
      <c r="W150" t="s">
        <v>103</v>
      </c>
      <c r="X150" s="1">
        <v>111</v>
      </c>
      <c r="Y150" t="s">
        <v>1671</v>
      </c>
      <c r="Z150">
        <f t="shared" ca="1" si="2"/>
        <v>1</v>
      </c>
    </row>
    <row r="151" spans="1:26" x14ac:dyDescent="0.25">
      <c r="A151">
        <v>38</v>
      </c>
      <c r="B151" t="s">
        <v>755</v>
      </c>
      <c r="C151" t="str">
        <f>+VLOOKUP(B151,[1]Tennis_DB!$C$2:$D$160,2,0)</f>
        <v>Spain</v>
      </c>
      <c r="D151">
        <v>27</v>
      </c>
      <c r="E151">
        <v>190</v>
      </c>
      <c r="F151">
        <v>2013</v>
      </c>
      <c r="G151" t="s">
        <v>699</v>
      </c>
      <c r="H151" t="s">
        <v>844</v>
      </c>
      <c r="I151" t="s">
        <v>1208</v>
      </c>
      <c r="J151" t="s">
        <v>65</v>
      </c>
      <c r="K151" t="s">
        <v>140</v>
      </c>
      <c r="L151" t="s">
        <v>531</v>
      </c>
      <c r="M151" t="s">
        <v>28</v>
      </c>
      <c r="N151" t="s">
        <v>1209</v>
      </c>
      <c r="O151" t="s">
        <v>1206</v>
      </c>
      <c r="P151" t="s">
        <v>188</v>
      </c>
      <c r="Q151" t="s">
        <v>895</v>
      </c>
      <c r="R151" t="s">
        <v>240</v>
      </c>
      <c r="S151" t="s">
        <v>1210</v>
      </c>
      <c r="T151" t="s">
        <v>240</v>
      </c>
      <c r="U151" t="s">
        <v>571</v>
      </c>
      <c r="V151" t="s">
        <v>394</v>
      </c>
      <c r="W151" t="s">
        <v>106</v>
      </c>
      <c r="X151" s="1">
        <v>105</v>
      </c>
      <c r="Y151" t="s">
        <v>1672</v>
      </c>
      <c r="Z151">
        <f t="shared" ca="1" si="2"/>
        <v>1</v>
      </c>
    </row>
    <row r="152" spans="1:26" x14ac:dyDescent="0.25">
      <c r="A152">
        <v>75</v>
      </c>
      <c r="B152" t="s">
        <v>708</v>
      </c>
      <c r="C152" t="str">
        <f>+VLOOKUP(B152,[1]Tennis_DB!$C$2:$D$160,2,0)</f>
        <v>Serbia</v>
      </c>
      <c r="D152">
        <v>27</v>
      </c>
      <c r="E152">
        <v>190</v>
      </c>
      <c r="F152">
        <v>2013</v>
      </c>
      <c r="G152" t="s">
        <v>1211</v>
      </c>
      <c r="H152" t="s">
        <v>1011</v>
      </c>
      <c r="I152" t="s">
        <v>504</v>
      </c>
      <c r="J152" t="s">
        <v>688</v>
      </c>
      <c r="K152" t="s">
        <v>90</v>
      </c>
      <c r="L152" t="s">
        <v>196</v>
      </c>
      <c r="M152" t="s">
        <v>111</v>
      </c>
      <c r="N152" t="s">
        <v>1212</v>
      </c>
      <c r="O152" t="s">
        <v>877</v>
      </c>
      <c r="P152" t="s">
        <v>1213</v>
      </c>
      <c r="Q152" t="s">
        <v>510</v>
      </c>
      <c r="R152" t="s">
        <v>864</v>
      </c>
      <c r="S152" t="s">
        <v>1214</v>
      </c>
      <c r="T152" t="s">
        <v>864</v>
      </c>
      <c r="U152" t="s">
        <v>668</v>
      </c>
      <c r="V152" t="s">
        <v>103</v>
      </c>
      <c r="W152" t="s">
        <v>283</v>
      </c>
      <c r="X152" s="1">
        <v>99</v>
      </c>
      <c r="Y152" t="s">
        <v>1596</v>
      </c>
      <c r="Z152">
        <f t="shared" ref="Z152:Z174" si="15">+VLOOKUP(B152,$B$2:$Z$86,25,0)</f>
        <v>1</v>
      </c>
    </row>
    <row r="153" spans="1:26" x14ac:dyDescent="0.25">
      <c r="A153">
        <v>150</v>
      </c>
      <c r="B153" t="s">
        <v>848</v>
      </c>
      <c r="C153" t="s">
        <v>1737</v>
      </c>
      <c r="D153">
        <v>23</v>
      </c>
      <c r="E153">
        <v>175</v>
      </c>
      <c r="F153">
        <v>2013</v>
      </c>
      <c r="G153" t="s">
        <v>1215</v>
      </c>
      <c r="H153" t="s">
        <v>183</v>
      </c>
      <c r="I153" t="s">
        <v>735</v>
      </c>
      <c r="J153" t="s">
        <v>983</v>
      </c>
      <c r="K153" t="s">
        <v>344</v>
      </c>
      <c r="L153" t="s">
        <v>336</v>
      </c>
      <c r="M153" t="s">
        <v>624</v>
      </c>
      <c r="N153" t="s">
        <v>1216</v>
      </c>
      <c r="O153" t="s">
        <v>417</v>
      </c>
      <c r="P153" t="s">
        <v>1217</v>
      </c>
      <c r="Q153" t="s">
        <v>442</v>
      </c>
      <c r="R153" t="s">
        <v>380</v>
      </c>
      <c r="S153" t="s">
        <v>1218</v>
      </c>
      <c r="T153" t="s">
        <v>380</v>
      </c>
      <c r="U153" t="s">
        <v>769</v>
      </c>
      <c r="V153" t="s">
        <v>229</v>
      </c>
      <c r="W153" t="s">
        <v>1165</v>
      </c>
      <c r="X153" s="1">
        <v>111</v>
      </c>
      <c r="Y153" t="s">
        <v>37</v>
      </c>
      <c r="Z153">
        <f t="shared" ca="1" si="15"/>
        <v>0</v>
      </c>
    </row>
    <row r="154" spans="1:26" x14ac:dyDescent="0.25">
      <c r="A154">
        <v>135</v>
      </c>
      <c r="B154" t="s">
        <v>469</v>
      </c>
      <c r="C154" t="str">
        <f>+VLOOKUP(B154,[1]Tennis_DB!$C$2:$D$160,2,0)</f>
        <v>Belgium</v>
      </c>
      <c r="D154">
        <v>32</v>
      </c>
      <c r="E154">
        <v>185</v>
      </c>
      <c r="F154">
        <v>2013</v>
      </c>
      <c r="G154" t="s">
        <v>1219</v>
      </c>
      <c r="H154" t="s">
        <v>910</v>
      </c>
      <c r="I154" t="s">
        <v>1186</v>
      </c>
      <c r="J154" t="s">
        <v>258</v>
      </c>
      <c r="K154" t="s">
        <v>529</v>
      </c>
      <c r="L154" t="s">
        <v>359</v>
      </c>
      <c r="M154" t="s">
        <v>594</v>
      </c>
      <c r="N154" t="s">
        <v>773</v>
      </c>
      <c r="O154" t="s">
        <v>1167</v>
      </c>
      <c r="P154" t="s">
        <v>74</v>
      </c>
      <c r="Q154" t="s">
        <v>1220</v>
      </c>
      <c r="R154" t="s">
        <v>864</v>
      </c>
      <c r="S154" t="s">
        <v>1221</v>
      </c>
      <c r="T154" t="s">
        <v>864</v>
      </c>
      <c r="U154" t="s">
        <v>478</v>
      </c>
      <c r="V154" t="s">
        <v>212</v>
      </c>
      <c r="W154" t="s">
        <v>156</v>
      </c>
      <c r="X154" s="1">
        <v>97</v>
      </c>
      <c r="Y154" t="s">
        <v>1673</v>
      </c>
      <c r="Z154">
        <f t="shared" ca="1" si="15"/>
        <v>0</v>
      </c>
    </row>
    <row r="155" spans="1:26" x14ac:dyDescent="0.25">
      <c r="A155">
        <v>63</v>
      </c>
      <c r="B155" t="s">
        <v>1222</v>
      </c>
      <c r="C155" t="str">
        <f>+VLOOKUP(B155,[1]Tennis_DB!$C$2:$D$160,2,0)</f>
        <v>Spain</v>
      </c>
      <c r="D155">
        <v>33</v>
      </c>
      <c r="E155">
        <v>175</v>
      </c>
      <c r="F155">
        <v>2013</v>
      </c>
      <c r="G155" t="s">
        <v>1223</v>
      </c>
      <c r="H155" t="s">
        <v>136</v>
      </c>
      <c r="I155" t="s">
        <v>700</v>
      </c>
      <c r="J155" t="s">
        <v>258</v>
      </c>
      <c r="K155" t="s">
        <v>107</v>
      </c>
      <c r="L155" t="s">
        <v>261</v>
      </c>
      <c r="M155" t="s">
        <v>45</v>
      </c>
      <c r="N155" t="s">
        <v>1224</v>
      </c>
      <c r="O155" t="s">
        <v>509</v>
      </c>
      <c r="P155" t="s">
        <v>369</v>
      </c>
      <c r="Q155" t="s">
        <v>1225</v>
      </c>
      <c r="R155" t="s">
        <v>378</v>
      </c>
      <c r="S155" t="s">
        <v>1226</v>
      </c>
      <c r="T155" t="s">
        <v>378</v>
      </c>
      <c r="U155" t="s">
        <v>286</v>
      </c>
      <c r="V155" t="s">
        <v>283</v>
      </c>
      <c r="W155" t="s">
        <v>979</v>
      </c>
      <c r="X155" s="1">
        <v>94</v>
      </c>
      <c r="Y155" t="s">
        <v>1674</v>
      </c>
      <c r="Z155">
        <f t="shared" ref="Z155:Z156" ca="1" si="16">+RANDBETWEEN(0,1)</f>
        <v>0</v>
      </c>
    </row>
    <row r="156" spans="1:26" x14ac:dyDescent="0.25">
      <c r="A156">
        <v>121</v>
      </c>
      <c r="B156" t="s">
        <v>1227</v>
      </c>
      <c r="C156" t="str">
        <f>+VLOOKUP(B156,[1]Tennis_DB!$C$2:$D$160,2,0)</f>
        <v>Slovenia</v>
      </c>
      <c r="D156">
        <v>26</v>
      </c>
      <c r="E156">
        <v>183</v>
      </c>
      <c r="F156">
        <v>2013</v>
      </c>
      <c r="G156" t="s">
        <v>1228</v>
      </c>
      <c r="H156" t="s">
        <v>478</v>
      </c>
      <c r="I156" t="s">
        <v>552</v>
      </c>
      <c r="J156" t="s">
        <v>1229</v>
      </c>
      <c r="K156" t="s">
        <v>107</v>
      </c>
      <c r="L156" t="s">
        <v>1230</v>
      </c>
      <c r="M156" t="s">
        <v>828</v>
      </c>
      <c r="N156" t="s">
        <v>1231</v>
      </c>
      <c r="O156" t="s">
        <v>687</v>
      </c>
      <c r="P156" t="s">
        <v>763</v>
      </c>
      <c r="Q156" t="s">
        <v>984</v>
      </c>
      <c r="R156" t="s">
        <v>181</v>
      </c>
      <c r="S156" t="s">
        <v>1232</v>
      </c>
      <c r="T156" t="s">
        <v>181</v>
      </c>
      <c r="U156" t="s">
        <v>203</v>
      </c>
      <c r="V156" t="s">
        <v>535</v>
      </c>
      <c r="W156" t="s">
        <v>103</v>
      </c>
      <c r="X156" s="1">
        <v>103</v>
      </c>
      <c r="Y156" t="s">
        <v>1610</v>
      </c>
      <c r="Z156">
        <f t="shared" ca="1" si="16"/>
        <v>1</v>
      </c>
    </row>
    <row r="157" spans="1:26" x14ac:dyDescent="0.25">
      <c r="A157">
        <v>26</v>
      </c>
      <c r="B157" t="s">
        <v>832</v>
      </c>
      <c r="C157" t="str">
        <f>+VLOOKUP(B157,[1]Tennis_DB!$C$2:$D$160,2,0)</f>
        <v>France</v>
      </c>
      <c r="D157">
        <v>24</v>
      </c>
      <c r="E157">
        <v>196</v>
      </c>
      <c r="F157">
        <v>2013</v>
      </c>
      <c r="G157" t="s">
        <v>1233</v>
      </c>
      <c r="H157" t="s">
        <v>188</v>
      </c>
      <c r="I157" t="s">
        <v>751</v>
      </c>
      <c r="J157" t="s">
        <v>725</v>
      </c>
      <c r="K157" t="s">
        <v>920</v>
      </c>
      <c r="L157" t="s">
        <v>246</v>
      </c>
      <c r="M157" t="s">
        <v>388</v>
      </c>
      <c r="N157" t="s">
        <v>1156</v>
      </c>
      <c r="O157" t="s">
        <v>338</v>
      </c>
      <c r="P157" t="s">
        <v>533</v>
      </c>
      <c r="Q157" t="s">
        <v>1234</v>
      </c>
      <c r="R157" t="s">
        <v>489</v>
      </c>
      <c r="S157" t="s">
        <v>1235</v>
      </c>
      <c r="T157" t="s">
        <v>489</v>
      </c>
      <c r="U157" t="s">
        <v>620</v>
      </c>
      <c r="V157" t="s">
        <v>152</v>
      </c>
      <c r="W157" t="s">
        <v>48</v>
      </c>
      <c r="X157" s="1">
        <v>93</v>
      </c>
      <c r="Y157" t="s">
        <v>1648</v>
      </c>
      <c r="Z157">
        <f t="shared" ca="1" si="15"/>
        <v>0</v>
      </c>
    </row>
    <row r="158" spans="1:26" x14ac:dyDescent="0.25">
      <c r="A158">
        <v>181</v>
      </c>
      <c r="B158" t="s">
        <v>185</v>
      </c>
      <c r="C158" t="s">
        <v>1745</v>
      </c>
      <c r="D158">
        <v>21</v>
      </c>
      <c r="E158">
        <v>188</v>
      </c>
      <c r="F158">
        <v>2013</v>
      </c>
      <c r="G158" t="s">
        <v>750</v>
      </c>
      <c r="H158" t="s">
        <v>589</v>
      </c>
      <c r="I158" t="s">
        <v>23</v>
      </c>
      <c r="J158" t="s">
        <v>368</v>
      </c>
      <c r="K158" t="s">
        <v>52</v>
      </c>
      <c r="L158" t="s">
        <v>316</v>
      </c>
      <c r="M158" t="s">
        <v>614</v>
      </c>
      <c r="N158" t="s">
        <v>317</v>
      </c>
      <c r="O158" t="s">
        <v>318</v>
      </c>
      <c r="P158" t="s">
        <v>368</v>
      </c>
      <c r="Q158" t="s">
        <v>468</v>
      </c>
      <c r="R158" t="s">
        <v>391</v>
      </c>
      <c r="S158" t="s">
        <v>1236</v>
      </c>
      <c r="T158" t="s">
        <v>391</v>
      </c>
      <c r="U158" t="s">
        <v>103</v>
      </c>
      <c r="V158" t="s">
        <v>1165</v>
      </c>
      <c r="W158" t="s">
        <v>200</v>
      </c>
      <c r="X158" s="1">
        <v>91</v>
      </c>
      <c r="Y158" t="s">
        <v>391</v>
      </c>
      <c r="Z158">
        <f t="shared" ca="1" si="15"/>
        <v>0</v>
      </c>
    </row>
    <row r="159" spans="1:26" x14ac:dyDescent="0.25">
      <c r="A159">
        <v>77</v>
      </c>
      <c r="B159" t="s">
        <v>1237</v>
      </c>
      <c r="C159" t="s">
        <v>1735</v>
      </c>
      <c r="D159">
        <v>28</v>
      </c>
      <c r="E159">
        <v>183</v>
      </c>
      <c r="F159">
        <v>2013</v>
      </c>
      <c r="G159" t="s">
        <v>1238</v>
      </c>
      <c r="H159" t="s">
        <v>256</v>
      </c>
      <c r="I159" t="s">
        <v>1186</v>
      </c>
      <c r="J159" t="s">
        <v>626</v>
      </c>
      <c r="K159" t="s">
        <v>397</v>
      </c>
      <c r="L159" t="s">
        <v>726</v>
      </c>
      <c r="M159" t="s">
        <v>644</v>
      </c>
      <c r="N159" t="s">
        <v>765</v>
      </c>
      <c r="O159" t="s">
        <v>237</v>
      </c>
      <c r="P159" t="s">
        <v>858</v>
      </c>
      <c r="Q159" t="s">
        <v>719</v>
      </c>
      <c r="R159" t="s">
        <v>1239</v>
      </c>
      <c r="S159" t="s">
        <v>1240</v>
      </c>
      <c r="T159" t="s">
        <v>1239</v>
      </c>
      <c r="U159" t="s">
        <v>516</v>
      </c>
      <c r="V159" t="s">
        <v>864</v>
      </c>
      <c r="W159" t="s">
        <v>567</v>
      </c>
      <c r="X159" s="1">
        <v>103</v>
      </c>
      <c r="Y159" t="s">
        <v>694</v>
      </c>
      <c r="Z159">
        <f t="shared" ref="Z159:Z160" ca="1" si="17">+RANDBETWEEN(0,1)</f>
        <v>0</v>
      </c>
    </row>
    <row r="160" spans="1:26" x14ac:dyDescent="0.25">
      <c r="A160">
        <v>60</v>
      </c>
      <c r="B160" t="s">
        <v>1241</v>
      </c>
      <c r="C160" t="str">
        <f>+VLOOKUP(B160,[1]Tennis_DB!$C$2:$D$160,2,0)</f>
        <v>Australia</v>
      </c>
      <c r="D160">
        <v>32</v>
      </c>
      <c r="E160">
        <v>178</v>
      </c>
      <c r="F160">
        <v>2013</v>
      </c>
      <c r="G160" t="s">
        <v>792</v>
      </c>
      <c r="H160" t="s">
        <v>249</v>
      </c>
      <c r="I160" t="s">
        <v>1111</v>
      </c>
      <c r="J160" t="s">
        <v>398</v>
      </c>
      <c r="K160" t="s">
        <v>1242</v>
      </c>
      <c r="L160" t="s">
        <v>399</v>
      </c>
      <c r="M160" t="s">
        <v>575</v>
      </c>
      <c r="N160" t="s">
        <v>1243</v>
      </c>
      <c r="O160" t="s">
        <v>567</v>
      </c>
      <c r="P160" t="s">
        <v>493</v>
      </c>
      <c r="Q160" t="s">
        <v>822</v>
      </c>
      <c r="R160" t="s">
        <v>617</v>
      </c>
      <c r="S160" t="s">
        <v>1244</v>
      </c>
      <c r="T160" t="s">
        <v>617</v>
      </c>
      <c r="U160" t="s">
        <v>232</v>
      </c>
      <c r="V160" t="s">
        <v>85</v>
      </c>
      <c r="W160" t="s">
        <v>37</v>
      </c>
      <c r="X160" s="1">
        <v>122</v>
      </c>
      <c r="Y160" t="s">
        <v>1675</v>
      </c>
      <c r="Z160">
        <f t="shared" ca="1" si="17"/>
        <v>0</v>
      </c>
    </row>
    <row r="161" spans="1:26" x14ac:dyDescent="0.25">
      <c r="A161">
        <v>19</v>
      </c>
      <c r="B161" t="s">
        <v>691</v>
      </c>
      <c r="C161" t="str">
        <f>+VLOOKUP(B161,[1]Tennis_DB!$C$2:$D$160,2,0)</f>
        <v>France</v>
      </c>
      <c r="D161">
        <v>29</v>
      </c>
      <c r="E161">
        <v>180</v>
      </c>
      <c r="F161">
        <v>2013</v>
      </c>
      <c r="G161" t="s">
        <v>799</v>
      </c>
      <c r="H161" t="s">
        <v>256</v>
      </c>
      <c r="I161" t="s">
        <v>827</v>
      </c>
      <c r="J161" t="s">
        <v>278</v>
      </c>
      <c r="K161" t="s">
        <v>272</v>
      </c>
      <c r="L161" t="s">
        <v>531</v>
      </c>
      <c r="M161" t="s">
        <v>324</v>
      </c>
      <c r="N161" t="s">
        <v>1245</v>
      </c>
      <c r="O161" t="s">
        <v>338</v>
      </c>
      <c r="P161" t="s">
        <v>493</v>
      </c>
      <c r="Q161" t="s">
        <v>474</v>
      </c>
      <c r="R161" t="s">
        <v>1095</v>
      </c>
      <c r="S161" t="s">
        <v>930</v>
      </c>
      <c r="T161" t="s">
        <v>1095</v>
      </c>
      <c r="U161" t="s">
        <v>869</v>
      </c>
      <c r="V161" t="s">
        <v>1035</v>
      </c>
      <c r="W161" t="s">
        <v>106</v>
      </c>
      <c r="X161" s="1">
        <v>111</v>
      </c>
      <c r="Y161" t="s">
        <v>1650</v>
      </c>
      <c r="Z161">
        <f t="shared" ca="1" si="15"/>
        <v>1</v>
      </c>
    </row>
    <row r="162" spans="1:26" x14ac:dyDescent="0.25">
      <c r="A162">
        <v>190</v>
      </c>
      <c r="B162" t="s">
        <v>845</v>
      </c>
      <c r="C162" t="s">
        <v>1736</v>
      </c>
      <c r="D162">
        <v>23</v>
      </c>
      <c r="E162">
        <v>183</v>
      </c>
      <c r="F162">
        <v>2013</v>
      </c>
      <c r="G162" t="s">
        <v>1246</v>
      </c>
      <c r="H162" t="s">
        <v>1247</v>
      </c>
      <c r="I162" t="s">
        <v>701</v>
      </c>
      <c r="J162" t="s">
        <v>688</v>
      </c>
      <c r="K162" t="s">
        <v>1248</v>
      </c>
      <c r="L162" t="s">
        <v>399</v>
      </c>
      <c r="M162" t="s">
        <v>546</v>
      </c>
      <c r="N162" t="s">
        <v>1249</v>
      </c>
      <c r="O162" t="s">
        <v>33</v>
      </c>
      <c r="P162" t="s">
        <v>278</v>
      </c>
      <c r="Q162" t="s">
        <v>1054</v>
      </c>
      <c r="R162" t="s">
        <v>50</v>
      </c>
      <c r="S162" t="s">
        <v>1250</v>
      </c>
      <c r="T162" t="s">
        <v>50</v>
      </c>
      <c r="U162" t="s">
        <v>467</v>
      </c>
      <c r="V162" t="s">
        <v>200</v>
      </c>
      <c r="W162" t="s">
        <v>200</v>
      </c>
      <c r="X162" s="1">
        <v>107</v>
      </c>
      <c r="Y162" t="s">
        <v>229</v>
      </c>
      <c r="Z162">
        <f t="shared" ca="1" si="15"/>
        <v>1</v>
      </c>
    </row>
    <row r="163" spans="1:26" x14ac:dyDescent="0.25">
      <c r="A163">
        <v>74</v>
      </c>
      <c r="B163" t="s">
        <v>1251</v>
      </c>
      <c r="C163" t="str">
        <f>+VLOOKUP(B163,[1]Tennis_DB!$C$2:$D$160,2,0)</f>
        <v>Germany</v>
      </c>
      <c r="D163">
        <v>27</v>
      </c>
      <c r="E163">
        <v>178</v>
      </c>
      <c r="F163">
        <v>2013</v>
      </c>
      <c r="G163" t="s">
        <v>1252</v>
      </c>
      <c r="H163" t="s">
        <v>268</v>
      </c>
      <c r="I163" t="s">
        <v>1253</v>
      </c>
      <c r="J163" t="s">
        <v>704</v>
      </c>
      <c r="K163" t="s">
        <v>334</v>
      </c>
      <c r="L163" t="s">
        <v>28</v>
      </c>
      <c r="M163" t="s">
        <v>594</v>
      </c>
      <c r="N163" t="s">
        <v>1254</v>
      </c>
      <c r="O163" t="s">
        <v>401</v>
      </c>
      <c r="P163" t="s">
        <v>188</v>
      </c>
      <c r="Q163" t="s">
        <v>862</v>
      </c>
      <c r="R163" t="s">
        <v>823</v>
      </c>
      <c r="S163" t="s">
        <v>1255</v>
      </c>
      <c r="T163" t="s">
        <v>823</v>
      </c>
      <c r="U163" t="s">
        <v>183</v>
      </c>
      <c r="V163" t="s">
        <v>37</v>
      </c>
      <c r="W163" t="s">
        <v>391</v>
      </c>
      <c r="X163" s="1">
        <v>100</v>
      </c>
      <c r="Y163" t="s">
        <v>1676</v>
      </c>
      <c r="Z163">
        <f t="shared" ref="Z163" ca="1" si="18">+RANDBETWEEN(0,1)</f>
        <v>0</v>
      </c>
    </row>
    <row r="164" spans="1:26" x14ac:dyDescent="0.25">
      <c r="A164">
        <v>99</v>
      </c>
      <c r="B164" t="s">
        <v>811</v>
      </c>
      <c r="C164" t="str">
        <f>+VLOOKUP(B164,[1]Tennis_DB!$C$2:$D$160,2,0)</f>
        <v>Colombia</v>
      </c>
      <c r="D164">
        <v>30</v>
      </c>
      <c r="E164">
        <v>181</v>
      </c>
      <c r="F164">
        <v>2013</v>
      </c>
      <c r="G164" t="s">
        <v>1256</v>
      </c>
      <c r="H164" t="s">
        <v>91</v>
      </c>
      <c r="I164" t="s">
        <v>583</v>
      </c>
      <c r="J164" t="s">
        <v>616</v>
      </c>
      <c r="K164" t="s">
        <v>993</v>
      </c>
      <c r="L164" t="s">
        <v>388</v>
      </c>
      <c r="M164" t="s">
        <v>410</v>
      </c>
      <c r="N164" t="s">
        <v>860</v>
      </c>
      <c r="O164" t="s">
        <v>237</v>
      </c>
      <c r="P164" t="s">
        <v>1257</v>
      </c>
      <c r="Q164" t="s">
        <v>673</v>
      </c>
      <c r="R164" t="s">
        <v>525</v>
      </c>
      <c r="S164" t="s">
        <v>1258</v>
      </c>
      <c r="T164" t="s">
        <v>525</v>
      </c>
      <c r="U164" t="s">
        <v>147</v>
      </c>
      <c r="V164" t="s">
        <v>391</v>
      </c>
      <c r="W164" t="s">
        <v>227</v>
      </c>
      <c r="X164" s="1">
        <v>90</v>
      </c>
      <c r="Y164" t="s">
        <v>1655</v>
      </c>
      <c r="Z164">
        <f t="shared" ca="1" si="15"/>
        <v>0</v>
      </c>
    </row>
    <row r="165" spans="1:26" x14ac:dyDescent="0.25">
      <c r="A165">
        <v>61</v>
      </c>
      <c r="B165" t="s">
        <v>713</v>
      </c>
      <c r="C165" t="str">
        <f>+VLOOKUP(B165,[1]Tennis_DB!$C$2:$D$160,2,0)</f>
        <v>Australia</v>
      </c>
      <c r="D165">
        <v>28</v>
      </c>
      <c r="E165">
        <v>193</v>
      </c>
      <c r="F165">
        <v>2013</v>
      </c>
      <c r="G165" t="s">
        <v>1259</v>
      </c>
      <c r="H165" t="s">
        <v>152</v>
      </c>
      <c r="I165" t="s">
        <v>786</v>
      </c>
      <c r="J165" t="s">
        <v>380</v>
      </c>
      <c r="K165" t="s">
        <v>1260</v>
      </c>
      <c r="L165" t="s">
        <v>261</v>
      </c>
      <c r="M165" t="s">
        <v>410</v>
      </c>
      <c r="N165" t="s">
        <v>1261</v>
      </c>
      <c r="O165" t="s">
        <v>362</v>
      </c>
      <c r="P165" t="s">
        <v>368</v>
      </c>
      <c r="Q165" t="s">
        <v>1113</v>
      </c>
      <c r="R165" t="s">
        <v>499</v>
      </c>
      <c r="S165" t="s">
        <v>1262</v>
      </c>
      <c r="T165" t="s">
        <v>499</v>
      </c>
      <c r="U165" t="s">
        <v>998</v>
      </c>
      <c r="V165" t="s">
        <v>85</v>
      </c>
      <c r="W165" t="s">
        <v>86</v>
      </c>
      <c r="X165" s="1">
        <v>98</v>
      </c>
      <c r="Y165" t="s">
        <v>1677</v>
      </c>
      <c r="Z165">
        <f t="shared" ca="1" si="15"/>
        <v>0</v>
      </c>
    </row>
    <row r="166" spans="1:26" x14ac:dyDescent="0.25">
      <c r="A166">
        <v>16</v>
      </c>
      <c r="B166" t="s">
        <v>839</v>
      </c>
      <c r="C166" t="str">
        <f>+VLOOKUP(B166,[1]Tennis_DB!$C$2:$D$160,2,0)</f>
        <v>Italy</v>
      </c>
      <c r="D166">
        <v>26</v>
      </c>
      <c r="E166">
        <v>178</v>
      </c>
      <c r="F166">
        <v>2013</v>
      </c>
      <c r="G166" t="s">
        <v>1263</v>
      </c>
      <c r="H166" t="s">
        <v>1011</v>
      </c>
      <c r="I166" t="s">
        <v>218</v>
      </c>
      <c r="J166" t="s">
        <v>568</v>
      </c>
      <c r="K166" t="s">
        <v>102</v>
      </c>
      <c r="L166" t="s">
        <v>410</v>
      </c>
      <c r="M166" t="s">
        <v>161</v>
      </c>
      <c r="N166" t="s">
        <v>1264</v>
      </c>
      <c r="O166" t="s">
        <v>229</v>
      </c>
      <c r="P166" t="s">
        <v>795</v>
      </c>
      <c r="Q166" t="s">
        <v>209</v>
      </c>
      <c r="R166" t="s">
        <v>706</v>
      </c>
      <c r="S166" t="s">
        <v>1265</v>
      </c>
      <c r="T166" t="s">
        <v>706</v>
      </c>
      <c r="U166" t="s">
        <v>1266</v>
      </c>
      <c r="V166" t="s">
        <v>613</v>
      </c>
      <c r="W166" t="s">
        <v>513</v>
      </c>
      <c r="X166" s="1">
        <v>96</v>
      </c>
      <c r="Y166" t="s">
        <v>1678</v>
      </c>
      <c r="Z166">
        <f t="shared" ca="1" si="15"/>
        <v>0</v>
      </c>
    </row>
    <row r="167" spans="1:26" x14ac:dyDescent="0.25">
      <c r="A167">
        <v>108</v>
      </c>
      <c r="B167" t="s">
        <v>791</v>
      </c>
      <c r="C167" t="str">
        <f>+VLOOKUP(B167,[1]Tennis_DB!$C$2:$D$160,2,0)</f>
        <v>Slovakia</v>
      </c>
      <c r="D167">
        <v>23</v>
      </c>
      <c r="E167">
        <v>190</v>
      </c>
      <c r="F167">
        <v>2013</v>
      </c>
      <c r="G167" t="s">
        <v>1267</v>
      </c>
      <c r="H167" t="s">
        <v>910</v>
      </c>
      <c r="I167" t="s">
        <v>700</v>
      </c>
      <c r="J167" t="s">
        <v>124</v>
      </c>
      <c r="K167" t="s">
        <v>1268</v>
      </c>
      <c r="L167" t="s">
        <v>1088</v>
      </c>
      <c r="M167" t="s">
        <v>261</v>
      </c>
      <c r="N167" t="s">
        <v>1123</v>
      </c>
      <c r="O167" t="s">
        <v>277</v>
      </c>
      <c r="P167" t="s">
        <v>418</v>
      </c>
      <c r="Q167" t="s">
        <v>1269</v>
      </c>
      <c r="R167" t="s">
        <v>775</v>
      </c>
      <c r="S167" t="s">
        <v>1270</v>
      </c>
      <c r="T167" t="s">
        <v>775</v>
      </c>
      <c r="U167" t="s">
        <v>168</v>
      </c>
      <c r="V167" t="s">
        <v>363</v>
      </c>
      <c r="W167" t="s">
        <v>86</v>
      </c>
      <c r="X167" s="1">
        <v>108</v>
      </c>
      <c r="Y167" t="s">
        <v>1679</v>
      </c>
      <c r="Z167">
        <f t="shared" ca="1" si="15"/>
        <v>0</v>
      </c>
    </row>
    <row r="168" spans="1:26" x14ac:dyDescent="0.25">
      <c r="A168">
        <v>109</v>
      </c>
      <c r="B168" t="s">
        <v>1271</v>
      </c>
      <c r="C168" t="str">
        <f>+VLOOKUP(B168,[1]Tennis_DB!$C$2:$D$160,2,0)</f>
        <v>Italy</v>
      </c>
      <c r="D168">
        <v>31</v>
      </c>
      <c r="E168">
        <v>183</v>
      </c>
      <c r="F168">
        <v>2013</v>
      </c>
      <c r="G168" t="s">
        <v>1272</v>
      </c>
      <c r="H168" t="s">
        <v>632</v>
      </c>
      <c r="I168" t="s">
        <v>582</v>
      </c>
      <c r="J168" t="s">
        <v>497</v>
      </c>
      <c r="K168" t="s">
        <v>780</v>
      </c>
      <c r="L168" t="s">
        <v>77</v>
      </c>
      <c r="M168" t="s">
        <v>236</v>
      </c>
      <c r="N168" t="s">
        <v>752</v>
      </c>
      <c r="O168" t="s">
        <v>209</v>
      </c>
      <c r="P168" t="s">
        <v>135</v>
      </c>
      <c r="Q168" t="s">
        <v>1269</v>
      </c>
      <c r="R168" t="s">
        <v>1273</v>
      </c>
      <c r="S168" t="s">
        <v>1274</v>
      </c>
      <c r="T168" t="s">
        <v>1273</v>
      </c>
      <c r="U168" t="s">
        <v>288</v>
      </c>
      <c r="V168" t="s">
        <v>617</v>
      </c>
      <c r="W168" t="s">
        <v>442</v>
      </c>
      <c r="X168" s="1">
        <v>96</v>
      </c>
      <c r="Y168" t="s">
        <v>1680</v>
      </c>
      <c r="Z168">
        <f t="shared" ref="Z168" ca="1" si="19">+RANDBETWEEN(0,1)</f>
        <v>1</v>
      </c>
    </row>
    <row r="169" spans="1:26" x14ac:dyDescent="0.25">
      <c r="A169">
        <v>62</v>
      </c>
      <c r="B169" t="s">
        <v>824</v>
      </c>
      <c r="C169" t="s">
        <v>1735</v>
      </c>
      <c r="D169">
        <v>30</v>
      </c>
      <c r="E169">
        <v>188</v>
      </c>
      <c r="F169">
        <v>2013</v>
      </c>
      <c r="G169" t="s">
        <v>1275</v>
      </c>
      <c r="H169" t="s">
        <v>932</v>
      </c>
      <c r="I169" t="s">
        <v>1115</v>
      </c>
      <c r="J169" t="s">
        <v>210</v>
      </c>
      <c r="K169" t="s">
        <v>313</v>
      </c>
      <c r="L169" t="s">
        <v>45</v>
      </c>
      <c r="M169" t="s">
        <v>387</v>
      </c>
      <c r="N169" t="s">
        <v>1183</v>
      </c>
      <c r="O169" t="s">
        <v>567</v>
      </c>
      <c r="P169" t="s">
        <v>939</v>
      </c>
      <c r="Q169" t="s">
        <v>328</v>
      </c>
      <c r="R169" t="s">
        <v>783</v>
      </c>
      <c r="S169" t="s">
        <v>1276</v>
      </c>
      <c r="T169" t="s">
        <v>783</v>
      </c>
      <c r="U169" t="s">
        <v>560</v>
      </c>
      <c r="V169" t="s">
        <v>103</v>
      </c>
      <c r="W169" t="s">
        <v>117</v>
      </c>
      <c r="X169" s="1">
        <v>106</v>
      </c>
      <c r="Y169" t="s">
        <v>369</v>
      </c>
      <c r="Z169">
        <f t="shared" ca="1" si="15"/>
        <v>1</v>
      </c>
    </row>
    <row r="170" spans="1:26" x14ac:dyDescent="0.25">
      <c r="A170">
        <v>110</v>
      </c>
      <c r="B170" t="s">
        <v>798</v>
      </c>
      <c r="C170" t="str">
        <f>+VLOOKUP(B170,[1]Tennis_DB!$C$2:$D$160,2,0)</f>
        <v>Belgium</v>
      </c>
      <c r="D170">
        <v>22</v>
      </c>
      <c r="E170">
        <v>180</v>
      </c>
      <c r="F170">
        <v>2013</v>
      </c>
      <c r="G170" t="s">
        <v>1277</v>
      </c>
      <c r="H170" t="s">
        <v>817</v>
      </c>
      <c r="I170" t="s">
        <v>356</v>
      </c>
      <c r="J170" t="s">
        <v>983</v>
      </c>
      <c r="K170" t="s">
        <v>818</v>
      </c>
      <c r="L170" t="s">
        <v>428</v>
      </c>
      <c r="M170" t="s">
        <v>1278</v>
      </c>
      <c r="N170" t="s">
        <v>835</v>
      </c>
      <c r="O170" t="s">
        <v>843</v>
      </c>
      <c r="P170" t="s">
        <v>744</v>
      </c>
      <c r="Q170" t="s">
        <v>79</v>
      </c>
      <c r="R170" t="s">
        <v>830</v>
      </c>
      <c r="S170" t="s">
        <v>1279</v>
      </c>
      <c r="T170" t="s">
        <v>830</v>
      </c>
      <c r="U170" t="s">
        <v>97</v>
      </c>
      <c r="V170" t="s">
        <v>229</v>
      </c>
      <c r="W170" t="s">
        <v>706</v>
      </c>
      <c r="X170" s="1">
        <v>99</v>
      </c>
      <c r="Y170" t="s">
        <v>1681</v>
      </c>
      <c r="Z170">
        <f t="shared" ca="1" si="15"/>
        <v>0</v>
      </c>
    </row>
    <row r="171" spans="1:26" x14ac:dyDescent="0.25">
      <c r="A171">
        <v>48</v>
      </c>
      <c r="B171" t="s">
        <v>856</v>
      </c>
      <c r="C171" t="str">
        <f>+VLOOKUP(B171,[1]Tennis_DB!$C$2:$D$160,2,0)</f>
        <v>Spain</v>
      </c>
      <c r="D171">
        <v>27</v>
      </c>
      <c r="E171">
        <v>180</v>
      </c>
      <c r="F171">
        <v>2013</v>
      </c>
      <c r="G171" t="s">
        <v>1280</v>
      </c>
      <c r="H171" t="s">
        <v>59</v>
      </c>
      <c r="I171" t="s">
        <v>72</v>
      </c>
      <c r="J171" t="s">
        <v>369</v>
      </c>
      <c r="K171" t="s">
        <v>800</v>
      </c>
      <c r="L171" t="s">
        <v>62</v>
      </c>
      <c r="M171" t="s">
        <v>45</v>
      </c>
      <c r="N171" t="s">
        <v>1281</v>
      </c>
      <c r="O171" t="s">
        <v>680</v>
      </c>
      <c r="P171" t="s">
        <v>65</v>
      </c>
      <c r="Q171" t="s">
        <v>1282</v>
      </c>
      <c r="R171" t="s">
        <v>309</v>
      </c>
      <c r="S171" t="s">
        <v>1283</v>
      </c>
      <c r="T171" t="s">
        <v>309</v>
      </c>
      <c r="U171" t="s">
        <v>682</v>
      </c>
      <c r="V171" t="s">
        <v>442</v>
      </c>
      <c r="W171" t="s">
        <v>617</v>
      </c>
      <c r="X171" s="1">
        <v>105</v>
      </c>
      <c r="Y171" t="s">
        <v>1682</v>
      </c>
      <c r="Z171">
        <f t="shared" ca="1" si="15"/>
        <v>1</v>
      </c>
    </row>
    <row r="172" spans="1:26" x14ac:dyDescent="0.25">
      <c r="A172">
        <v>64</v>
      </c>
      <c r="B172" t="s">
        <v>1284</v>
      </c>
      <c r="C172" t="s">
        <v>1735</v>
      </c>
      <c r="D172">
        <v>22</v>
      </c>
      <c r="E172">
        <v>188</v>
      </c>
      <c r="F172">
        <v>2013</v>
      </c>
      <c r="G172" t="s">
        <v>1285</v>
      </c>
      <c r="H172" t="s">
        <v>671</v>
      </c>
      <c r="I172" t="s">
        <v>1286</v>
      </c>
      <c r="J172" t="s">
        <v>369</v>
      </c>
      <c r="K172" t="s">
        <v>36</v>
      </c>
      <c r="L172" t="s">
        <v>375</v>
      </c>
      <c r="M172" t="s">
        <v>360</v>
      </c>
      <c r="N172" t="s">
        <v>1287</v>
      </c>
      <c r="O172" t="s">
        <v>64</v>
      </c>
      <c r="P172" t="s">
        <v>642</v>
      </c>
      <c r="Q172" t="s">
        <v>1113</v>
      </c>
      <c r="R172" t="s">
        <v>240</v>
      </c>
      <c r="S172" t="s">
        <v>940</v>
      </c>
      <c r="T172" t="s">
        <v>240</v>
      </c>
      <c r="U172" t="s">
        <v>763</v>
      </c>
      <c r="V172" t="s">
        <v>675</v>
      </c>
      <c r="W172" t="s">
        <v>218</v>
      </c>
      <c r="X172" s="1">
        <v>97</v>
      </c>
      <c r="Y172" t="s">
        <v>103</v>
      </c>
      <c r="Z172">
        <f t="shared" ref="Z172:Z173" ca="1" si="20">+RANDBETWEEN(0,1)</f>
        <v>0</v>
      </c>
    </row>
    <row r="173" spans="1:26" x14ac:dyDescent="0.25">
      <c r="A173">
        <v>292</v>
      </c>
      <c r="B173" t="s">
        <v>1288</v>
      </c>
      <c r="C173" t="s">
        <v>1733</v>
      </c>
      <c r="D173">
        <v>19</v>
      </c>
      <c r="E173">
        <v>185</v>
      </c>
      <c r="F173">
        <v>2013</v>
      </c>
      <c r="G173" t="s">
        <v>1289</v>
      </c>
      <c r="H173" t="s">
        <v>152</v>
      </c>
      <c r="I173" t="s">
        <v>748</v>
      </c>
      <c r="J173" t="s">
        <v>99</v>
      </c>
      <c r="K173" t="s">
        <v>1015</v>
      </c>
      <c r="L173" t="s">
        <v>192</v>
      </c>
      <c r="M173" t="s">
        <v>127</v>
      </c>
      <c r="N173" t="s">
        <v>1290</v>
      </c>
      <c r="O173" t="s">
        <v>349</v>
      </c>
      <c r="P173" t="s">
        <v>763</v>
      </c>
      <c r="Q173" t="s">
        <v>61</v>
      </c>
      <c r="R173" t="s">
        <v>197</v>
      </c>
      <c r="S173" t="s">
        <v>1291</v>
      </c>
      <c r="T173" t="s">
        <v>197</v>
      </c>
      <c r="U173" t="s">
        <v>37</v>
      </c>
      <c r="V173" t="s">
        <v>1165</v>
      </c>
      <c r="W173" t="s">
        <v>200</v>
      </c>
      <c r="X173" s="1">
        <v>107</v>
      </c>
      <c r="Y173" t="s">
        <v>200</v>
      </c>
      <c r="Z173">
        <f t="shared" ca="1" si="20"/>
        <v>0</v>
      </c>
    </row>
    <row r="174" spans="1:26" x14ac:dyDescent="0.25">
      <c r="A174">
        <v>116</v>
      </c>
      <c r="B174" t="s">
        <v>217</v>
      </c>
      <c r="C174" t="s">
        <v>1742</v>
      </c>
      <c r="D174">
        <v>22</v>
      </c>
      <c r="E174">
        <v>183</v>
      </c>
      <c r="F174">
        <v>2013</v>
      </c>
      <c r="G174" t="s">
        <v>1292</v>
      </c>
      <c r="H174" t="s">
        <v>314</v>
      </c>
      <c r="I174" t="s">
        <v>1293</v>
      </c>
      <c r="J174" t="s">
        <v>1008</v>
      </c>
      <c r="K174" t="s">
        <v>89</v>
      </c>
      <c r="L174" t="s">
        <v>375</v>
      </c>
      <c r="M174" t="s">
        <v>975</v>
      </c>
      <c r="N174" t="s">
        <v>1294</v>
      </c>
      <c r="O174" t="s">
        <v>862</v>
      </c>
      <c r="P174" t="s">
        <v>501</v>
      </c>
      <c r="Q174" t="s">
        <v>1295</v>
      </c>
      <c r="R174" t="s">
        <v>363</v>
      </c>
      <c r="S174" t="s">
        <v>1296</v>
      </c>
      <c r="T174" t="s">
        <v>363</v>
      </c>
      <c r="U174" t="s">
        <v>367</v>
      </c>
      <c r="V174" t="s">
        <v>200</v>
      </c>
      <c r="W174" t="s">
        <v>200</v>
      </c>
      <c r="X174" s="1">
        <v>99</v>
      </c>
      <c r="Y174" t="s">
        <v>200</v>
      </c>
      <c r="Z174">
        <f t="shared" ca="1" si="15"/>
        <v>0</v>
      </c>
    </row>
    <row r="175" spans="1:26" x14ac:dyDescent="0.25">
      <c r="A175">
        <v>179</v>
      </c>
      <c r="B175" t="s">
        <v>1297</v>
      </c>
      <c r="C175" t="s">
        <v>1743</v>
      </c>
      <c r="D175">
        <v>20</v>
      </c>
      <c r="E175">
        <v>170</v>
      </c>
      <c r="F175">
        <v>2013</v>
      </c>
      <c r="G175" t="s">
        <v>1298</v>
      </c>
      <c r="H175" t="s">
        <v>735</v>
      </c>
      <c r="I175" t="s">
        <v>147</v>
      </c>
      <c r="J175" t="s">
        <v>179</v>
      </c>
      <c r="K175" t="s">
        <v>470</v>
      </c>
      <c r="L175" t="s">
        <v>847</v>
      </c>
      <c r="M175" t="s">
        <v>546</v>
      </c>
      <c r="N175" t="s">
        <v>1299</v>
      </c>
      <c r="O175" t="s">
        <v>1300</v>
      </c>
      <c r="P175" t="s">
        <v>219</v>
      </c>
      <c r="Q175" t="s">
        <v>304</v>
      </c>
      <c r="R175" t="s">
        <v>216</v>
      </c>
      <c r="S175" t="s">
        <v>1301</v>
      </c>
      <c r="T175" t="s">
        <v>216</v>
      </c>
      <c r="U175" t="s">
        <v>1257</v>
      </c>
      <c r="V175" t="s">
        <v>200</v>
      </c>
      <c r="W175" t="s">
        <v>229</v>
      </c>
      <c r="X175" s="1">
        <v>97</v>
      </c>
      <c r="Y175" t="s">
        <v>777</v>
      </c>
      <c r="Z175">
        <f t="shared" ref="Z175:Z176" ca="1" si="21">+RANDBETWEEN(0,1)</f>
        <v>1</v>
      </c>
    </row>
    <row r="176" spans="1:26" x14ac:dyDescent="0.25">
      <c r="A176">
        <v>302</v>
      </c>
      <c r="B176" t="s">
        <v>1302</v>
      </c>
      <c r="C176" t="s">
        <v>1742</v>
      </c>
      <c r="D176">
        <v>16</v>
      </c>
      <c r="E176">
        <v>188</v>
      </c>
      <c r="F176">
        <v>2013</v>
      </c>
      <c r="G176" t="s">
        <v>1303</v>
      </c>
      <c r="H176" t="s">
        <v>425</v>
      </c>
      <c r="I176" t="s">
        <v>460</v>
      </c>
      <c r="J176" t="s">
        <v>309</v>
      </c>
      <c r="K176" t="s">
        <v>91</v>
      </c>
      <c r="L176" t="s">
        <v>847</v>
      </c>
      <c r="M176" t="s">
        <v>127</v>
      </c>
      <c r="N176" t="s">
        <v>1304</v>
      </c>
      <c r="O176" t="s">
        <v>1305</v>
      </c>
      <c r="P176" t="s">
        <v>983</v>
      </c>
      <c r="Q176" t="s">
        <v>197</v>
      </c>
      <c r="R176" t="s">
        <v>391</v>
      </c>
      <c r="S176" t="s">
        <v>1306</v>
      </c>
      <c r="T176" t="s">
        <v>391</v>
      </c>
      <c r="U176" t="s">
        <v>457</v>
      </c>
      <c r="V176" t="s">
        <v>1165</v>
      </c>
      <c r="W176" t="s">
        <v>200</v>
      </c>
      <c r="X176" s="1">
        <v>138</v>
      </c>
      <c r="Y176" t="s">
        <v>200</v>
      </c>
      <c r="Z176">
        <f t="shared" ca="1" si="21"/>
        <v>1</v>
      </c>
    </row>
    <row r="177" spans="1:26" x14ac:dyDescent="0.25">
      <c r="A177">
        <v>809</v>
      </c>
      <c r="B177" t="s">
        <v>1307</v>
      </c>
      <c r="C177" t="s">
        <v>1741</v>
      </c>
      <c r="D177">
        <v>16</v>
      </c>
      <c r="E177">
        <v>198</v>
      </c>
      <c r="F177">
        <v>2013</v>
      </c>
      <c r="G177" t="s">
        <v>1308</v>
      </c>
      <c r="H177" t="s">
        <v>309</v>
      </c>
      <c r="I177" t="s">
        <v>103</v>
      </c>
      <c r="J177" t="s">
        <v>390</v>
      </c>
      <c r="K177" t="s">
        <v>86</v>
      </c>
      <c r="L177" t="s">
        <v>847</v>
      </c>
      <c r="M177" t="s">
        <v>472</v>
      </c>
      <c r="N177" t="s">
        <v>208</v>
      </c>
      <c r="O177" t="s">
        <v>1309</v>
      </c>
      <c r="P177" t="s">
        <v>447</v>
      </c>
      <c r="Q177" t="s">
        <v>229</v>
      </c>
      <c r="R177" t="s">
        <v>229</v>
      </c>
      <c r="S177" t="s">
        <v>169</v>
      </c>
      <c r="T177" t="s">
        <v>229</v>
      </c>
      <c r="U177" t="s">
        <v>86</v>
      </c>
      <c r="V177" t="s">
        <v>200</v>
      </c>
      <c r="W177" t="s">
        <v>200</v>
      </c>
      <c r="X177" s="1">
        <v>67</v>
      </c>
      <c r="Y177" t="s">
        <v>200</v>
      </c>
      <c r="Z177">
        <f ca="1">+RANDBETWEEN(0,1)</f>
        <v>0</v>
      </c>
    </row>
    <row r="178" spans="1:26" x14ac:dyDescent="0.25">
      <c r="A178">
        <v>27</v>
      </c>
      <c r="B178" t="s">
        <v>70</v>
      </c>
      <c r="C178" t="str">
        <f>+VLOOKUP(B178,[1]Tennis_DB!$C$2:$D$160,2,0)</f>
        <v>Croatia</v>
      </c>
      <c r="D178">
        <v>33</v>
      </c>
      <c r="E178">
        <v>211</v>
      </c>
      <c r="F178">
        <v>2014</v>
      </c>
      <c r="G178" t="s">
        <v>1310</v>
      </c>
      <c r="H178" t="s">
        <v>957</v>
      </c>
      <c r="I178" t="s">
        <v>1311</v>
      </c>
      <c r="J178" t="s">
        <v>292</v>
      </c>
      <c r="K178" t="s">
        <v>43</v>
      </c>
      <c r="L178" t="s">
        <v>1312</v>
      </c>
      <c r="M178" t="s">
        <v>375</v>
      </c>
      <c r="N178" t="s">
        <v>1313</v>
      </c>
      <c r="O178" t="s">
        <v>464</v>
      </c>
      <c r="P178" t="s">
        <v>783</v>
      </c>
      <c r="Q178" t="s">
        <v>1314</v>
      </c>
      <c r="R178" t="s">
        <v>679</v>
      </c>
      <c r="S178" t="s">
        <v>570</v>
      </c>
      <c r="T178" t="s">
        <v>679</v>
      </c>
      <c r="U178" t="s">
        <v>1248</v>
      </c>
      <c r="V178" t="s">
        <v>188</v>
      </c>
      <c r="W178" t="s">
        <v>170</v>
      </c>
      <c r="X178" s="1">
        <v>94</v>
      </c>
      <c r="Y178" t="s">
        <v>1683</v>
      </c>
      <c r="Z178">
        <f>+VLOOKUP(B178,$B$2:$Z$177,25,0)</f>
        <v>1</v>
      </c>
    </row>
    <row r="179" spans="1:26" x14ac:dyDescent="0.25">
      <c r="A179">
        <v>19</v>
      </c>
      <c r="B179" t="s">
        <v>21</v>
      </c>
      <c r="C179" t="str">
        <f>+VLOOKUP(B179,[1]Tennis_DB!$C$2:$D$160,2,0)</f>
        <v>United States</v>
      </c>
      <c r="D179">
        <v>29</v>
      </c>
      <c r="E179">
        <v>208</v>
      </c>
      <c r="F179">
        <v>2014</v>
      </c>
      <c r="G179" t="s">
        <v>1315</v>
      </c>
      <c r="H179" t="s">
        <v>1208</v>
      </c>
      <c r="I179" t="s">
        <v>633</v>
      </c>
      <c r="J179" t="s">
        <v>826</v>
      </c>
      <c r="K179" t="s">
        <v>1316</v>
      </c>
      <c r="L179" t="s">
        <v>655</v>
      </c>
      <c r="M179" t="s">
        <v>176</v>
      </c>
      <c r="N179" t="s">
        <v>1317</v>
      </c>
      <c r="O179" t="s">
        <v>510</v>
      </c>
      <c r="P179" t="s">
        <v>558</v>
      </c>
      <c r="Q179" t="s">
        <v>1047</v>
      </c>
      <c r="R179" t="s">
        <v>673</v>
      </c>
      <c r="S179" t="s">
        <v>896</v>
      </c>
      <c r="T179" t="s">
        <v>673</v>
      </c>
      <c r="U179" t="s">
        <v>344</v>
      </c>
      <c r="V179" t="s">
        <v>393</v>
      </c>
      <c r="W179" t="s">
        <v>218</v>
      </c>
      <c r="X179" s="1">
        <v>108</v>
      </c>
      <c r="Y179" t="s">
        <v>1684</v>
      </c>
      <c r="Z179">
        <f t="shared" ref="Z179:Z242" si="22">+VLOOKUP(B179,$B$2:$Z$177,25,0)</f>
        <v>0</v>
      </c>
    </row>
    <row r="180" spans="1:26" x14ac:dyDescent="0.25">
      <c r="A180">
        <v>8</v>
      </c>
      <c r="B180" t="s">
        <v>38</v>
      </c>
      <c r="C180" t="str">
        <f>+VLOOKUP(B180,[1]Tennis_DB!$C$2:$D$160,2,0)</f>
        <v>Canada</v>
      </c>
      <c r="D180">
        <v>24</v>
      </c>
      <c r="E180">
        <v>196</v>
      </c>
      <c r="F180">
        <v>2014</v>
      </c>
      <c r="G180" t="s">
        <v>1318</v>
      </c>
      <c r="H180" t="s">
        <v>118</v>
      </c>
      <c r="I180" t="s">
        <v>1319</v>
      </c>
      <c r="J180" t="s">
        <v>1320</v>
      </c>
      <c r="K180" t="s">
        <v>892</v>
      </c>
      <c r="L180" t="s">
        <v>432</v>
      </c>
      <c r="M180" t="s">
        <v>428</v>
      </c>
      <c r="N180" t="s">
        <v>1321</v>
      </c>
      <c r="O180" t="s">
        <v>263</v>
      </c>
      <c r="P180" t="s">
        <v>525</v>
      </c>
      <c r="Q180" t="s">
        <v>893</v>
      </c>
      <c r="R180" t="s">
        <v>411</v>
      </c>
      <c r="S180" t="s">
        <v>1322</v>
      </c>
      <c r="T180" t="s">
        <v>411</v>
      </c>
      <c r="U180" t="s">
        <v>1146</v>
      </c>
      <c r="V180" t="s">
        <v>397</v>
      </c>
      <c r="W180" t="s">
        <v>136</v>
      </c>
      <c r="X180" s="1">
        <v>109</v>
      </c>
      <c r="Y180" t="s">
        <v>1685</v>
      </c>
      <c r="Z180">
        <f t="shared" ca="1" si="22"/>
        <v>1</v>
      </c>
    </row>
    <row r="181" spans="1:26" x14ac:dyDescent="0.25">
      <c r="A181">
        <v>2</v>
      </c>
      <c r="B181" t="s">
        <v>55</v>
      </c>
      <c r="C181" t="str">
        <f>+VLOOKUP(B181,[1]Tennis_DB!$C$2:$D$160,2,0)</f>
        <v>Switzerland</v>
      </c>
      <c r="D181">
        <v>33</v>
      </c>
      <c r="E181">
        <v>185</v>
      </c>
      <c r="F181">
        <v>2014</v>
      </c>
      <c r="G181" t="s">
        <v>1323</v>
      </c>
      <c r="H181" t="s">
        <v>1056</v>
      </c>
      <c r="I181" t="s">
        <v>220</v>
      </c>
      <c r="J181" t="s">
        <v>343</v>
      </c>
      <c r="K181" t="s">
        <v>1324</v>
      </c>
      <c r="L181" t="s">
        <v>484</v>
      </c>
      <c r="M181" t="s">
        <v>62</v>
      </c>
      <c r="N181" t="s">
        <v>1032</v>
      </c>
      <c r="O181" t="s">
        <v>338</v>
      </c>
      <c r="P181" t="s">
        <v>1257</v>
      </c>
      <c r="Q181" t="s">
        <v>862</v>
      </c>
      <c r="R181" t="s">
        <v>597</v>
      </c>
      <c r="S181" t="s">
        <v>100</v>
      </c>
      <c r="T181" t="s">
        <v>597</v>
      </c>
      <c r="U181" t="s">
        <v>1186</v>
      </c>
      <c r="V181" t="s">
        <v>844</v>
      </c>
      <c r="W181" t="s">
        <v>228</v>
      </c>
      <c r="X181" s="1">
        <v>104</v>
      </c>
      <c r="Y181" t="s">
        <v>1686</v>
      </c>
      <c r="Z181">
        <f t="shared" ca="1" si="22"/>
        <v>1</v>
      </c>
    </row>
    <row r="182" spans="1:26" x14ac:dyDescent="0.25">
      <c r="A182">
        <v>437</v>
      </c>
      <c r="B182" t="s">
        <v>1325</v>
      </c>
      <c r="C182" t="s">
        <v>1733</v>
      </c>
      <c r="D182">
        <v>16</v>
      </c>
      <c r="E182">
        <v>188</v>
      </c>
      <c r="F182">
        <v>2014</v>
      </c>
      <c r="G182" t="s">
        <v>1326</v>
      </c>
      <c r="H182" t="s">
        <v>286</v>
      </c>
      <c r="I182" t="s">
        <v>24</v>
      </c>
      <c r="J182" t="s">
        <v>619</v>
      </c>
      <c r="K182" t="s">
        <v>1327</v>
      </c>
      <c r="L182" t="s">
        <v>575</v>
      </c>
      <c r="M182" t="s">
        <v>200</v>
      </c>
      <c r="N182" t="s">
        <v>932</v>
      </c>
      <c r="O182" t="s">
        <v>1328</v>
      </c>
      <c r="P182" t="s">
        <v>457</v>
      </c>
      <c r="Q182" t="s">
        <v>200</v>
      </c>
      <c r="R182" t="s">
        <v>200</v>
      </c>
      <c r="S182" t="s">
        <v>675</v>
      </c>
      <c r="T182" t="s">
        <v>200</v>
      </c>
      <c r="U182" t="s">
        <v>675</v>
      </c>
      <c r="V182" t="s">
        <v>200</v>
      </c>
      <c r="W182" t="s">
        <v>200</v>
      </c>
      <c r="X182" s="1">
        <v>92</v>
      </c>
      <c r="Y182" t="s">
        <v>103</v>
      </c>
      <c r="Z182">
        <f t="shared" ref="Z182" ca="1" si="23">+RANDBETWEEN(0,1)</f>
        <v>1</v>
      </c>
    </row>
    <row r="183" spans="1:26" x14ac:dyDescent="0.25">
      <c r="A183">
        <v>1</v>
      </c>
      <c r="B183" t="s">
        <v>137</v>
      </c>
      <c r="C183" t="str">
        <f>+VLOOKUP(B183,[1]Tennis_DB!$C$2:$D$160,2,0)</f>
        <v>Serbia</v>
      </c>
      <c r="D183">
        <v>27</v>
      </c>
      <c r="E183">
        <v>188</v>
      </c>
      <c r="F183">
        <v>2014</v>
      </c>
      <c r="G183" t="s">
        <v>1329</v>
      </c>
      <c r="H183" t="s">
        <v>218</v>
      </c>
      <c r="I183" t="s">
        <v>675</v>
      </c>
      <c r="J183" t="s">
        <v>141</v>
      </c>
      <c r="K183" t="s">
        <v>1330</v>
      </c>
      <c r="L183" t="s">
        <v>399</v>
      </c>
      <c r="M183" t="s">
        <v>62</v>
      </c>
      <c r="N183" t="s">
        <v>1331</v>
      </c>
      <c r="O183" t="s">
        <v>1137</v>
      </c>
      <c r="P183" t="s">
        <v>256</v>
      </c>
      <c r="Q183" t="s">
        <v>229</v>
      </c>
      <c r="R183" t="s">
        <v>521</v>
      </c>
      <c r="S183" t="s">
        <v>750</v>
      </c>
      <c r="T183" t="s">
        <v>521</v>
      </c>
      <c r="U183" t="s">
        <v>312</v>
      </c>
      <c r="V183" t="s">
        <v>571</v>
      </c>
      <c r="W183" t="s">
        <v>1332</v>
      </c>
      <c r="X183" s="1">
        <v>112</v>
      </c>
      <c r="Y183" t="s">
        <v>1687</v>
      </c>
      <c r="Z183">
        <f t="shared" ca="1" si="22"/>
        <v>1</v>
      </c>
    </row>
    <row r="184" spans="1:26" x14ac:dyDescent="0.25">
      <c r="A184">
        <v>35</v>
      </c>
      <c r="B184" t="s">
        <v>254</v>
      </c>
      <c r="C184" t="str">
        <f>+VLOOKUP(B184,[1]Tennis_DB!$C$2:$D$160,2,0)</f>
        <v>United States</v>
      </c>
      <c r="D184">
        <v>27</v>
      </c>
      <c r="E184">
        <v>198</v>
      </c>
      <c r="F184">
        <v>2014</v>
      </c>
      <c r="G184" t="s">
        <v>1333</v>
      </c>
      <c r="H184" t="s">
        <v>748</v>
      </c>
      <c r="I184" t="s">
        <v>73</v>
      </c>
      <c r="J184" t="s">
        <v>74</v>
      </c>
      <c r="K184" t="s">
        <v>1334</v>
      </c>
      <c r="L184" t="s">
        <v>946</v>
      </c>
      <c r="M184" t="s">
        <v>375</v>
      </c>
      <c r="N184" t="s">
        <v>1335</v>
      </c>
      <c r="O184" t="s">
        <v>862</v>
      </c>
      <c r="P184" t="s">
        <v>487</v>
      </c>
      <c r="Q184" t="s">
        <v>1336</v>
      </c>
      <c r="R184" t="s">
        <v>1337</v>
      </c>
      <c r="S184" t="s">
        <v>1338</v>
      </c>
      <c r="T184" t="s">
        <v>1337</v>
      </c>
      <c r="U184" t="s">
        <v>1154</v>
      </c>
      <c r="V184" t="s">
        <v>103</v>
      </c>
      <c r="W184" t="s">
        <v>391</v>
      </c>
      <c r="X184" s="1">
        <v>98</v>
      </c>
      <c r="Y184" t="s">
        <v>1675</v>
      </c>
      <c r="Z184">
        <f t="shared" ca="1" si="22"/>
        <v>0</v>
      </c>
    </row>
    <row r="185" spans="1:26" x14ac:dyDescent="0.25">
      <c r="A185">
        <v>56</v>
      </c>
      <c r="B185" t="s">
        <v>601</v>
      </c>
      <c r="C185" t="str">
        <f>+VLOOKUP(B185,[1]Tennis_DB!$C$2:$D$160,2,0)</f>
        <v>Australia</v>
      </c>
      <c r="D185">
        <v>22</v>
      </c>
      <c r="E185">
        <v>195</v>
      </c>
      <c r="F185">
        <v>2014</v>
      </c>
      <c r="G185" t="s">
        <v>1339</v>
      </c>
      <c r="H185" t="s">
        <v>1340</v>
      </c>
      <c r="I185" t="s">
        <v>90</v>
      </c>
      <c r="J185" t="s">
        <v>513</v>
      </c>
      <c r="K185" t="s">
        <v>259</v>
      </c>
      <c r="L185" t="s">
        <v>1047</v>
      </c>
      <c r="M185" t="s">
        <v>1066</v>
      </c>
      <c r="N185" t="s">
        <v>1341</v>
      </c>
      <c r="O185" t="s">
        <v>1130</v>
      </c>
      <c r="P185" t="s">
        <v>1213</v>
      </c>
      <c r="Q185" t="s">
        <v>900</v>
      </c>
      <c r="R185" t="s">
        <v>1342</v>
      </c>
      <c r="S185" t="s">
        <v>1221</v>
      </c>
      <c r="T185" t="s">
        <v>1342</v>
      </c>
      <c r="U185" t="s">
        <v>907</v>
      </c>
      <c r="V185" t="s">
        <v>1074</v>
      </c>
      <c r="W185" t="s">
        <v>169</v>
      </c>
      <c r="X185" s="1">
        <v>93</v>
      </c>
      <c r="Y185" t="s">
        <v>1688</v>
      </c>
      <c r="Z185">
        <f t="shared" si="22"/>
        <v>1</v>
      </c>
    </row>
    <row r="186" spans="1:26" x14ac:dyDescent="0.25">
      <c r="A186">
        <v>12</v>
      </c>
      <c r="B186" t="s">
        <v>201</v>
      </c>
      <c r="C186" t="s">
        <v>1734</v>
      </c>
      <c r="D186">
        <v>29</v>
      </c>
      <c r="E186">
        <v>188</v>
      </c>
      <c r="F186">
        <v>2014</v>
      </c>
      <c r="G186" t="s">
        <v>1344</v>
      </c>
      <c r="H186" t="s">
        <v>407</v>
      </c>
      <c r="I186" t="s">
        <v>605</v>
      </c>
      <c r="J186" t="s">
        <v>184</v>
      </c>
      <c r="K186" t="s">
        <v>75</v>
      </c>
      <c r="L186" t="s">
        <v>1023</v>
      </c>
      <c r="M186" t="s">
        <v>236</v>
      </c>
      <c r="N186" t="s">
        <v>1345</v>
      </c>
      <c r="O186" t="s">
        <v>1206</v>
      </c>
      <c r="P186" t="s">
        <v>739</v>
      </c>
      <c r="Q186" t="s">
        <v>665</v>
      </c>
      <c r="R186" t="s">
        <v>50</v>
      </c>
      <c r="S186" t="s">
        <v>1346</v>
      </c>
      <c r="T186" t="s">
        <v>50</v>
      </c>
      <c r="U186" t="s">
        <v>979</v>
      </c>
      <c r="V186" t="s">
        <v>214</v>
      </c>
      <c r="W186" t="s">
        <v>119</v>
      </c>
      <c r="X186" s="1">
        <v>109</v>
      </c>
      <c r="Y186" t="s">
        <v>1343</v>
      </c>
      <c r="Z186">
        <f t="shared" si="22"/>
        <v>0</v>
      </c>
    </row>
    <row r="187" spans="1:26" x14ac:dyDescent="0.25">
      <c r="A187">
        <v>16</v>
      </c>
      <c r="B187" t="s">
        <v>154</v>
      </c>
      <c r="C187" t="str">
        <f>+VLOOKUP(B187,[1]Tennis_DB!$C$2:$D$160,2,0)</f>
        <v>South Africa</v>
      </c>
      <c r="D187">
        <v>28</v>
      </c>
      <c r="E187">
        <v>203</v>
      </c>
      <c r="F187">
        <v>2014</v>
      </c>
      <c r="G187" t="s">
        <v>1347</v>
      </c>
      <c r="H187" t="s">
        <v>986</v>
      </c>
      <c r="I187" t="s">
        <v>157</v>
      </c>
      <c r="J187" t="s">
        <v>402</v>
      </c>
      <c r="K187" t="s">
        <v>1348</v>
      </c>
      <c r="L187" t="s">
        <v>1349</v>
      </c>
      <c r="M187" t="s">
        <v>77</v>
      </c>
      <c r="N187" t="s">
        <v>1350</v>
      </c>
      <c r="O187" t="s">
        <v>178</v>
      </c>
      <c r="P187" t="s">
        <v>744</v>
      </c>
      <c r="Q187" t="s">
        <v>180</v>
      </c>
      <c r="R187" t="s">
        <v>1139</v>
      </c>
      <c r="S187" t="s">
        <v>1351</v>
      </c>
      <c r="T187" t="s">
        <v>1139</v>
      </c>
      <c r="U187" t="s">
        <v>786</v>
      </c>
      <c r="V187" t="s">
        <v>242</v>
      </c>
      <c r="W187" t="s">
        <v>735</v>
      </c>
      <c r="X187" s="1">
        <v>114</v>
      </c>
      <c r="Y187" t="s">
        <v>1689</v>
      </c>
      <c r="Z187">
        <f t="shared" ca="1" si="22"/>
        <v>1</v>
      </c>
    </row>
    <row r="188" spans="1:26" x14ac:dyDescent="0.25">
      <c r="A188">
        <v>3</v>
      </c>
      <c r="B188" t="s">
        <v>87</v>
      </c>
      <c r="C188" t="str">
        <f>+VLOOKUP(B188,[1]Tennis_DB!$C$2:$D$160,2,0)</f>
        <v>Spain</v>
      </c>
      <c r="D188">
        <v>28</v>
      </c>
      <c r="E188">
        <v>185</v>
      </c>
      <c r="F188">
        <v>2014</v>
      </c>
      <c r="G188" t="s">
        <v>936</v>
      </c>
      <c r="H188" t="s">
        <v>867</v>
      </c>
      <c r="I188" t="s">
        <v>482</v>
      </c>
      <c r="J188" t="s">
        <v>1217</v>
      </c>
      <c r="K188" t="s">
        <v>259</v>
      </c>
      <c r="L188" t="s">
        <v>428</v>
      </c>
      <c r="M188" t="s">
        <v>62</v>
      </c>
      <c r="N188" t="s">
        <v>1270</v>
      </c>
      <c r="O188" t="s">
        <v>436</v>
      </c>
      <c r="P188" t="s">
        <v>85</v>
      </c>
      <c r="Q188" t="s">
        <v>436</v>
      </c>
      <c r="R188" t="s">
        <v>497</v>
      </c>
      <c r="S188" t="s">
        <v>1352</v>
      </c>
      <c r="T188" t="s">
        <v>497</v>
      </c>
      <c r="U188" t="s">
        <v>805</v>
      </c>
      <c r="V188" t="s">
        <v>103</v>
      </c>
      <c r="W188" t="s">
        <v>119</v>
      </c>
      <c r="X188" s="1">
        <v>118</v>
      </c>
      <c r="Y188" t="s">
        <v>1690</v>
      </c>
      <c r="Z188">
        <f t="shared" ca="1" si="22"/>
        <v>0</v>
      </c>
    </row>
    <row r="189" spans="1:26" x14ac:dyDescent="0.25">
      <c r="A189">
        <v>14</v>
      </c>
      <c r="B189" t="s">
        <v>297</v>
      </c>
      <c r="C189" t="str">
        <f>+VLOOKUP(B189,[1]Tennis_DB!$C$2:$D$160,2,0)</f>
        <v>Spain</v>
      </c>
      <c r="D189">
        <v>34</v>
      </c>
      <c r="E189">
        <v>188</v>
      </c>
      <c r="F189">
        <v>2014</v>
      </c>
      <c r="G189" t="s">
        <v>187</v>
      </c>
      <c r="H189" t="s">
        <v>37</v>
      </c>
      <c r="I189" t="s">
        <v>58</v>
      </c>
      <c r="J189" t="s">
        <v>373</v>
      </c>
      <c r="K189" t="s">
        <v>1353</v>
      </c>
      <c r="L189" t="s">
        <v>732</v>
      </c>
      <c r="M189" t="s">
        <v>428</v>
      </c>
      <c r="N189" t="s">
        <v>1354</v>
      </c>
      <c r="O189" t="s">
        <v>239</v>
      </c>
      <c r="P189" t="s">
        <v>1355</v>
      </c>
      <c r="Q189" t="s">
        <v>900</v>
      </c>
      <c r="R189" t="s">
        <v>422</v>
      </c>
      <c r="S189" t="s">
        <v>1356</v>
      </c>
      <c r="T189" t="s">
        <v>422</v>
      </c>
      <c r="U189" t="s">
        <v>786</v>
      </c>
      <c r="V189" t="s">
        <v>795</v>
      </c>
      <c r="W189" t="s">
        <v>199</v>
      </c>
      <c r="X189" s="1">
        <v>102</v>
      </c>
      <c r="Y189" t="s">
        <v>1691</v>
      </c>
      <c r="Z189">
        <f t="shared" ca="1" si="22"/>
        <v>1</v>
      </c>
    </row>
    <row r="190" spans="1:26" x14ac:dyDescent="0.25">
      <c r="A190">
        <v>11</v>
      </c>
      <c r="B190" t="s">
        <v>370</v>
      </c>
      <c r="C190" t="str">
        <f>+VLOOKUP(B190,[1]Tennis_DB!$C$2:$D$160,2,0)</f>
        <v>Bulgaria</v>
      </c>
      <c r="D190">
        <v>23</v>
      </c>
      <c r="E190">
        <v>190</v>
      </c>
      <c r="F190">
        <v>2014</v>
      </c>
      <c r="G190" t="s">
        <v>1357</v>
      </c>
      <c r="H190" t="s">
        <v>748</v>
      </c>
      <c r="I190" t="s">
        <v>299</v>
      </c>
      <c r="J190" t="s">
        <v>1192</v>
      </c>
      <c r="K190" t="s">
        <v>938</v>
      </c>
      <c r="L190" t="s">
        <v>346</v>
      </c>
      <c r="M190" t="s">
        <v>161</v>
      </c>
      <c r="N190" t="s">
        <v>1358</v>
      </c>
      <c r="O190" t="s">
        <v>567</v>
      </c>
      <c r="P190" t="s">
        <v>278</v>
      </c>
      <c r="Q190" t="s">
        <v>1282</v>
      </c>
      <c r="R190" t="s">
        <v>753</v>
      </c>
      <c r="S190" t="s">
        <v>1359</v>
      </c>
      <c r="T190" t="s">
        <v>753</v>
      </c>
      <c r="U190" t="s">
        <v>435</v>
      </c>
      <c r="V190" t="s">
        <v>769</v>
      </c>
      <c r="W190" t="s">
        <v>374</v>
      </c>
      <c r="X190" s="1">
        <v>107</v>
      </c>
      <c r="Y190" t="s">
        <v>1692</v>
      </c>
      <c r="Z190">
        <f t="shared" si="22"/>
        <v>0</v>
      </c>
    </row>
    <row r="191" spans="1:26" x14ac:dyDescent="0.25">
      <c r="A191">
        <v>26</v>
      </c>
      <c r="B191" t="s">
        <v>310</v>
      </c>
      <c r="C191" t="str">
        <f>+VLOOKUP(B191,[1]Tennis_DB!$C$2:$D$160,2,0)</f>
        <v>France</v>
      </c>
      <c r="D191">
        <v>28</v>
      </c>
      <c r="E191">
        <v>183</v>
      </c>
      <c r="F191">
        <v>2014</v>
      </c>
      <c r="G191" t="s">
        <v>1360</v>
      </c>
      <c r="H191" t="s">
        <v>281</v>
      </c>
      <c r="I191" t="s">
        <v>313</v>
      </c>
      <c r="J191" t="s">
        <v>282</v>
      </c>
      <c r="K191" t="s">
        <v>954</v>
      </c>
      <c r="L191" t="s">
        <v>634</v>
      </c>
      <c r="M191" t="s">
        <v>144</v>
      </c>
      <c r="N191" t="s">
        <v>1361</v>
      </c>
      <c r="O191" t="s">
        <v>277</v>
      </c>
      <c r="P191" t="s">
        <v>718</v>
      </c>
      <c r="Q191" t="s">
        <v>443</v>
      </c>
      <c r="R191" t="s">
        <v>1013</v>
      </c>
      <c r="S191" t="s">
        <v>1362</v>
      </c>
      <c r="T191" t="s">
        <v>1013</v>
      </c>
      <c r="U191" t="s">
        <v>769</v>
      </c>
      <c r="V191" t="s">
        <v>119</v>
      </c>
      <c r="W191" t="s">
        <v>91</v>
      </c>
      <c r="X191" s="1">
        <v>100</v>
      </c>
      <c r="Y191" t="s">
        <v>1693</v>
      </c>
      <c r="Z191">
        <f t="shared" ca="1" si="22"/>
        <v>1</v>
      </c>
    </row>
    <row r="192" spans="1:26" x14ac:dyDescent="0.25">
      <c r="A192">
        <v>7</v>
      </c>
      <c r="B192" t="s">
        <v>230</v>
      </c>
      <c r="C192" t="str">
        <f>+VLOOKUP(B192,[1]Tennis_DB!$C$2:$D$160,2,0)</f>
        <v>Czech Republic</v>
      </c>
      <c r="D192">
        <v>29</v>
      </c>
      <c r="E192">
        <v>196</v>
      </c>
      <c r="F192">
        <v>2014</v>
      </c>
      <c r="G192" t="s">
        <v>1363</v>
      </c>
      <c r="H192" t="s">
        <v>256</v>
      </c>
      <c r="I192" t="s">
        <v>253</v>
      </c>
      <c r="J192" t="s">
        <v>394</v>
      </c>
      <c r="K192" t="s">
        <v>1353</v>
      </c>
      <c r="L192" t="s">
        <v>710</v>
      </c>
      <c r="M192" t="s">
        <v>594</v>
      </c>
      <c r="N192" t="s">
        <v>1364</v>
      </c>
      <c r="O192" t="s">
        <v>703</v>
      </c>
      <c r="P192" t="s">
        <v>795</v>
      </c>
      <c r="Q192" t="s">
        <v>1054</v>
      </c>
      <c r="R192" t="s">
        <v>597</v>
      </c>
      <c r="S192" t="s">
        <v>1365</v>
      </c>
      <c r="T192" t="s">
        <v>597</v>
      </c>
      <c r="U192" t="s">
        <v>1247</v>
      </c>
      <c r="V192" t="s">
        <v>1366</v>
      </c>
      <c r="W192" t="s">
        <v>103</v>
      </c>
      <c r="X192" s="1">
        <v>107</v>
      </c>
      <c r="Y192" t="s">
        <v>1657</v>
      </c>
      <c r="Z192">
        <f t="shared" ca="1" si="22"/>
        <v>0</v>
      </c>
    </row>
    <row r="193" spans="1:26" x14ac:dyDescent="0.25">
      <c r="A193">
        <v>13</v>
      </c>
      <c r="B193" t="s">
        <v>1040</v>
      </c>
      <c r="C193" t="str">
        <f>+VLOOKUP(B193,[1]Tennis_DB!$C$2:$D$160,2,0)</f>
        <v>Latvia</v>
      </c>
      <c r="D193">
        <v>26</v>
      </c>
      <c r="E193">
        <v>191</v>
      </c>
      <c r="F193">
        <v>2014</v>
      </c>
      <c r="G193" t="s">
        <v>1367</v>
      </c>
      <c r="H193" t="s">
        <v>1266</v>
      </c>
      <c r="I193" t="s">
        <v>1368</v>
      </c>
      <c r="J193" t="s">
        <v>426</v>
      </c>
      <c r="K193" t="s">
        <v>959</v>
      </c>
      <c r="L193" t="s">
        <v>1369</v>
      </c>
      <c r="M193" t="s">
        <v>644</v>
      </c>
      <c r="N193" t="s">
        <v>1370</v>
      </c>
      <c r="O193" t="s">
        <v>1206</v>
      </c>
      <c r="P193" t="s">
        <v>418</v>
      </c>
      <c r="Q193" t="s">
        <v>577</v>
      </c>
      <c r="R193" t="s">
        <v>1371</v>
      </c>
      <c r="S193" t="s">
        <v>1372</v>
      </c>
      <c r="T193" t="s">
        <v>1371</v>
      </c>
      <c r="U193" t="s">
        <v>139</v>
      </c>
      <c r="V193" t="s">
        <v>221</v>
      </c>
      <c r="W193" t="s">
        <v>1373</v>
      </c>
      <c r="X193" s="1">
        <v>105</v>
      </c>
      <c r="Y193" t="s">
        <v>1694</v>
      </c>
      <c r="Z193">
        <f t="shared" ca="1" si="22"/>
        <v>1</v>
      </c>
    </row>
    <row r="194" spans="1:26" x14ac:dyDescent="0.25">
      <c r="A194">
        <v>4</v>
      </c>
      <c r="B194" t="s">
        <v>413</v>
      </c>
      <c r="C194" t="str">
        <f>+VLOOKUP(B194,[1]Tennis_DB!$C$2:$D$160,2,0)</f>
        <v>Switzerland</v>
      </c>
      <c r="D194">
        <v>29</v>
      </c>
      <c r="E194">
        <v>183</v>
      </c>
      <c r="F194">
        <v>2014</v>
      </c>
      <c r="G194" t="s">
        <v>1367</v>
      </c>
      <c r="H194" t="s">
        <v>42</v>
      </c>
      <c r="I194" t="s">
        <v>633</v>
      </c>
      <c r="J194" t="s">
        <v>926</v>
      </c>
      <c r="K194" t="s">
        <v>1348</v>
      </c>
      <c r="L194" t="s">
        <v>206</v>
      </c>
      <c r="M194" t="s">
        <v>410</v>
      </c>
      <c r="N194" t="s">
        <v>1374</v>
      </c>
      <c r="O194" t="s">
        <v>962</v>
      </c>
      <c r="P194" t="s">
        <v>278</v>
      </c>
      <c r="Q194" t="s">
        <v>250</v>
      </c>
      <c r="R194" t="s">
        <v>511</v>
      </c>
      <c r="S194" t="s">
        <v>1375</v>
      </c>
      <c r="T194" t="s">
        <v>511</v>
      </c>
      <c r="U194" t="s">
        <v>748</v>
      </c>
      <c r="V194" t="s">
        <v>119</v>
      </c>
      <c r="W194" t="s">
        <v>227</v>
      </c>
      <c r="X194" s="1">
        <v>111</v>
      </c>
      <c r="Y194" t="s">
        <v>1695</v>
      </c>
      <c r="Z194">
        <f t="shared" ca="1" si="22"/>
        <v>0</v>
      </c>
    </row>
    <row r="195" spans="1:26" x14ac:dyDescent="0.25">
      <c r="A195">
        <v>17</v>
      </c>
      <c r="B195" t="s">
        <v>1104</v>
      </c>
      <c r="C195" t="str">
        <f>+VLOOKUP(B195,[1]Tennis_DB!$C$2:$D$160,2,0)</f>
        <v>Spain</v>
      </c>
      <c r="D195">
        <v>32</v>
      </c>
      <c r="E195">
        <v>180</v>
      </c>
      <c r="F195">
        <v>2014</v>
      </c>
      <c r="G195" t="s">
        <v>1376</v>
      </c>
      <c r="H195" t="s">
        <v>84</v>
      </c>
      <c r="I195" t="s">
        <v>737</v>
      </c>
      <c r="J195" t="s">
        <v>1320</v>
      </c>
      <c r="K195" t="s">
        <v>943</v>
      </c>
      <c r="L195" t="s">
        <v>1278</v>
      </c>
      <c r="M195" t="s">
        <v>192</v>
      </c>
      <c r="N195" t="s">
        <v>801</v>
      </c>
      <c r="O195" t="s">
        <v>607</v>
      </c>
      <c r="P195" t="s">
        <v>124</v>
      </c>
      <c r="Q195" t="s">
        <v>1377</v>
      </c>
      <c r="R195" t="s">
        <v>886</v>
      </c>
      <c r="S195" t="s">
        <v>1378</v>
      </c>
      <c r="T195" t="s">
        <v>886</v>
      </c>
      <c r="U195" t="s">
        <v>1056</v>
      </c>
      <c r="V195" t="s">
        <v>184</v>
      </c>
      <c r="W195" t="s">
        <v>103</v>
      </c>
      <c r="X195" s="1">
        <v>113</v>
      </c>
      <c r="Y195" t="s">
        <v>1696</v>
      </c>
      <c r="Z195">
        <f t="shared" ca="1" si="22"/>
        <v>1</v>
      </c>
    </row>
    <row r="196" spans="1:26" x14ac:dyDescent="0.25">
      <c r="A196">
        <v>9</v>
      </c>
      <c r="B196" t="s">
        <v>551</v>
      </c>
      <c r="C196" t="str">
        <f>+VLOOKUP(B196,[1]Tennis_DB!$C$2:$D$160,2,0)</f>
        <v>Croatia</v>
      </c>
      <c r="D196">
        <v>26</v>
      </c>
      <c r="E196">
        <v>198</v>
      </c>
      <c r="F196">
        <v>2014</v>
      </c>
      <c r="G196" t="s">
        <v>994</v>
      </c>
      <c r="H196" t="s">
        <v>288</v>
      </c>
      <c r="I196" t="s">
        <v>600</v>
      </c>
      <c r="J196" t="s">
        <v>348</v>
      </c>
      <c r="K196" t="s">
        <v>959</v>
      </c>
      <c r="L196" t="s">
        <v>1379</v>
      </c>
      <c r="M196" t="s">
        <v>375</v>
      </c>
      <c r="N196" t="s">
        <v>1380</v>
      </c>
      <c r="O196" t="s">
        <v>113</v>
      </c>
      <c r="P196" t="s">
        <v>103</v>
      </c>
      <c r="Q196" t="s">
        <v>1282</v>
      </c>
      <c r="R196" t="s">
        <v>1381</v>
      </c>
      <c r="S196" t="s">
        <v>1382</v>
      </c>
      <c r="T196" t="s">
        <v>1381</v>
      </c>
      <c r="U196" t="s">
        <v>151</v>
      </c>
      <c r="V196" t="s">
        <v>1383</v>
      </c>
      <c r="W196" t="s">
        <v>91</v>
      </c>
      <c r="X196" s="1">
        <v>108</v>
      </c>
      <c r="Y196" t="s">
        <v>1697</v>
      </c>
      <c r="Z196">
        <f t="shared" si="22"/>
        <v>1</v>
      </c>
    </row>
    <row r="197" spans="1:26" x14ac:dyDescent="0.25">
      <c r="A197">
        <v>49</v>
      </c>
      <c r="B197" t="s">
        <v>354</v>
      </c>
      <c r="C197" t="str">
        <f>+VLOOKUP(B197,[1]Tennis_DB!$C$2:$D$160,2,0)</f>
        <v>Uzbekistan</v>
      </c>
      <c r="D197">
        <v>28</v>
      </c>
      <c r="E197">
        <v>188</v>
      </c>
      <c r="F197">
        <v>2014</v>
      </c>
      <c r="G197" t="s">
        <v>321</v>
      </c>
      <c r="H197" t="s">
        <v>905</v>
      </c>
      <c r="I197" t="s">
        <v>724</v>
      </c>
      <c r="J197" t="s">
        <v>402</v>
      </c>
      <c r="K197" t="s">
        <v>427</v>
      </c>
      <c r="L197" t="s">
        <v>472</v>
      </c>
      <c r="M197" t="s">
        <v>360</v>
      </c>
      <c r="N197" t="s">
        <v>1294</v>
      </c>
      <c r="O197" t="s">
        <v>1384</v>
      </c>
      <c r="P197" t="s">
        <v>736</v>
      </c>
      <c r="Q197" t="s">
        <v>364</v>
      </c>
      <c r="R197" t="s">
        <v>411</v>
      </c>
      <c r="S197" t="s">
        <v>1385</v>
      </c>
      <c r="T197" t="s">
        <v>411</v>
      </c>
      <c r="U197" t="s">
        <v>685</v>
      </c>
      <c r="V197" t="s">
        <v>103</v>
      </c>
      <c r="W197" t="s">
        <v>54</v>
      </c>
      <c r="X197" s="1">
        <v>104</v>
      </c>
      <c r="Y197" t="s">
        <v>1698</v>
      </c>
      <c r="Z197">
        <f t="shared" ca="1" si="22"/>
        <v>0</v>
      </c>
    </row>
    <row r="198" spans="1:26" x14ac:dyDescent="0.25">
      <c r="A198">
        <v>42</v>
      </c>
      <c r="B198" t="s">
        <v>1386</v>
      </c>
      <c r="C198" t="str">
        <f>+VLOOKUP(B198,[1]Tennis_DB!$C$2:$D$160,2,0)</f>
        <v>United States</v>
      </c>
      <c r="D198">
        <v>21</v>
      </c>
      <c r="E198">
        <v>190</v>
      </c>
      <c r="F198">
        <v>2014</v>
      </c>
      <c r="G198" t="s">
        <v>1387</v>
      </c>
      <c r="H198" t="s">
        <v>425</v>
      </c>
      <c r="I198" t="s">
        <v>715</v>
      </c>
      <c r="J198" t="s">
        <v>1179</v>
      </c>
      <c r="K198" t="s">
        <v>1388</v>
      </c>
      <c r="L198" t="s">
        <v>934</v>
      </c>
      <c r="M198" t="s">
        <v>261</v>
      </c>
      <c r="N198" t="s">
        <v>361</v>
      </c>
      <c r="O198" t="s">
        <v>1033</v>
      </c>
      <c r="P198" t="s">
        <v>54</v>
      </c>
      <c r="Q198" t="s">
        <v>984</v>
      </c>
      <c r="R198" t="s">
        <v>911</v>
      </c>
      <c r="S198" t="s">
        <v>1389</v>
      </c>
      <c r="T198" t="s">
        <v>911</v>
      </c>
      <c r="U198" t="s">
        <v>68</v>
      </c>
      <c r="V198" t="s">
        <v>369</v>
      </c>
      <c r="W198" t="s">
        <v>810</v>
      </c>
      <c r="X198" s="1">
        <v>93</v>
      </c>
      <c r="Y198" t="s">
        <v>1645</v>
      </c>
      <c r="Z198">
        <f t="shared" ref="Z198" ca="1" si="24">+RANDBETWEEN(0,1)</f>
        <v>1</v>
      </c>
    </row>
    <row r="199" spans="1:26" x14ac:dyDescent="0.25">
      <c r="A199">
        <v>24</v>
      </c>
      <c r="B199" t="s">
        <v>269</v>
      </c>
      <c r="C199" t="str">
        <f>+VLOOKUP(B199,[1]Tennis_DB!$C$2:$D$160,2,0)</f>
        <v>Germany</v>
      </c>
      <c r="D199">
        <v>31</v>
      </c>
      <c r="E199">
        <v>178</v>
      </c>
      <c r="F199">
        <v>2014</v>
      </c>
      <c r="G199" t="s">
        <v>333</v>
      </c>
      <c r="H199" t="s">
        <v>516</v>
      </c>
      <c r="I199" t="s">
        <v>993</v>
      </c>
      <c r="J199" t="s">
        <v>353</v>
      </c>
      <c r="K199" t="s">
        <v>989</v>
      </c>
      <c r="L199" t="s">
        <v>1390</v>
      </c>
      <c r="M199" t="s">
        <v>360</v>
      </c>
      <c r="N199" t="s">
        <v>1391</v>
      </c>
      <c r="O199" t="s">
        <v>746</v>
      </c>
      <c r="P199" t="s">
        <v>103</v>
      </c>
      <c r="Q199" t="s">
        <v>498</v>
      </c>
      <c r="R199" t="s">
        <v>823</v>
      </c>
      <c r="S199" t="s">
        <v>1392</v>
      </c>
      <c r="T199" t="s">
        <v>823</v>
      </c>
      <c r="U199" t="s">
        <v>817</v>
      </c>
      <c r="V199" t="s">
        <v>300</v>
      </c>
      <c r="W199" t="s">
        <v>837</v>
      </c>
      <c r="X199" s="1">
        <v>97</v>
      </c>
      <c r="Y199" t="s">
        <v>1699</v>
      </c>
      <c r="Z199">
        <f t="shared" ca="1" si="22"/>
        <v>0</v>
      </c>
    </row>
    <row r="200" spans="1:26" x14ac:dyDescent="0.25">
      <c r="A200">
        <v>37</v>
      </c>
      <c r="B200" t="s">
        <v>1393</v>
      </c>
      <c r="C200" t="str">
        <f>+VLOOKUP(B200,[1]Tennis_DB!$C$2:$D$160,2,0)</f>
        <v>United States</v>
      </c>
      <c r="D200">
        <v>24</v>
      </c>
      <c r="E200">
        <v>188</v>
      </c>
      <c r="F200">
        <v>2014</v>
      </c>
      <c r="G200" t="s">
        <v>1394</v>
      </c>
      <c r="H200" t="s">
        <v>620</v>
      </c>
      <c r="I200" t="s">
        <v>157</v>
      </c>
      <c r="J200" t="s">
        <v>368</v>
      </c>
      <c r="K200" t="s">
        <v>1395</v>
      </c>
      <c r="L200" t="s">
        <v>710</v>
      </c>
      <c r="M200" t="s">
        <v>324</v>
      </c>
      <c r="N200" t="s">
        <v>1396</v>
      </c>
      <c r="O200" t="s">
        <v>86</v>
      </c>
      <c r="P200" t="s">
        <v>1397</v>
      </c>
      <c r="Q200" t="s">
        <v>1398</v>
      </c>
      <c r="R200" t="s">
        <v>596</v>
      </c>
      <c r="S200" t="s">
        <v>1399</v>
      </c>
      <c r="T200" t="s">
        <v>596</v>
      </c>
      <c r="U200" t="s">
        <v>367</v>
      </c>
      <c r="V200" t="s">
        <v>501</v>
      </c>
      <c r="W200" t="s">
        <v>169</v>
      </c>
      <c r="X200" s="1">
        <v>99</v>
      </c>
      <c r="Y200" t="s">
        <v>1700</v>
      </c>
      <c r="Z200">
        <f t="shared" ref="Z200" ca="1" si="25">+RANDBETWEEN(0,1)</f>
        <v>1</v>
      </c>
    </row>
    <row r="201" spans="1:26" x14ac:dyDescent="0.25">
      <c r="A201">
        <v>53</v>
      </c>
      <c r="B201" t="s">
        <v>999</v>
      </c>
      <c r="C201" t="str">
        <f>+VLOOKUP(B201,[1]Tennis_DB!$C$2:$D$160,2,0)</f>
        <v>Canada</v>
      </c>
      <c r="D201">
        <v>24</v>
      </c>
      <c r="E201">
        <v>194</v>
      </c>
      <c r="F201">
        <v>2014</v>
      </c>
      <c r="G201" t="s">
        <v>1400</v>
      </c>
      <c r="H201" t="s">
        <v>560</v>
      </c>
      <c r="I201" t="s">
        <v>344</v>
      </c>
      <c r="J201" t="s">
        <v>518</v>
      </c>
      <c r="K201" t="s">
        <v>345</v>
      </c>
      <c r="L201" t="s">
        <v>1047</v>
      </c>
      <c r="M201" t="s">
        <v>388</v>
      </c>
      <c r="N201" t="s">
        <v>162</v>
      </c>
      <c r="O201" t="s">
        <v>1401</v>
      </c>
      <c r="P201" t="s">
        <v>501</v>
      </c>
      <c r="Q201" t="s">
        <v>1402</v>
      </c>
      <c r="R201" t="s">
        <v>1403</v>
      </c>
      <c r="S201" t="s">
        <v>1404</v>
      </c>
      <c r="T201" t="s">
        <v>1403</v>
      </c>
      <c r="U201" t="s">
        <v>203</v>
      </c>
      <c r="V201" t="s">
        <v>864</v>
      </c>
      <c r="W201" t="s">
        <v>1043</v>
      </c>
      <c r="X201" s="1">
        <v>105</v>
      </c>
      <c r="Y201" t="s">
        <v>1701</v>
      </c>
      <c r="Z201">
        <f t="shared" ca="1" si="22"/>
        <v>0</v>
      </c>
    </row>
    <row r="202" spans="1:26" x14ac:dyDescent="0.25">
      <c r="A202">
        <v>18</v>
      </c>
      <c r="B202" t="s">
        <v>676</v>
      </c>
      <c r="C202" t="str">
        <f>+VLOOKUP(B202,[1]Tennis_DB!$C$2:$D$160,2,0)</f>
        <v>France</v>
      </c>
      <c r="D202">
        <v>28</v>
      </c>
      <c r="E202">
        <v>193</v>
      </c>
      <c r="F202">
        <v>2014</v>
      </c>
      <c r="G202" t="s">
        <v>1400</v>
      </c>
      <c r="H202" t="s">
        <v>106</v>
      </c>
      <c r="I202" t="s">
        <v>564</v>
      </c>
      <c r="J202" t="s">
        <v>258</v>
      </c>
      <c r="K202" t="s">
        <v>41</v>
      </c>
      <c r="L202" t="s">
        <v>206</v>
      </c>
      <c r="M202" t="s">
        <v>531</v>
      </c>
      <c r="N202" t="s">
        <v>970</v>
      </c>
      <c r="O202" t="s">
        <v>1405</v>
      </c>
      <c r="P202" t="s">
        <v>642</v>
      </c>
      <c r="Q202" t="s">
        <v>263</v>
      </c>
      <c r="R202" t="s">
        <v>1406</v>
      </c>
      <c r="S202" t="s">
        <v>1407</v>
      </c>
      <c r="T202" t="s">
        <v>1406</v>
      </c>
      <c r="U202" t="s">
        <v>817</v>
      </c>
      <c r="V202" t="s">
        <v>218</v>
      </c>
      <c r="W202" t="s">
        <v>657</v>
      </c>
      <c r="X202" s="1">
        <v>103</v>
      </c>
      <c r="Y202" t="s">
        <v>1702</v>
      </c>
      <c r="Z202">
        <f t="shared" ca="1" si="22"/>
        <v>0</v>
      </c>
    </row>
    <row r="203" spans="1:26" x14ac:dyDescent="0.25">
      <c r="A203">
        <v>102</v>
      </c>
      <c r="B203" t="s">
        <v>1302</v>
      </c>
      <c r="C203" t="s">
        <v>1742</v>
      </c>
      <c r="D203">
        <v>18</v>
      </c>
      <c r="E203">
        <v>188</v>
      </c>
      <c r="F203">
        <v>2014</v>
      </c>
      <c r="G203" t="s">
        <v>1408</v>
      </c>
      <c r="H203" t="s">
        <v>256</v>
      </c>
      <c r="I203" t="s">
        <v>313</v>
      </c>
      <c r="J203" t="s">
        <v>932</v>
      </c>
      <c r="K203" t="s">
        <v>335</v>
      </c>
      <c r="L203" t="s">
        <v>110</v>
      </c>
      <c r="M203" t="s">
        <v>410</v>
      </c>
      <c r="N203" t="s">
        <v>1409</v>
      </c>
      <c r="O203" t="s">
        <v>802</v>
      </c>
      <c r="P203" t="s">
        <v>1155</v>
      </c>
      <c r="Q203" t="s">
        <v>211</v>
      </c>
      <c r="R203" t="s">
        <v>365</v>
      </c>
      <c r="S203" t="s">
        <v>1410</v>
      </c>
      <c r="T203" t="s">
        <v>365</v>
      </c>
      <c r="U203" t="s">
        <v>1015</v>
      </c>
      <c r="V203" t="s">
        <v>37</v>
      </c>
      <c r="W203" t="s">
        <v>200</v>
      </c>
      <c r="X203" s="1">
        <v>120</v>
      </c>
      <c r="Y203" t="s">
        <v>394</v>
      </c>
      <c r="Z203">
        <f t="shared" ca="1" si="22"/>
        <v>1</v>
      </c>
    </row>
    <row r="204" spans="1:26" x14ac:dyDescent="0.25">
      <c r="A204">
        <v>15</v>
      </c>
      <c r="B204" t="s">
        <v>873</v>
      </c>
      <c r="C204" t="str">
        <f>+VLOOKUP(B204,[1]Tennis_DB!$C$2:$D$160,2,0)</f>
        <v>Spain</v>
      </c>
      <c r="D204">
        <v>26</v>
      </c>
      <c r="E204">
        <v>183</v>
      </c>
      <c r="F204">
        <v>2014</v>
      </c>
      <c r="G204" t="s">
        <v>1411</v>
      </c>
      <c r="H204" t="s">
        <v>1383</v>
      </c>
      <c r="I204" t="s">
        <v>735</v>
      </c>
      <c r="J204" t="s">
        <v>373</v>
      </c>
      <c r="K204" t="s">
        <v>1069</v>
      </c>
      <c r="L204" t="s">
        <v>410</v>
      </c>
      <c r="M204" t="s">
        <v>192</v>
      </c>
      <c r="N204" t="s">
        <v>1412</v>
      </c>
      <c r="O204" t="s">
        <v>771</v>
      </c>
      <c r="P204" t="s">
        <v>238</v>
      </c>
      <c r="Q204" t="s">
        <v>1401</v>
      </c>
      <c r="R204" t="s">
        <v>823</v>
      </c>
      <c r="S204" t="s">
        <v>1413</v>
      </c>
      <c r="T204" t="s">
        <v>823</v>
      </c>
      <c r="U204" t="s">
        <v>1286</v>
      </c>
      <c r="V204" t="s">
        <v>37</v>
      </c>
      <c r="W204" t="s">
        <v>735</v>
      </c>
      <c r="X204" s="1">
        <v>107</v>
      </c>
      <c r="Y204" t="s">
        <v>1703</v>
      </c>
      <c r="Z204">
        <f t="shared" ca="1" si="22"/>
        <v>1</v>
      </c>
    </row>
    <row r="205" spans="1:26" x14ac:dyDescent="0.25">
      <c r="A205">
        <v>28</v>
      </c>
      <c r="B205" t="s">
        <v>1414</v>
      </c>
      <c r="C205" t="str">
        <f>+VLOOKUP(B205,[1]Tennis_DB!$C$2:$D$160,2,0)</f>
        <v>Argentina</v>
      </c>
      <c r="D205">
        <v>26</v>
      </c>
      <c r="E205">
        <v>191</v>
      </c>
      <c r="F205">
        <v>2014</v>
      </c>
      <c r="G205" t="s">
        <v>1411</v>
      </c>
      <c r="H205" t="s">
        <v>37</v>
      </c>
      <c r="I205" t="s">
        <v>140</v>
      </c>
      <c r="J205" t="s">
        <v>454</v>
      </c>
      <c r="K205" t="s">
        <v>69</v>
      </c>
      <c r="L205" t="s">
        <v>1161</v>
      </c>
      <c r="M205" t="s">
        <v>531</v>
      </c>
      <c r="N205" t="s">
        <v>1415</v>
      </c>
      <c r="O205" t="s">
        <v>248</v>
      </c>
      <c r="P205" t="s">
        <v>389</v>
      </c>
      <c r="Q205" t="s">
        <v>608</v>
      </c>
      <c r="R205" t="s">
        <v>96</v>
      </c>
      <c r="S205" t="s">
        <v>1416</v>
      </c>
      <c r="T205" t="s">
        <v>96</v>
      </c>
      <c r="U205" t="s">
        <v>610</v>
      </c>
      <c r="V205" t="s">
        <v>844</v>
      </c>
      <c r="W205" t="s">
        <v>54</v>
      </c>
      <c r="X205" s="1">
        <v>111</v>
      </c>
      <c r="Y205" t="s">
        <v>1605</v>
      </c>
      <c r="Z205">
        <f t="shared" ref="Z205" ca="1" si="26">+RANDBETWEEN(0,1)</f>
        <v>0</v>
      </c>
    </row>
    <row r="206" spans="1:26" x14ac:dyDescent="0.25">
      <c r="A206">
        <v>5</v>
      </c>
      <c r="B206" t="s">
        <v>590</v>
      </c>
      <c r="C206" t="str">
        <f>+VLOOKUP(B206,[1]Tennis_DB!$C$2:$D$160,2,0)</f>
        <v>Japan</v>
      </c>
      <c r="D206">
        <v>25</v>
      </c>
      <c r="E206">
        <v>178</v>
      </c>
      <c r="F206">
        <v>2014</v>
      </c>
      <c r="G206" t="s">
        <v>1417</v>
      </c>
      <c r="H206" t="s">
        <v>652</v>
      </c>
      <c r="I206" t="s">
        <v>564</v>
      </c>
      <c r="J206" t="s">
        <v>795</v>
      </c>
      <c r="K206" t="s">
        <v>335</v>
      </c>
      <c r="L206" t="s">
        <v>663</v>
      </c>
      <c r="M206" t="s">
        <v>375</v>
      </c>
      <c r="N206" t="s">
        <v>1418</v>
      </c>
      <c r="O206" t="s">
        <v>113</v>
      </c>
      <c r="P206" t="s">
        <v>927</v>
      </c>
      <c r="Q206" t="s">
        <v>982</v>
      </c>
      <c r="R206" t="s">
        <v>66</v>
      </c>
      <c r="S206" t="s">
        <v>1145</v>
      </c>
      <c r="T206" t="s">
        <v>66</v>
      </c>
      <c r="U206" t="s">
        <v>139</v>
      </c>
      <c r="V206" t="s">
        <v>1343</v>
      </c>
      <c r="W206" t="s">
        <v>899</v>
      </c>
      <c r="X206" s="1">
        <v>109</v>
      </c>
      <c r="Y206" t="s">
        <v>1704</v>
      </c>
      <c r="Z206">
        <f t="shared" ca="1" si="22"/>
        <v>0</v>
      </c>
    </row>
    <row r="207" spans="1:26" x14ac:dyDescent="0.25">
      <c r="A207">
        <v>25</v>
      </c>
      <c r="B207" t="s">
        <v>502</v>
      </c>
      <c r="C207" t="str">
        <f>+VLOOKUP(B207,[1]Tennis_DB!$C$2:$D$160,2,0)</f>
        <v>France</v>
      </c>
      <c r="D207">
        <v>33</v>
      </c>
      <c r="E207">
        <v>185</v>
      </c>
      <c r="F207">
        <v>2014</v>
      </c>
      <c r="G207" t="s">
        <v>1419</v>
      </c>
      <c r="H207" t="s">
        <v>139</v>
      </c>
      <c r="I207" t="s">
        <v>552</v>
      </c>
      <c r="J207" t="s">
        <v>418</v>
      </c>
      <c r="K207" t="s">
        <v>427</v>
      </c>
      <c r="L207" t="s">
        <v>275</v>
      </c>
      <c r="M207" t="s">
        <v>77</v>
      </c>
      <c r="N207" t="s">
        <v>1420</v>
      </c>
      <c r="O207" t="s">
        <v>277</v>
      </c>
      <c r="P207" t="s">
        <v>505</v>
      </c>
      <c r="Q207" t="s">
        <v>1201</v>
      </c>
      <c r="R207" t="s">
        <v>225</v>
      </c>
      <c r="S207" t="s">
        <v>1421</v>
      </c>
      <c r="T207" t="s">
        <v>225</v>
      </c>
      <c r="U207" t="s">
        <v>57</v>
      </c>
      <c r="V207" t="s">
        <v>113</v>
      </c>
      <c r="W207" t="s">
        <v>103</v>
      </c>
      <c r="X207" s="1">
        <v>107</v>
      </c>
      <c r="Y207" t="s">
        <v>1705</v>
      </c>
      <c r="Z207">
        <f t="shared" ca="1" si="22"/>
        <v>0</v>
      </c>
    </row>
    <row r="208" spans="1:26" x14ac:dyDescent="0.25">
      <c r="A208">
        <v>29</v>
      </c>
      <c r="B208" t="s">
        <v>527</v>
      </c>
      <c r="C208" t="str">
        <f>+VLOOKUP(B208,[1]Tennis_DB!$C$2:$D$160,2,0)</f>
        <v>France</v>
      </c>
      <c r="D208">
        <v>27</v>
      </c>
      <c r="E208">
        <v>188</v>
      </c>
      <c r="F208">
        <v>2014</v>
      </c>
      <c r="G208" t="s">
        <v>1422</v>
      </c>
      <c r="H208" t="s">
        <v>425</v>
      </c>
      <c r="I208" t="s">
        <v>1423</v>
      </c>
      <c r="J208" t="s">
        <v>642</v>
      </c>
      <c r="K208" t="s">
        <v>1424</v>
      </c>
      <c r="L208" t="s">
        <v>944</v>
      </c>
      <c r="M208" t="s">
        <v>575</v>
      </c>
      <c r="N208" t="s">
        <v>1425</v>
      </c>
      <c r="O208" t="s">
        <v>1384</v>
      </c>
      <c r="P208" t="s">
        <v>636</v>
      </c>
      <c r="Q208" t="s">
        <v>789</v>
      </c>
      <c r="R208" t="s">
        <v>1426</v>
      </c>
      <c r="S208" t="s">
        <v>948</v>
      </c>
      <c r="T208" t="s">
        <v>1426</v>
      </c>
      <c r="U208" t="s">
        <v>57</v>
      </c>
      <c r="V208" t="s">
        <v>103</v>
      </c>
      <c r="W208" t="s">
        <v>314</v>
      </c>
      <c r="X208" s="1">
        <v>105</v>
      </c>
      <c r="Y208" t="s">
        <v>1649</v>
      </c>
      <c r="Z208">
        <f t="shared" ca="1" si="22"/>
        <v>0</v>
      </c>
    </row>
    <row r="209" spans="1:26" x14ac:dyDescent="0.25">
      <c r="A209">
        <v>87</v>
      </c>
      <c r="B209" t="s">
        <v>437</v>
      </c>
      <c r="C209" t="s">
        <v>1734</v>
      </c>
      <c r="D209">
        <v>31</v>
      </c>
      <c r="E209">
        <v>188</v>
      </c>
      <c r="F209">
        <v>2014</v>
      </c>
      <c r="G209" t="s">
        <v>396</v>
      </c>
      <c r="H209" t="s">
        <v>1039</v>
      </c>
      <c r="I209" t="s">
        <v>1098</v>
      </c>
      <c r="J209" t="s">
        <v>385</v>
      </c>
      <c r="K209" t="s">
        <v>427</v>
      </c>
      <c r="L209" t="s">
        <v>663</v>
      </c>
      <c r="M209" t="s">
        <v>236</v>
      </c>
      <c r="N209" t="s">
        <v>1427</v>
      </c>
      <c r="O209" t="s">
        <v>1428</v>
      </c>
      <c r="P209" t="s">
        <v>497</v>
      </c>
      <c r="Q209" t="s">
        <v>923</v>
      </c>
      <c r="R209" t="s">
        <v>775</v>
      </c>
      <c r="S209" t="s">
        <v>1429</v>
      </c>
      <c r="T209" t="s">
        <v>775</v>
      </c>
      <c r="U209" t="s">
        <v>1430</v>
      </c>
      <c r="V209" t="s">
        <v>66</v>
      </c>
      <c r="W209" t="s">
        <v>864</v>
      </c>
      <c r="X209" s="1">
        <v>109</v>
      </c>
      <c r="Y209" t="s">
        <v>706</v>
      </c>
      <c r="Z209">
        <f t="shared" ca="1" si="22"/>
        <v>1</v>
      </c>
    </row>
    <row r="210" spans="1:26" x14ac:dyDescent="0.25">
      <c r="A210">
        <v>33</v>
      </c>
      <c r="B210" t="s">
        <v>381</v>
      </c>
      <c r="C210" t="str">
        <f>+VLOOKUP(B210,[1]Tennis_DB!$C$2:$D$160,2,0)</f>
        <v>Spain</v>
      </c>
      <c r="D210">
        <v>31</v>
      </c>
      <c r="E210">
        <v>187</v>
      </c>
      <c r="F210">
        <v>2014</v>
      </c>
      <c r="G210" t="s">
        <v>396</v>
      </c>
      <c r="H210" t="s">
        <v>331</v>
      </c>
      <c r="I210" t="s">
        <v>1087</v>
      </c>
      <c r="J210" t="s">
        <v>1257</v>
      </c>
      <c r="K210" t="s">
        <v>1431</v>
      </c>
      <c r="L210" t="s">
        <v>1390</v>
      </c>
      <c r="M210" t="s">
        <v>624</v>
      </c>
      <c r="N210" t="s">
        <v>928</v>
      </c>
      <c r="O210" t="s">
        <v>401</v>
      </c>
      <c r="P210" t="s">
        <v>475</v>
      </c>
      <c r="Q210" t="s">
        <v>279</v>
      </c>
      <c r="R210" t="s">
        <v>50</v>
      </c>
      <c r="S210" t="s">
        <v>578</v>
      </c>
      <c r="T210" t="s">
        <v>50</v>
      </c>
      <c r="U210" t="s">
        <v>352</v>
      </c>
      <c r="V210" t="s">
        <v>706</v>
      </c>
      <c r="W210" t="s">
        <v>1074</v>
      </c>
      <c r="X210" s="1">
        <v>119</v>
      </c>
      <c r="Y210" t="s">
        <v>1706</v>
      </c>
      <c r="Z210">
        <f t="shared" ca="1" si="22"/>
        <v>1</v>
      </c>
    </row>
    <row r="211" spans="1:26" x14ac:dyDescent="0.25">
      <c r="A211">
        <v>100</v>
      </c>
      <c r="B211" t="s">
        <v>884</v>
      </c>
      <c r="C211" t="s">
        <v>1742</v>
      </c>
      <c r="D211">
        <v>23</v>
      </c>
      <c r="E211">
        <v>185</v>
      </c>
      <c r="F211">
        <v>2014</v>
      </c>
      <c r="G211" t="s">
        <v>1432</v>
      </c>
      <c r="H211" t="s">
        <v>560</v>
      </c>
      <c r="I211" t="s">
        <v>287</v>
      </c>
      <c r="J211" t="s">
        <v>1179</v>
      </c>
      <c r="K211" t="s">
        <v>1433</v>
      </c>
      <c r="L211" t="s">
        <v>1024</v>
      </c>
      <c r="M211" t="s">
        <v>462</v>
      </c>
      <c r="N211" t="s">
        <v>853</v>
      </c>
      <c r="O211" t="s">
        <v>1167</v>
      </c>
      <c r="P211" t="s">
        <v>983</v>
      </c>
      <c r="Q211" t="s">
        <v>705</v>
      </c>
      <c r="R211" t="s">
        <v>50</v>
      </c>
      <c r="S211" t="s">
        <v>1434</v>
      </c>
      <c r="T211" t="s">
        <v>50</v>
      </c>
      <c r="U211" t="s">
        <v>481</v>
      </c>
      <c r="V211" t="s">
        <v>200</v>
      </c>
      <c r="W211" t="s">
        <v>1165</v>
      </c>
      <c r="X211" s="1">
        <v>75</v>
      </c>
      <c r="Y211" t="s">
        <v>156</v>
      </c>
      <c r="Z211">
        <f t="shared" ca="1" si="22"/>
        <v>1</v>
      </c>
    </row>
    <row r="212" spans="1:26" x14ac:dyDescent="0.25">
      <c r="A212">
        <v>23</v>
      </c>
      <c r="B212" t="s">
        <v>491</v>
      </c>
      <c r="C212" t="str">
        <f>+VLOOKUP(B212,[1]Tennis_DB!$C$2:$D$160,2,0)</f>
        <v>Ukraine</v>
      </c>
      <c r="D212">
        <v>26</v>
      </c>
      <c r="E212">
        <v>180</v>
      </c>
      <c r="F212">
        <v>2014</v>
      </c>
      <c r="G212" t="s">
        <v>1435</v>
      </c>
      <c r="H212" t="s">
        <v>53</v>
      </c>
      <c r="I212" t="s">
        <v>1436</v>
      </c>
      <c r="J212" t="s">
        <v>518</v>
      </c>
      <c r="K212" t="s">
        <v>1046</v>
      </c>
      <c r="L212" t="s">
        <v>944</v>
      </c>
      <c r="M212" t="s">
        <v>111</v>
      </c>
      <c r="N212" t="s">
        <v>776</v>
      </c>
      <c r="O212" t="s">
        <v>929</v>
      </c>
      <c r="P212" t="s">
        <v>1257</v>
      </c>
      <c r="Q212" t="s">
        <v>637</v>
      </c>
      <c r="R212" t="s">
        <v>767</v>
      </c>
      <c r="S212" t="s">
        <v>1437</v>
      </c>
      <c r="T212" t="s">
        <v>767</v>
      </c>
      <c r="U212" t="s">
        <v>817</v>
      </c>
      <c r="V212" t="s">
        <v>314</v>
      </c>
      <c r="W212" t="s">
        <v>339</v>
      </c>
      <c r="X212" s="1">
        <v>102</v>
      </c>
      <c r="Y212" t="s">
        <v>1683</v>
      </c>
      <c r="Z212">
        <f t="shared" ca="1" si="22"/>
        <v>1</v>
      </c>
    </row>
    <row r="213" spans="1:26" x14ac:dyDescent="0.25">
      <c r="A213">
        <v>95</v>
      </c>
      <c r="B213" t="s">
        <v>760</v>
      </c>
      <c r="C213" t="str">
        <f>+VLOOKUP(B213,[1]Tennis_DB!$C$2:$D$160,2,0)</f>
        <v>Croatia</v>
      </c>
      <c r="D213">
        <v>29</v>
      </c>
      <c r="E213">
        <v>183</v>
      </c>
      <c r="F213">
        <v>2014</v>
      </c>
      <c r="G213" t="s">
        <v>1068</v>
      </c>
      <c r="H213" t="s">
        <v>232</v>
      </c>
      <c r="I213" t="s">
        <v>157</v>
      </c>
      <c r="J213" t="s">
        <v>389</v>
      </c>
      <c r="K213" t="s">
        <v>358</v>
      </c>
      <c r="L213" t="s">
        <v>944</v>
      </c>
      <c r="M213" t="s">
        <v>45</v>
      </c>
      <c r="N213" t="s">
        <v>1438</v>
      </c>
      <c r="O213" t="s">
        <v>248</v>
      </c>
      <c r="P213" t="s">
        <v>497</v>
      </c>
      <c r="Q213" t="s">
        <v>1089</v>
      </c>
      <c r="R213" t="s">
        <v>224</v>
      </c>
      <c r="S213" t="s">
        <v>1439</v>
      </c>
      <c r="T213" t="s">
        <v>224</v>
      </c>
      <c r="U213" t="s">
        <v>59</v>
      </c>
      <c r="V213" t="s">
        <v>436</v>
      </c>
      <c r="W213" t="s">
        <v>579</v>
      </c>
      <c r="X213" s="1">
        <v>102</v>
      </c>
      <c r="Y213" t="s">
        <v>1668</v>
      </c>
      <c r="Z213">
        <f t="shared" ca="1" si="22"/>
        <v>1</v>
      </c>
    </row>
    <row r="214" spans="1:26" x14ac:dyDescent="0.25">
      <c r="A214">
        <v>6</v>
      </c>
      <c r="B214" t="s">
        <v>332</v>
      </c>
      <c r="C214" t="str">
        <f>+VLOOKUP(B214,[1]Tennis_DB!$C$2:$D$160,2,0)</f>
        <v>United Kingdom</v>
      </c>
      <c r="D214">
        <v>27</v>
      </c>
      <c r="E214">
        <v>191</v>
      </c>
      <c r="F214">
        <v>2014</v>
      </c>
      <c r="G214" t="s">
        <v>449</v>
      </c>
      <c r="H214" t="s">
        <v>1011</v>
      </c>
      <c r="I214" t="s">
        <v>52</v>
      </c>
      <c r="J214" t="s">
        <v>1257</v>
      </c>
      <c r="K214" t="s">
        <v>1082</v>
      </c>
      <c r="L214" t="s">
        <v>1088</v>
      </c>
      <c r="M214" t="s">
        <v>410</v>
      </c>
      <c r="N214" t="s">
        <v>1440</v>
      </c>
      <c r="O214" t="s">
        <v>1441</v>
      </c>
      <c r="P214" t="s">
        <v>668</v>
      </c>
      <c r="Q214" t="s">
        <v>1442</v>
      </c>
      <c r="R214" t="s">
        <v>1043</v>
      </c>
      <c r="S214" t="s">
        <v>1443</v>
      </c>
      <c r="T214" t="s">
        <v>1043</v>
      </c>
      <c r="U214" t="s">
        <v>268</v>
      </c>
      <c r="V214" t="s">
        <v>493</v>
      </c>
      <c r="W214" t="s">
        <v>102</v>
      </c>
      <c r="X214" s="1">
        <v>116</v>
      </c>
      <c r="Y214" t="s">
        <v>1707</v>
      </c>
      <c r="Z214">
        <f t="shared" si="22"/>
        <v>1</v>
      </c>
    </row>
    <row r="215" spans="1:26" x14ac:dyDescent="0.25">
      <c r="A215">
        <v>60</v>
      </c>
      <c r="B215" t="s">
        <v>1444</v>
      </c>
      <c r="C215" t="str">
        <f>+VLOOKUP(B215,[1]Tennis_DB!$C$2:$D$160,2,0)</f>
        <v>Argentina</v>
      </c>
      <c r="D215">
        <v>24</v>
      </c>
      <c r="E215">
        <v>193</v>
      </c>
      <c r="F215">
        <v>2014</v>
      </c>
      <c r="G215" t="s">
        <v>449</v>
      </c>
      <c r="H215" t="s">
        <v>367</v>
      </c>
      <c r="I215" t="s">
        <v>653</v>
      </c>
      <c r="J215" t="s">
        <v>158</v>
      </c>
      <c r="K215" t="s">
        <v>358</v>
      </c>
      <c r="L215" t="s">
        <v>531</v>
      </c>
      <c r="M215" t="s">
        <v>594</v>
      </c>
      <c r="N215" t="s">
        <v>1077</v>
      </c>
      <c r="O215" t="s">
        <v>1063</v>
      </c>
      <c r="P215" t="s">
        <v>475</v>
      </c>
      <c r="Q215" t="s">
        <v>264</v>
      </c>
      <c r="R215" t="s">
        <v>306</v>
      </c>
      <c r="S215" t="s">
        <v>1445</v>
      </c>
      <c r="T215" t="s">
        <v>306</v>
      </c>
      <c r="U215" t="s">
        <v>404</v>
      </c>
      <c r="V215" t="s">
        <v>113</v>
      </c>
      <c r="W215" t="s">
        <v>706</v>
      </c>
      <c r="X215" s="1">
        <v>100</v>
      </c>
      <c r="Y215" t="s">
        <v>1708</v>
      </c>
      <c r="Z215">
        <f t="shared" ref="Z215" ca="1" si="27">+RANDBETWEEN(0,1)</f>
        <v>0</v>
      </c>
    </row>
    <row r="216" spans="1:26" x14ac:dyDescent="0.25">
      <c r="A216">
        <v>38</v>
      </c>
      <c r="B216" t="s">
        <v>640</v>
      </c>
      <c r="C216" t="s">
        <v>1739</v>
      </c>
      <c r="D216">
        <v>31</v>
      </c>
      <c r="E216">
        <v>180</v>
      </c>
      <c r="F216">
        <v>2014</v>
      </c>
      <c r="G216" t="s">
        <v>1446</v>
      </c>
      <c r="H216" t="s">
        <v>1035</v>
      </c>
      <c r="I216" t="s">
        <v>653</v>
      </c>
      <c r="J216" t="s">
        <v>697</v>
      </c>
      <c r="K216" t="s">
        <v>257</v>
      </c>
      <c r="L216" t="s">
        <v>388</v>
      </c>
      <c r="M216" t="s">
        <v>127</v>
      </c>
      <c r="N216" t="s">
        <v>1447</v>
      </c>
      <c r="O216" t="s">
        <v>430</v>
      </c>
      <c r="P216" t="s">
        <v>385</v>
      </c>
      <c r="Q216" t="s">
        <v>464</v>
      </c>
      <c r="R216" t="s">
        <v>339</v>
      </c>
      <c r="S216" t="s">
        <v>1448</v>
      </c>
      <c r="T216" t="s">
        <v>339</v>
      </c>
      <c r="U216" t="s">
        <v>352</v>
      </c>
      <c r="V216" t="s">
        <v>668</v>
      </c>
      <c r="W216" t="s">
        <v>184</v>
      </c>
      <c r="X216" s="1">
        <v>89</v>
      </c>
      <c r="Y216" t="s">
        <v>158</v>
      </c>
      <c r="Z216">
        <f t="shared" ca="1" si="22"/>
        <v>0</v>
      </c>
    </row>
    <row r="217" spans="1:26" x14ac:dyDescent="0.25">
      <c r="A217">
        <v>117</v>
      </c>
      <c r="B217" t="s">
        <v>479</v>
      </c>
      <c r="C217" t="str">
        <f>+VLOOKUP(B217,[1]Tennis_DB!$C$2:$D$160,2,0)</f>
        <v>France</v>
      </c>
      <c r="D217">
        <v>32</v>
      </c>
      <c r="E217">
        <v>191</v>
      </c>
      <c r="F217">
        <v>2014</v>
      </c>
      <c r="G217" t="s">
        <v>503</v>
      </c>
      <c r="H217" t="s">
        <v>748</v>
      </c>
      <c r="I217" t="s">
        <v>372</v>
      </c>
      <c r="J217" t="s">
        <v>418</v>
      </c>
      <c r="K217" t="s">
        <v>1449</v>
      </c>
      <c r="L217" t="s">
        <v>1052</v>
      </c>
      <c r="M217" t="s">
        <v>45</v>
      </c>
      <c r="N217" t="s">
        <v>1335</v>
      </c>
      <c r="O217" t="s">
        <v>902</v>
      </c>
      <c r="P217" t="s">
        <v>1450</v>
      </c>
      <c r="Q217" t="s">
        <v>893</v>
      </c>
      <c r="R217" t="s">
        <v>378</v>
      </c>
      <c r="S217" t="s">
        <v>1185</v>
      </c>
      <c r="T217" t="s">
        <v>378</v>
      </c>
      <c r="U217" t="s">
        <v>169</v>
      </c>
      <c r="V217" t="s">
        <v>706</v>
      </c>
      <c r="W217" t="s">
        <v>617</v>
      </c>
      <c r="X217" s="1">
        <v>100</v>
      </c>
      <c r="Y217" t="s">
        <v>1709</v>
      </c>
      <c r="Z217">
        <f t="shared" ca="1" si="22"/>
        <v>0</v>
      </c>
    </row>
    <row r="218" spans="1:26" x14ac:dyDescent="0.25">
      <c r="A218">
        <v>59</v>
      </c>
      <c r="B218" t="s">
        <v>1196</v>
      </c>
      <c r="C218" t="s">
        <v>1741</v>
      </c>
      <c r="D218">
        <v>25</v>
      </c>
      <c r="E218">
        <v>196</v>
      </c>
      <c r="F218">
        <v>2014</v>
      </c>
      <c r="G218" t="s">
        <v>1081</v>
      </c>
      <c r="H218" t="s">
        <v>599</v>
      </c>
      <c r="I218" t="s">
        <v>35</v>
      </c>
      <c r="J218" t="s">
        <v>426</v>
      </c>
      <c r="K218" t="s">
        <v>1451</v>
      </c>
      <c r="L218" t="s">
        <v>399</v>
      </c>
      <c r="M218" t="s">
        <v>236</v>
      </c>
      <c r="N218" t="s">
        <v>1452</v>
      </c>
      <c r="O218" t="s">
        <v>1033</v>
      </c>
      <c r="P218" t="s">
        <v>636</v>
      </c>
      <c r="Q218" t="s">
        <v>180</v>
      </c>
      <c r="R218" t="s">
        <v>1403</v>
      </c>
      <c r="S218" t="s">
        <v>1453</v>
      </c>
      <c r="T218" t="s">
        <v>1403</v>
      </c>
      <c r="U218" t="s">
        <v>59</v>
      </c>
      <c r="V218" t="s">
        <v>468</v>
      </c>
      <c r="W218" t="s">
        <v>979</v>
      </c>
      <c r="X218" s="1">
        <v>94</v>
      </c>
      <c r="Y218" t="s">
        <v>763</v>
      </c>
      <c r="Z218">
        <f t="shared" ca="1" si="22"/>
        <v>1</v>
      </c>
    </row>
    <row r="219" spans="1:26" x14ac:dyDescent="0.25">
      <c r="A219">
        <v>58</v>
      </c>
      <c r="B219" t="s">
        <v>514</v>
      </c>
      <c r="C219" t="str">
        <f>+VLOOKUP(B219,[1]Tennis_DB!$C$2:$D$160,2,0)</f>
        <v>Ukraine</v>
      </c>
      <c r="D219">
        <v>28</v>
      </c>
      <c r="E219">
        <v>193</v>
      </c>
      <c r="F219">
        <v>2014</v>
      </c>
      <c r="G219" t="s">
        <v>1454</v>
      </c>
      <c r="H219" t="s">
        <v>435</v>
      </c>
      <c r="I219" t="s">
        <v>1268</v>
      </c>
      <c r="J219" t="s">
        <v>1213</v>
      </c>
      <c r="K219" t="s">
        <v>1433</v>
      </c>
      <c r="L219" t="s">
        <v>554</v>
      </c>
      <c r="M219" t="s">
        <v>45</v>
      </c>
      <c r="N219" t="s">
        <v>1173</v>
      </c>
      <c r="O219" t="s">
        <v>486</v>
      </c>
      <c r="P219" t="s">
        <v>380</v>
      </c>
      <c r="Q219" t="s">
        <v>1455</v>
      </c>
      <c r="R219" t="s">
        <v>1079</v>
      </c>
      <c r="S219" t="s">
        <v>500</v>
      </c>
      <c r="T219" t="s">
        <v>1079</v>
      </c>
      <c r="U219" t="s">
        <v>748</v>
      </c>
      <c r="V219" t="s">
        <v>339</v>
      </c>
      <c r="W219" t="s">
        <v>37</v>
      </c>
      <c r="X219" s="1">
        <v>95</v>
      </c>
      <c r="Y219" t="s">
        <v>1710</v>
      </c>
      <c r="Z219">
        <f t="shared" ca="1" si="22"/>
        <v>1</v>
      </c>
    </row>
    <row r="220" spans="1:26" x14ac:dyDescent="0.25">
      <c r="A220">
        <v>66</v>
      </c>
      <c r="B220" t="s">
        <v>1456</v>
      </c>
      <c r="C220" t="s">
        <v>1744</v>
      </c>
      <c r="D220">
        <v>21</v>
      </c>
      <c r="E220">
        <v>198</v>
      </c>
      <c r="F220">
        <v>2014</v>
      </c>
      <c r="G220" t="s">
        <v>1457</v>
      </c>
      <c r="H220" t="s">
        <v>869</v>
      </c>
      <c r="I220" t="s">
        <v>119</v>
      </c>
      <c r="J220" t="s">
        <v>74</v>
      </c>
      <c r="K220" t="s">
        <v>891</v>
      </c>
      <c r="L220" t="s">
        <v>1390</v>
      </c>
      <c r="M220" t="s">
        <v>531</v>
      </c>
      <c r="N220" t="s">
        <v>1002</v>
      </c>
      <c r="O220" t="s">
        <v>1167</v>
      </c>
      <c r="P220" t="s">
        <v>1074</v>
      </c>
      <c r="Q220" t="s">
        <v>689</v>
      </c>
      <c r="R220" t="s">
        <v>1458</v>
      </c>
      <c r="S220" t="s">
        <v>1459</v>
      </c>
      <c r="T220" t="s">
        <v>1458</v>
      </c>
      <c r="U220" t="s">
        <v>610</v>
      </c>
      <c r="V220" t="s">
        <v>103</v>
      </c>
      <c r="W220" t="s">
        <v>706</v>
      </c>
      <c r="X220" s="1">
        <v>101</v>
      </c>
      <c r="Y220" t="s">
        <v>1573</v>
      </c>
      <c r="Z220">
        <f t="shared" ref="Z220:Z221" ca="1" si="28">+RANDBETWEEN(0,1)</f>
        <v>0</v>
      </c>
    </row>
    <row r="221" spans="1:26" x14ac:dyDescent="0.25">
      <c r="A221">
        <v>40</v>
      </c>
      <c r="B221" t="s">
        <v>1460</v>
      </c>
      <c r="C221" t="str">
        <f>+VLOOKUP(B221,[1]Tennis_DB!$C$2:$D$160,2,0)</f>
        <v>Germany</v>
      </c>
      <c r="D221">
        <v>32</v>
      </c>
      <c r="E221">
        <v>178</v>
      </c>
      <c r="F221">
        <v>2014</v>
      </c>
      <c r="G221" t="s">
        <v>1461</v>
      </c>
      <c r="H221" t="s">
        <v>152</v>
      </c>
      <c r="I221" t="s">
        <v>52</v>
      </c>
      <c r="J221" t="s">
        <v>533</v>
      </c>
      <c r="K221" t="s">
        <v>483</v>
      </c>
      <c r="L221" t="s">
        <v>399</v>
      </c>
      <c r="M221" t="s">
        <v>77</v>
      </c>
      <c r="N221" t="s">
        <v>223</v>
      </c>
      <c r="O221" t="s">
        <v>1063</v>
      </c>
      <c r="P221" t="s">
        <v>533</v>
      </c>
      <c r="Q221" t="s">
        <v>1462</v>
      </c>
      <c r="R221" t="s">
        <v>837</v>
      </c>
      <c r="S221" t="s">
        <v>392</v>
      </c>
      <c r="T221" t="s">
        <v>837</v>
      </c>
      <c r="U221" t="s">
        <v>1011</v>
      </c>
      <c r="V221" t="s">
        <v>103</v>
      </c>
      <c r="W221" t="s">
        <v>37</v>
      </c>
      <c r="X221" s="1">
        <v>92</v>
      </c>
      <c r="Y221" t="s">
        <v>1711</v>
      </c>
      <c r="Z221">
        <f t="shared" ca="1" si="28"/>
        <v>0</v>
      </c>
    </row>
    <row r="222" spans="1:26" x14ac:dyDescent="0.25">
      <c r="A222">
        <v>68</v>
      </c>
      <c r="B222" t="s">
        <v>621</v>
      </c>
      <c r="C222" t="str">
        <f>+VLOOKUP(B222,[1]Tennis_DB!$C$2:$D$160,2,0)</f>
        <v>Czech Republic</v>
      </c>
      <c r="D222">
        <v>36</v>
      </c>
      <c r="E222">
        <v>186</v>
      </c>
      <c r="F222">
        <v>2014</v>
      </c>
      <c r="G222" t="s">
        <v>1128</v>
      </c>
      <c r="H222" t="s">
        <v>1463</v>
      </c>
      <c r="I222" t="s">
        <v>1464</v>
      </c>
      <c r="J222" t="s">
        <v>426</v>
      </c>
      <c r="K222" t="s">
        <v>623</v>
      </c>
      <c r="L222" t="s">
        <v>634</v>
      </c>
      <c r="M222" t="s">
        <v>45</v>
      </c>
      <c r="N222" t="s">
        <v>1465</v>
      </c>
      <c r="O222" t="s">
        <v>929</v>
      </c>
      <c r="P222" t="s">
        <v>385</v>
      </c>
      <c r="Q222" t="s">
        <v>526</v>
      </c>
      <c r="R222" t="s">
        <v>1406</v>
      </c>
      <c r="S222" t="s">
        <v>1466</v>
      </c>
      <c r="T222" t="s">
        <v>1406</v>
      </c>
      <c r="U222" t="s">
        <v>425</v>
      </c>
      <c r="V222" t="s">
        <v>85</v>
      </c>
      <c r="W222" t="s">
        <v>706</v>
      </c>
      <c r="X222" s="1">
        <v>115</v>
      </c>
      <c r="Y222" t="s">
        <v>1642</v>
      </c>
      <c r="Z222">
        <f t="shared" ca="1" si="22"/>
        <v>0</v>
      </c>
    </row>
    <row r="223" spans="1:26" x14ac:dyDescent="0.25">
      <c r="A223">
        <v>32</v>
      </c>
      <c r="B223" t="s">
        <v>458</v>
      </c>
      <c r="C223" t="str">
        <f>+VLOOKUP(B223,[1]Tennis_DB!$C$2:$D$160,2,0)</f>
        <v>Colombia</v>
      </c>
      <c r="D223">
        <v>27</v>
      </c>
      <c r="E223">
        <v>188</v>
      </c>
      <c r="F223">
        <v>2014</v>
      </c>
      <c r="G223" t="s">
        <v>1467</v>
      </c>
      <c r="H223" t="s">
        <v>286</v>
      </c>
      <c r="I223" t="s">
        <v>308</v>
      </c>
      <c r="J223" t="s">
        <v>103</v>
      </c>
      <c r="K223" t="s">
        <v>643</v>
      </c>
      <c r="L223" t="s">
        <v>644</v>
      </c>
      <c r="M223" t="s">
        <v>1468</v>
      </c>
      <c r="N223" t="s">
        <v>276</v>
      </c>
      <c r="O223" t="s">
        <v>509</v>
      </c>
      <c r="P223" t="s">
        <v>389</v>
      </c>
      <c r="Q223" t="s">
        <v>79</v>
      </c>
      <c r="R223" t="s">
        <v>753</v>
      </c>
      <c r="S223" t="s">
        <v>1469</v>
      </c>
      <c r="T223" t="s">
        <v>753</v>
      </c>
      <c r="U223" t="s">
        <v>869</v>
      </c>
      <c r="V223" t="s">
        <v>91</v>
      </c>
      <c r="W223" t="s">
        <v>363</v>
      </c>
      <c r="X223" s="1">
        <v>98</v>
      </c>
      <c r="Y223" t="s">
        <v>1596</v>
      </c>
      <c r="Z223">
        <f t="shared" ca="1" si="22"/>
        <v>1</v>
      </c>
    </row>
    <row r="224" spans="1:26" x14ac:dyDescent="0.25">
      <c r="A224">
        <v>10</v>
      </c>
      <c r="B224" t="s">
        <v>284</v>
      </c>
      <c r="C224" t="str">
        <f>+VLOOKUP(B224,[1]Tennis_DB!$C$2:$D$160,2,0)</f>
        <v>Spain</v>
      </c>
      <c r="D224">
        <v>32</v>
      </c>
      <c r="E224">
        <v>175</v>
      </c>
      <c r="F224">
        <v>2014</v>
      </c>
      <c r="G224" t="s">
        <v>1470</v>
      </c>
      <c r="H224" t="s">
        <v>1247</v>
      </c>
      <c r="I224" t="s">
        <v>1383</v>
      </c>
      <c r="J224" t="s">
        <v>697</v>
      </c>
      <c r="K224" t="s">
        <v>1106</v>
      </c>
      <c r="L224" t="s">
        <v>28</v>
      </c>
      <c r="M224" t="s">
        <v>324</v>
      </c>
      <c r="N224" t="s">
        <v>1471</v>
      </c>
      <c r="O224" t="s">
        <v>694</v>
      </c>
      <c r="P224" t="s">
        <v>147</v>
      </c>
      <c r="Q224" t="s">
        <v>1137</v>
      </c>
      <c r="R224" t="s">
        <v>823</v>
      </c>
      <c r="S224" t="s">
        <v>1472</v>
      </c>
      <c r="T224" t="s">
        <v>823</v>
      </c>
      <c r="U224" t="s">
        <v>283</v>
      </c>
      <c r="V224" t="s">
        <v>152</v>
      </c>
      <c r="W224" t="s">
        <v>619</v>
      </c>
      <c r="X224" s="1">
        <v>111</v>
      </c>
      <c r="Y224" t="s">
        <v>1571</v>
      </c>
      <c r="Z224">
        <f t="shared" si="22"/>
        <v>0</v>
      </c>
    </row>
    <row r="225" spans="1:26" x14ac:dyDescent="0.25">
      <c r="A225">
        <v>305</v>
      </c>
      <c r="B225" t="s">
        <v>848</v>
      </c>
      <c r="C225" t="s">
        <v>1737</v>
      </c>
      <c r="D225">
        <v>25</v>
      </c>
      <c r="E225">
        <v>175</v>
      </c>
      <c r="F225">
        <v>2014</v>
      </c>
      <c r="G225" t="s">
        <v>1153</v>
      </c>
      <c r="H225" t="s">
        <v>620</v>
      </c>
      <c r="I225" t="s">
        <v>1248</v>
      </c>
      <c r="J225" t="s">
        <v>475</v>
      </c>
      <c r="K225" t="s">
        <v>220</v>
      </c>
      <c r="L225" t="s">
        <v>110</v>
      </c>
      <c r="M225" t="s">
        <v>93</v>
      </c>
      <c r="N225" t="s">
        <v>606</v>
      </c>
      <c r="O225" t="s">
        <v>526</v>
      </c>
      <c r="P225" t="s">
        <v>454</v>
      </c>
      <c r="Q225" t="s">
        <v>1295</v>
      </c>
      <c r="R225" t="s">
        <v>224</v>
      </c>
      <c r="S225" t="s">
        <v>1473</v>
      </c>
      <c r="T225" t="s">
        <v>224</v>
      </c>
      <c r="U225" t="s">
        <v>869</v>
      </c>
      <c r="V225" t="s">
        <v>391</v>
      </c>
      <c r="W225" t="s">
        <v>103</v>
      </c>
      <c r="X225" s="1">
        <v>100</v>
      </c>
      <c r="Y225" t="s">
        <v>391</v>
      </c>
      <c r="Z225">
        <f t="shared" ca="1" si="22"/>
        <v>0</v>
      </c>
    </row>
    <row r="226" spans="1:26" x14ac:dyDescent="0.25">
      <c r="A226">
        <v>122</v>
      </c>
      <c r="B226" t="s">
        <v>1119</v>
      </c>
      <c r="C226" t="str">
        <f>+VLOOKUP(B226,[1]Tennis_DB!$C$2:$D$160,2,0)</f>
        <v>Russian Federation</v>
      </c>
      <c r="D226">
        <v>32</v>
      </c>
      <c r="E226">
        <v>185</v>
      </c>
      <c r="F226">
        <v>2014</v>
      </c>
      <c r="G226" t="s">
        <v>1474</v>
      </c>
      <c r="H226" t="s">
        <v>136</v>
      </c>
      <c r="I226" t="s">
        <v>1383</v>
      </c>
      <c r="J226" t="s">
        <v>1257</v>
      </c>
      <c r="K226" t="s">
        <v>1099</v>
      </c>
      <c r="L226" t="s">
        <v>726</v>
      </c>
      <c r="M226" t="s">
        <v>428</v>
      </c>
      <c r="N226" t="s">
        <v>1475</v>
      </c>
      <c r="O226" t="s">
        <v>966</v>
      </c>
      <c r="P226" t="s">
        <v>99</v>
      </c>
      <c r="Q226" t="s">
        <v>1269</v>
      </c>
      <c r="R226" t="s">
        <v>1476</v>
      </c>
      <c r="S226" t="s">
        <v>1477</v>
      </c>
      <c r="T226" t="s">
        <v>1476</v>
      </c>
      <c r="U226" t="s">
        <v>1035</v>
      </c>
      <c r="V226" t="s">
        <v>579</v>
      </c>
      <c r="W226" t="s">
        <v>229</v>
      </c>
      <c r="X226" s="1">
        <v>98</v>
      </c>
      <c r="Y226" t="s">
        <v>1712</v>
      </c>
      <c r="Z226">
        <f t="shared" ca="1" si="22"/>
        <v>1</v>
      </c>
    </row>
    <row r="227" spans="1:26" x14ac:dyDescent="0.25">
      <c r="A227">
        <v>62</v>
      </c>
      <c r="B227" t="s">
        <v>580</v>
      </c>
      <c r="C227" t="str">
        <f>+VLOOKUP(B227,[1]Tennis_DB!$C$2:$D$160,2,0)</f>
        <v>Argentina</v>
      </c>
      <c r="D227">
        <v>31</v>
      </c>
      <c r="E227">
        <v>178</v>
      </c>
      <c r="F227">
        <v>2014</v>
      </c>
      <c r="G227" t="s">
        <v>641</v>
      </c>
      <c r="H227" t="s">
        <v>1115</v>
      </c>
      <c r="I227" t="s">
        <v>592</v>
      </c>
      <c r="J227" t="s">
        <v>454</v>
      </c>
      <c r="K227" t="s">
        <v>564</v>
      </c>
      <c r="L227" t="s">
        <v>207</v>
      </c>
      <c r="M227" t="s">
        <v>360</v>
      </c>
      <c r="N227" t="s">
        <v>678</v>
      </c>
      <c r="O227" t="s">
        <v>1478</v>
      </c>
      <c r="P227" t="s">
        <v>238</v>
      </c>
      <c r="Q227" t="s">
        <v>607</v>
      </c>
      <c r="R227" t="s">
        <v>1479</v>
      </c>
      <c r="S227" t="s">
        <v>1480</v>
      </c>
      <c r="T227" t="s">
        <v>1479</v>
      </c>
      <c r="U227" t="s">
        <v>373</v>
      </c>
      <c r="V227" t="s">
        <v>103</v>
      </c>
      <c r="W227" t="s">
        <v>1043</v>
      </c>
      <c r="X227" s="1">
        <v>106</v>
      </c>
      <c r="Y227" t="s">
        <v>1713</v>
      </c>
      <c r="Z227">
        <f t="shared" ca="1" si="22"/>
        <v>1</v>
      </c>
    </row>
    <row r="228" spans="1:26" x14ac:dyDescent="0.25">
      <c r="A228">
        <v>22</v>
      </c>
      <c r="B228" t="s">
        <v>798</v>
      </c>
      <c r="C228" t="str">
        <f>+VLOOKUP(B228,[1]Tennis_DB!$C$2:$D$160,2,0)</f>
        <v>Belgium</v>
      </c>
      <c r="D228">
        <v>24</v>
      </c>
      <c r="E228">
        <v>180</v>
      </c>
      <c r="F228">
        <v>2014</v>
      </c>
      <c r="G228" t="s">
        <v>1180</v>
      </c>
      <c r="H228" t="s">
        <v>147</v>
      </c>
      <c r="I228" t="s">
        <v>287</v>
      </c>
      <c r="J228" t="s">
        <v>65</v>
      </c>
      <c r="K228" t="s">
        <v>220</v>
      </c>
      <c r="L228" t="s">
        <v>1028</v>
      </c>
      <c r="M228" t="s">
        <v>828</v>
      </c>
      <c r="N228" t="s">
        <v>860</v>
      </c>
      <c r="O228" t="s">
        <v>362</v>
      </c>
      <c r="P228" t="s">
        <v>373</v>
      </c>
      <c r="Q228" t="s">
        <v>1300</v>
      </c>
      <c r="R228" t="s">
        <v>1095</v>
      </c>
      <c r="S228" t="s">
        <v>1481</v>
      </c>
      <c r="T228" t="s">
        <v>1095</v>
      </c>
      <c r="U228" t="s">
        <v>1097</v>
      </c>
      <c r="V228" t="s">
        <v>617</v>
      </c>
      <c r="W228" t="s">
        <v>979</v>
      </c>
      <c r="X228" s="1">
        <v>97</v>
      </c>
      <c r="Y228" t="s">
        <v>1714</v>
      </c>
      <c r="Z228">
        <f t="shared" ca="1" si="22"/>
        <v>0</v>
      </c>
    </row>
    <row r="229" spans="1:26" x14ac:dyDescent="0.25">
      <c r="A229">
        <v>73</v>
      </c>
      <c r="B229" t="s">
        <v>698</v>
      </c>
      <c r="C229" t="str">
        <f>+VLOOKUP(B229,[1]Tennis_DB!$C$2:$D$160,2,0)</f>
        <v>Finland</v>
      </c>
      <c r="D229">
        <v>33</v>
      </c>
      <c r="E229">
        <v>185</v>
      </c>
      <c r="F229">
        <v>2014</v>
      </c>
      <c r="G229" t="s">
        <v>1180</v>
      </c>
      <c r="H229" t="s">
        <v>134</v>
      </c>
      <c r="I229" t="s">
        <v>1098</v>
      </c>
      <c r="J229" t="s">
        <v>124</v>
      </c>
      <c r="K229" t="s">
        <v>1423</v>
      </c>
      <c r="L229" t="s">
        <v>161</v>
      </c>
      <c r="M229" t="s">
        <v>594</v>
      </c>
      <c r="N229" t="s">
        <v>463</v>
      </c>
      <c r="O229" t="s">
        <v>47</v>
      </c>
      <c r="P229" t="s">
        <v>368</v>
      </c>
      <c r="Q229" t="s">
        <v>1089</v>
      </c>
      <c r="R229" t="s">
        <v>265</v>
      </c>
      <c r="S229" t="s">
        <v>1482</v>
      </c>
      <c r="T229" t="s">
        <v>265</v>
      </c>
      <c r="U229" t="s">
        <v>599</v>
      </c>
      <c r="V229" t="s">
        <v>184</v>
      </c>
      <c r="W229" t="s">
        <v>363</v>
      </c>
      <c r="X229" s="1">
        <v>94</v>
      </c>
      <c r="Y229" t="s">
        <v>1585</v>
      </c>
      <c r="Z229">
        <f t="shared" ca="1" si="22"/>
        <v>0</v>
      </c>
    </row>
    <row r="230" spans="1:26" x14ac:dyDescent="0.25">
      <c r="A230">
        <v>43</v>
      </c>
      <c r="B230" t="s">
        <v>1020</v>
      </c>
      <c r="C230" t="str">
        <f>+VLOOKUP(B230,[1]Tennis_DB!$C$2:$D$160,2,0)</f>
        <v>Poland</v>
      </c>
      <c r="D230">
        <v>24</v>
      </c>
      <c r="E230">
        <v>204</v>
      </c>
      <c r="F230">
        <v>2014</v>
      </c>
      <c r="G230" t="s">
        <v>1180</v>
      </c>
      <c r="H230" t="s">
        <v>37</v>
      </c>
      <c r="I230" t="s">
        <v>35</v>
      </c>
      <c r="J230" t="s">
        <v>54</v>
      </c>
      <c r="K230" t="s">
        <v>1099</v>
      </c>
      <c r="L230" t="s">
        <v>206</v>
      </c>
      <c r="M230" t="s">
        <v>196</v>
      </c>
      <c r="N230" t="s">
        <v>1166</v>
      </c>
      <c r="O230" t="s">
        <v>1384</v>
      </c>
      <c r="P230" t="s">
        <v>179</v>
      </c>
      <c r="Q230" t="s">
        <v>923</v>
      </c>
      <c r="R230" t="s">
        <v>730</v>
      </c>
      <c r="S230" t="s">
        <v>1469</v>
      </c>
      <c r="T230" t="s">
        <v>730</v>
      </c>
      <c r="U230" t="s">
        <v>59</v>
      </c>
      <c r="V230" t="s">
        <v>513</v>
      </c>
      <c r="W230" t="s">
        <v>314</v>
      </c>
      <c r="X230" s="1">
        <v>113</v>
      </c>
      <c r="Y230" t="s">
        <v>1715</v>
      </c>
      <c r="Z230">
        <f t="shared" ca="1" si="22"/>
        <v>0</v>
      </c>
    </row>
    <row r="231" spans="1:26" x14ac:dyDescent="0.25">
      <c r="A231">
        <v>31</v>
      </c>
      <c r="B231" t="s">
        <v>423</v>
      </c>
      <c r="C231" t="str">
        <f>+VLOOKUP(B231,[1]Tennis_DB!$C$2:$D$160,2,0)</f>
        <v>Czech Republic</v>
      </c>
      <c r="D231">
        <v>29</v>
      </c>
      <c r="E231">
        <v>193</v>
      </c>
      <c r="F231">
        <v>2014</v>
      </c>
      <c r="G231" t="s">
        <v>1483</v>
      </c>
      <c r="H231" t="s">
        <v>1103</v>
      </c>
      <c r="I231" t="s">
        <v>1293</v>
      </c>
      <c r="J231" t="s">
        <v>418</v>
      </c>
      <c r="K231" t="s">
        <v>891</v>
      </c>
      <c r="L231" t="s">
        <v>554</v>
      </c>
      <c r="M231" t="s">
        <v>410</v>
      </c>
      <c r="N231" t="s">
        <v>1484</v>
      </c>
      <c r="O231" t="s">
        <v>468</v>
      </c>
      <c r="P231" t="s">
        <v>918</v>
      </c>
      <c r="Q231" t="s">
        <v>1485</v>
      </c>
      <c r="R231" t="s">
        <v>1108</v>
      </c>
      <c r="S231" t="s">
        <v>1362</v>
      </c>
      <c r="T231" t="s">
        <v>1108</v>
      </c>
      <c r="U231" t="s">
        <v>271</v>
      </c>
      <c r="V231" t="s">
        <v>84</v>
      </c>
      <c r="W231" t="s">
        <v>37</v>
      </c>
      <c r="X231" s="1">
        <v>90</v>
      </c>
      <c r="Y231" t="s">
        <v>1596</v>
      </c>
      <c r="Z231">
        <f t="shared" ca="1" si="22"/>
        <v>0</v>
      </c>
    </row>
    <row r="232" spans="1:26" x14ac:dyDescent="0.25">
      <c r="A232">
        <v>69</v>
      </c>
      <c r="B232" t="s">
        <v>217</v>
      </c>
      <c r="C232" t="s">
        <v>1742</v>
      </c>
      <c r="D232">
        <v>24</v>
      </c>
      <c r="E232">
        <v>183</v>
      </c>
      <c r="F232">
        <v>2014</v>
      </c>
      <c r="G232" t="s">
        <v>1483</v>
      </c>
      <c r="H232" t="s">
        <v>613</v>
      </c>
      <c r="I232" t="s">
        <v>1383</v>
      </c>
      <c r="J232" t="s">
        <v>616</v>
      </c>
      <c r="K232" t="s">
        <v>233</v>
      </c>
      <c r="L232" t="s">
        <v>787</v>
      </c>
      <c r="M232" t="s">
        <v>324</v>
      </c>
      <c r="N232" t="s">
        <v>1166</v>
      </c>
      <c r="O232" t="s">
        <v>1063</v>
      </c>
      <c r="P232" t="s">
        <v>725</v>
      </c>
      <c r="Q232" t="s">
        <v>789</v>
      </c>
      <c r="R232" t="s">
        <v>1371</v>
      </c>
      <c r="S232" t="s">
        <v>1486</v>
      </c>
      <c r="T232" t="s">
        <v>1371</v>
      </c>
      <c r="U232" t="s">
        <v>682</v>
      </c>
      <c r="V232" t="s">
        <v>91</v>
      </c>
      <c r="W232" t="s">
        <v>227</v>
      </c>
      <c r="X232" s="1">
        <v>104</v>
      </c>
      <c r="Y232" t="s">
        <v>1716</v>
      </c>
      <c r="Z232">
        <f t="shared" ca="1" si="22"/>
        <v>0</v>
      </c>
    </row>
    <row r="233" spans="1:26" x14ac:dyDescent="0.25">
      <c r="A233">
        <v>83</v>
      </c>
      <c r="B233" t="s">
        <v>722</v>
      </c>
      <c r="C233" t="str">
        <f>+VLOOKUP(B233,[1]Tennis_DB!$C$2:$D$160,2,0)</f>
        <v>Netherlands</v>
      </c>
      <c r="D233">
        <v>27</v>
      </c>
      <c r="E233">
        <v>190</v>
      </c>
      <c r="F233">
        <v>2014</v>
      </c>
      <c r="G233" t="s">
        <v>1487</v>
      </c>
      <c r="H233" t="s">
        <v>268</v>
      </c>
      <c r="I233" t="s">
        <v>867</v>
      </c>
      <c r="J233" t="s">
        <v>533</v>
      </c>
      <c r="K233" t="s">
        <v>24</v>
      </c>
      <c r="L233" t="s">
        <v>1024</v>
      </c>
      <c r="M233" t="s">
        <v>727</v>
      </c>
      <c r="N233" t="s">
        <v>1294</v>
      </c>
      <c r="O233" t="s">
        <v>442</v>
      </c>
      <c r="P233" t="s">
        <v>725</v>
      </c>
      <c r="Q233" t="s">
        <v>1305</v>
      </c>
      <c r="R233" t="s">
        <v>411</v>
      </c>
      <c r="S233" t="s">
        <v>1488</v>
      </c>
      <c r="T233" t="s">
        <v>411</v>
      </c>
      <c r="U233" t="s">
        <v>571</v>
      </c>
      <c r="V233" t="s">
        <v>197</v>
      </c>
      <c r="W233" t="s">
        <v>91</v>
      </c>
      <c r="X233" s="1">
        <v>101</v>
      </c>
      <c r="Y233" t="s">
        <v>1717</v>
      </c>
      <c r="Z233">
        <f t="shared" ca="1" si="22"/>
        <v>0</v>
      </c>
    </row>
    <row r="234" spans="1:26" x14ac:dyDescent="0.25">
      <c r="A234">
        <v>34</v>
      </c>
      <c r="B234" t="s">
        <v>791</v>
      </c>
      <c r="C234" t="str">
        <f>+VLOOKUP(B234,[1]Tennis_DB!$C$2:$D$160,2,0)</f>
        <v>Slovakia</v>
      </c>
      <c r="D234">
        <v>25</v>
      </c>
      <c r="E234">
        <v>190</v>
      </c>
      <c r="F234">
        <v>2014</v>
      </c>
      <c r="G234" t="s">
        <v>659</v>
      </c>
      <c r="H234" t="s">
        <v>25</v>
      </c>
      <c r="I234" t="s">
        <v>780</v>
      </c>
      <c r="J234" t="s">
        <v>402</v>
      </c>
      <c r="K234" t="s">
        <v>633</v>
      </c>
      <c r="L234" t="s">
        <v>1390</v>
      </c>
      <c r="M234" t="s">
        <v>161</v>
      </c>
      <c r="N234" t="s">
        <v>1112</v>
      </c>
      <c r="O234" t="s">
        <v>567</v>
      </c>
      <c r="P234" t="s">
        <v>300</v>
      </c>
      <c r="Q234" t="s">
        <v>1234</v>
      </c>
      <c r="R234" t="s">
        <v>433</v>
      </c>
      <c r="S234" t="s">
        <v>1489</v>
      </c>
      <c r="T234" t="s">
        <v>433</v>
      </c>
      <c r="U234" t="s">
        <v>1463</v>
      </c>
      <c r="V234" t="s">
        <v>37</v>
      </c>
      <c r="W234" t="s">
        <v>119</v>
      </c>
      <c r="X234" s="1">
        <v>117</v>
      </c>
      <c r="Y234" t="s">
        <v>1718</v>
      </c>
      <c r="Z234">
        <f t="shared" ca="1" si="22"/>
        <v>0</v>
      </c>
    </row>
    <row r="235" spans="1:26" x14ac:dyDescent="0.25">
      <c r="A235">
        <v>84</v>
      </c>
      <c r="B235" t="s">
        <v>1057</v>
      </c>
      <c r="C235" t="str">
        <f>+VLOOKUP(B235,[1]Tennis_DB!$C$2:$D$160,2,0)</f>
        <v>Netherlands</v>
      </c>
      <c r="D235">
        <v>27</v>
      </c>
      <c r="E235">
        <v>190</v>
      </c>
      <c r="F235">
        <v>2014</v>
      </c>
      <c r="G235" t="s">
        <v>677</v>
      </c>
      <c r="H235" t="s">
        <v>620</v>
      </c>
      <c r="I235" t="s">
        <v>482</v>
      </c>
      <c r="J235" t="s">
        <v>179</v>
      </c>
      <c r="K235" t="s">
        <v>245</v>
      </c>
      <c r="L235" t="s">
        <v>554</v>
      </c>
      <c r="M235" t="s">
        <v>594</v>
      </c>
      <c r="N235" t="s">
        <v>1361</v>
      </c>
      <c r="O235" t="s">
        <v>263</v>
      </c>
      <c r="P235" t="s">
        <v>103</v>
      </c>
      <c r="Q235" t="s">
        <v>476</v>
      </c>
      <c r="R235" t="s">
        <v>1490</v>
      </c>
      <c r="S235" t="s">
        <v>1491</v>
      </c>
      <c r="T235" t="s">
        <v>1490</v>
      </c>
      <c r="U235" t="s">
        <v>1097</v>
      </c>
      <c r="V235" t="s">
        <v>777</v>
      </c>
      <c r="W235" t="s">
        <v>442</v>
      </c>
      <c r="X235" s="1">
        <v>90</v>
      </c>
      <c r="Y235" t="s">
        <v>1719</v>
      </c>
      <c r="Z235">
        <f t="shared" ca="1" si="22"/>
        <v>0</v>
      </c>
    </row>
    <row r="236" spans="1:26" x14ac:dyDescent="0.25">
      <c r="A236">
        <v>21</v>
      </c>
      <c r="B236" t="s">
        <v>691</v>
      </c>
      <c r="C236" t="str">
        <f>+VLOOKUP(B236,[1]Tennis_DB!$C$2:$D$160,2,0)</f>
        <v>France</v>
      </c>
      <c r="D236">
        <v>30</v>
      </c>
      <c r="E236">
        <v>180</v>
      </c>
      <c r="F236">
        <v>2014</v>
      </c>
      <c r="G236" t="s">
        <v>1492</v>
      </c>
      <c r="H236" t="s">
        <v>314</v>
      </c>
      <c r="I236" t="s">
        <v>517</v>
      </c>
      <c r="J236" t="s">
        <v>385</v>
      </c>
      <c r="K236" t="s">
        <v>253</v>
      </c>
      <c r="L236" t="s">
        <v>634</v>
      </c>
      <c r="M236" t="s">
        <v>324</v>
      </c>
      <c r="N236" t="s">
        <v>1493</v>
      </c>
      <c r="O236" t="s">
        <v>615</v>
      </c>
      <c r="P236" t="s">
        <v>238</v>
      </c>
      <c r="Q236" t="s">
        <v>430</v>
      </c>
      <c r="R236" t="s">
        <v>1494</v>
      </c>
      <c r="S236" t="s">
        <v>1152</v>
      </c>
      <c r="T236" t="s">
        <v>1494</v>
      </c>
      <c r="U236" t="s">
        <v>267</v>
      </c>
      <c r="V236" t="s">
        <v>457</v>
      </c>
      <c r="W236" t="s">
        <v>103</v>
      </c>
      <c r="X236" s="1">
        <v>117</v>
      </c>
      <c r="Y236" t="s">
        <v>1720</v>
      </c>
      <c r="Z236">
        <f t="shared" ca="1" si="22"/>
        <v>1</v>
      </c>
    </row>
    <row r="237" spans="1:26" x14ac:dyDescent="0.25">
      <c r="A237">
        <v>113</v>
      </c>
      <c r="B237" t="s">
        <v>683</v>
      </c>
      <c r="C237" t="str">
        <f>+VLOOKUP(B237,[1]Tennis_DB!$C$2:$D$160,2,0)</f>
        <v>Austria</v>
      </c>
      <c r="D237">
        <v>33</v>
      </c>
      <c r="E237">
        <v>184</v>
      </c>
      <c r="F237">
        <v>2014</v>
      </c>
      <c r="G237" t="s">
        <v>1495</v>
      </c>
      <c r="H237" t="s">
        <v>1343</v>
      </c>
      <c r="I237" t="s">
        <v>89</v>
      </c>
      <c r="J237" t="s">
        <v>418</v>
      </c>
      <c r="K237" t="s">
        <v>90</v>
      </c>
      <c r="L237" t="s">
        <v>531</v>
      </c>
      <c r="M237" t="s">
        <v>594</v>
      </c>
      <c r="N237" t="s">
        <v>1496</v>
      </c>
      <c r="O237" t="s">
        <v>607</v>
      </c>
      <c r="P237" t="s">
        <v>103</v>
      </c>
      <c r="Q237" t="s">
        <v>1497</v>
      </c>
      <c r="R237" t="s">
        <v>98</v>
      </c>
      <c r="S237" t="s">
        <v>1498</v>
      </c>
      <c r="T237" t="s">
        <v>98</v>
      </c>
      <c r="U237" t="s">
        <v>619</v>
      </c>
      <c r="V237" t="s">
        <v>339</v>
      </c>
      <c r="W237" t="s">
        <v>579</v>
      </c>
      <c r="X237" s="1">
        <v>108</v>
      </c>
      <c r="Y237" t="s">
        <v>1613</v>
      </c>
      <c r="Z237">
        <f t="shared" ca="1" si="22"/>
        <v>0</v>
      </c>
    </row>
    <row r="238" spans="1:26" x14ac:dyDescent="0.25">
      <c r="A238">
        <v>44</v>
      </c>
      <c r="B238" t="s">
        <v>879</v>
      </c>
      <c r="C238" t="str">
        <f>+VLOOKUP(B238,[1]Tennis_DB!$C$2:$D$160,2,0)</f>
        <v>France</v>
      </c>
      <c r="D238">
        <v>26</v>
      </c>
      <c r="E238">
        <v>181</v>
      </c>
      <c r="F238">
        <v>2014</v>
      </c>
      <c r="G238" t="s">
        <v>1499</v>
      </c>
      <c r="H238" t="s">
        <v>685</v>
      </c>
      <c r="I238" t="s">
        <v>89</v>
      </c>
      <c r="J238" t="s">
        <v>249</v>
      </c>
      <c r="K238" t="s">
        <v>107</v>
      </c>
      <c r="L238" t="s">
        <v>662</v>
      </c>
      <c r="M238" t="s">
        <v>594</v>
      </c>
      <c r="N238" t="s">
        <v>1107</v>
      </c>
      <c r="O238" t="s">
        <v>607</v>
      </c>
      <c r="P238" t="s">
        <v>114</v>
      </c>
      <c r="Q238" t="s">
        <v>646</v>
      </c>
      <c r="R238" t="s">
        <v>525</v>
      </c>
      <c r="S238" t="s">
        <v>1418</v>
      </c>
      <c r="T238" t="s">
        <v>525</v>
      </c>
      <c r="U238" t="s">
        <v>141</v>
      </c>
      <c r="V238" t="s">
        <v>526</v>
      </c>
      <c r="W238" t="s">
        <v>442</v>
      </c>
      <c r="X238" s="1">
        <v>104</v>
      </c>
      <c r="Y238" t="s">
        <v>1721</v>
      </c>
      <c r="Z238">
        <f t="shared" ca="1" si="22"/>
        <v>0</v>
      </c>
    </row>
    <row r="239" spans="1:26" x14ac:dyDescent="0.25">
      <c r="A239">
        <v>39</v>
      </c>
      <c r="B239" t="s">
        <v>536</v>
      </c>
      <c r="C239" t="s">
        <v>1732</v>
      </c>
      <c r="D239">
        <v>21</v>
      </c>
      <c r="E239">
        <v>185</v>
      </c>
      <c r="F239">
        <v>2014</v>
      </c>
      <c r="G239" t="s">
        <v>1500</v>
      </c>
      <c r="H239" t="s">
        <v>619</v>
      </c>
      <c r="I239" t="s">
        <v>504</v>
      </c>
      <c r="J239" t="s">
        <v>402</v>
      </c>
      <c r="K239" t="s">
        <v>605</v>
      </c>
      <c r="L239" t="s">
        <v>451</v>
      </c>
      <c r="M239" t="s">
        <v>77</v>
      </c>
      <c r="N239" t="s">
        <v>1501</v>
      </c>
      <c r="O239" t="s">
        <v>237</v>
      </c>
      <c r="P239" t="s">
        <v>418</v>
      </c>
      <c r="Q239" t="s">
        <v>1282</v>
      </c>
      <c r="R239" t="s">
        <v>854</v>
      </c>
      <c r="S239" t="s">
        <v>1416</v>
      </c>
      <c r="T239" t="s">
        <v>854</v>
      </c>
      <c r="U239" t="s">
        <v>271</v>
      </c>
      <c r="V239" t="s">
        <v>37</v>
      </c>
      <c r="W239" t="s">
        <v>103</v>
      </c>
      <c r="X239" s="1">
        <v>109</v>
      </c>
      <c r="Y239" t="s">
        <v>1722</v>
      </c>
      <c r="Z239">
        <f t="shared" ca="1" si="22"/>
        <v>0</v>
      </c>
    </row>
    <row r="240" spans="1:26" x14ac:dyDescent="0.25">
      <c r="A240">
        <v>48</v>
      </c>
      <c r="B240" t="s">
        <v>448</v>
      </c>
      <c r="C240" t="str">
        <f>+VLOOKUP(B240,[1]Tennis_DB!$C$2:$D$160,2,0)</f>
        <v>Russian Federation</v>
      </c>
      <c r="D240">
        <v>32</v>
      </c>
      <c r="E240">
        <v>183</v>
      </c>
      <c r="F240">
        <v>2014</v>
      </c>
      <c r="G240" t="s">
        <v>1500</v>
      </c>
      <c r="H240" t="s">
        <v>667</v>
      </c>
      <c r="I240" t="s">
        <v>151</v>
      </c>
      <c r="J240" t="s">
        <v>565</v>
      </c>
      <c r="K240" t="s">
        <v>539</v>
      </c>
      <c r="L240" t="s">
        <v>975</v>
      </c>
      <c r="M240" t="s">
        <v>727</v>
      </c>
      <c r="N240" t="s">
        <v>1502</v>
      </c>
      <c r="O240" t="s">
        <v>808</v>
      </c>
      <c r="P240" t="s">
        <v>103</v>
      </c>
      <c r="Q240" t="s">
        <v>1171</v>
      </c>
      <c r="R240" t="s">
        <v>499</v>
      </c>
      <c r="S240" t="s">
        <v>83</v>
      </c>
      <c r="T240" t="s">
        <v>499</v>
      </c>
      <c r="U240" t="s">
        <v>1011</v>
      </c>
      <c r="V240" t="s">
        <v>363</v>
      </c>
      <c r="W240" t="s">
        <v>468</v>
      </c>
      <c r="X240" s="1">
        <v>107</v>
      </c>
      <c r="Y240" t="s">
        <v>1717</v>
      </c>
      <c r="Z240">
        <f t="shared" ca="1" si="22"/>
        <v>0</v>
      </c>
    </row>
    <row r="241" spans="1:26" x14ac:dyDescent="0.25">
      <c r="A241">
        <v>70</v>
      </c>
      <c r="B241" t="s">
        <v>1503</v>
      </c>
      <c r="C241" t="str">
        <f>+VLOOKUP(B241,[1]Tennis_DB!$C$2:$D$160,2,0)</f>
        <v>Kazakhstan</v>
      </c>
      <c r="D241">
        <v>27</v>
      </c>
      <c r="E241">
        <v>183</v>
      </c>
      <c r="F241">
        <v>2014</v>
      </c>
      <c r="G241" t="s">
        <v>1203</v>
      </c>
      <c r="H241" t="s">
        <v>538</v>
      </c>
      <c r="I241" t="s">
        <v>582</v>
      </c>
      <c r="J241" t="s">
        <v>65</v>
      </c>
      <c r="K241" t="s">
        <v>1242</v>
      </c>
      <c r="L241" t="s">
        <v>261</v>
      </c>
      <c r="M241" t="s">
        <v>62</v>
      </c>
      <c r="N241" t="s">
        <v>1504</v>
      </c>
      <c r="O241" t="s">
        <v>557</v>
      </c>
      <c r="P241" t="s">
        <v>65</v>
      </c>
      <c r="Q241" t="s">
        <v>1497</v>
      </c>
      <c r="R241" t="s">
        <v>1403</v>
      </c>
      <c r="S241" t="s">
        <v>1505</v>
      </c>
      <c r="T241" t="s">
        <v>1403</v>
      </c>
      <c r="U241" t="s">
        <v>407</v>
      </c>
      <c r="V241" t="s">
        <v>391</v>
      </c>
      <c r="W241" t="s">
        <v>339</v>
      </c>
      <c r="X241" s="1">
        <v>115</v>
      </c>
      <c r="Y241" t="s">
        <v>1723</v>
      </c>
      <c r="Z241">
        <f t="shared" ref="Z241" ca="1" si="29">+RANDBETWEEN(0,1)</f>
        <v>0</v>
      </c>
    </row>
    <row r="242" spans="1:26" x14ac:dyDescent="0.25">
      <c r="A242">
        <v>45</v>
      </c>
      <c r="B242" t="s">
        <v>611</v>
      </c>
      <c r="C242" t="str">
        <f>+VLOOKUP(B242,[1]Tennis_DB!$C$2:$D$160,2,0)</f>
        <v>Italy</v>
      </c>
      <c r="D242">
        <v>30</v>
      </c>
      <c r="E242">
        <v>190</v>
      </c>
      <c r="F242">
        <v>2014</v>
      </c>
      <c r="G242" t="s">
        <v>1506</v>
      </c>
      <c r="H242" t="s">
        <v>91</v>
      </c>
      <c r="I242" t="s">
        <v>308</v>
      </c>
      <c r="J242" t="s">
        <v>242</v>
      </c>
      <c r="K242" t="s">
        <v>584</v>
      </c>
      <c r="L242" t="s">
        <v>1278</v>
      </c>
      <c r="M242" t="s">
        <v>77</v>
      </c>
      <c r="N242" t="s">
        <v>576</v>
      </c>
      <c r="O242" t="s">
        <v>861</v>
      </c>
      <c r="P242" t="s">
        <v>505</v>
      </c>
      <c r="Q242" t="s">
        <v>1507</v>
      </c>
      <c r="R242" t="s">
        <v>444</v>
      </c>
      <c r="S242" t="s">
        <v>1508</v>
      </c>
      <c r="T242" t="s">
        <v>444</v>
      </c>
      <c r="U242" t="s">
        <v>1056</v>
      </c>
      <c r="V242" t="s">
        <v>457</v>
      </c>
      <c r="W242" t="s">
        <v>48</v>
      </c>
      <c r="X242" s="1">
        <v>111</v>
      </c>
      <c r="Y242" t="s">
        <v>1613</v>
      </c>
      <c r="Z242">
        <f t="shared" ca="1" si="22"/>
        <v>1</v>
      </c>
    </row>
    <row r="243" spans="1:26" x14ac:dyDescent="0.25">
      <c r="A243">
        <v>75</v>
      </c>
      <c r="B243" t="s">
        <v>713</v>
      </c>
      <c r="C243" t="str">
        <f>+VLOOKUP(B243,[1]Tennis_DB!$C$2:$D$160,2,0)</f>
        <v>Australia</v>
      </c>
      <c r="D243">
        <v>29</v>
      </c>
      <c r="E243">
        <v>193</v>
      </c>
      <c r="F243">
        <v>2014</v>
      </c>
      <c r="G243" t="s">
        <v>1509</v>
      </c>
      <c r="H243" t="s">
        <v>560</v>
      </c>
      <c r="I243" t="s">
        <v>573</v>
      </c>
      <c r="J243" t="s">
        <v>1029</v>
      </c>
      <c r="K243" t="s">
        <v>931</v>
      </c>
      <c r="L243" t="s">
        <v>316</v>
      </c>
      <c r="M243" t="s">
        <v>127</v>
      </c>
      <c r="N243" t="s">
        <v>1510</v>
      </c>
      <c r="O243" t="s">
        <v>717</v>
      </c>
      <c r="P243" t="s">
        <v>348</v>
      </c>
      <c r="Q243" t="s">
        <v>1220</v>
      </c>
      <c r="R243" t="s">
        <v>96</v>
      </c>
      <c r="S243" t="s">
        <v>1389</v>
      </c>
      <c r="T243" t="s">
        <v>96</v>
      </c>
      <c r="U243" t="s">
        <v>283</v>
      </c>
      <c r="V243" t="s">
        <v>156</v>
      </c>
      <c r="W243" t="s">
        <v>453</v>
      </c>
      <c r="X243" s="1">
        <v>105</v>
      </c>
      <c r="Y243" t="s">
        <v>1596</v>
      </c>
      <c r="Z243">
        <f t="shared" ref="Z243:Z264" ca="1" si="30">+VLOOKUP(B243,$B$2:$Z$177,25,0)</f>
        <v>0</v>
      </c>
    </row>
    <row r="244" spans="1:26" x14ac:dyDescent="0.25">
      <c r="A244">
        <v>57</v>
      </c>
      <c r="B244" t="s">
        <v>1511</v>
      </c>
      <c r="C244" t="str">
        <f>+VLOOKUP(B244,[1]Tennis_DB!$C$2:$D$160,2,0)</f>
        <v>United States</v>
      </c>
      <c r="D244">
        <v>25</v>
      </c>
      <c r="E244">
        <v>183</v>
      </c>
      <c r="F244">
        <v>2014</v>
      </c>
      <c r="G244" t="s">
        <v>1512</v>
      </c>
      <c r="H244" t="s">
        <v>367</v>
      </c>
      <c r="I244" t="s">
        <v>383</v>
      </c>
      <c r="J244" t="s">
        <v>278</v>
      </c>
      <c r="K244" t="s">
        <v>204</v>
      </c>
      <c r="L244" t="s">
        <v>428</v>
      </c>
      <c r="M244" t="s">
        <v>644</v>
      </c>
      <c r="N244" t="s">
        <v>728</v>
      </c>
      <c r="O244" t="s">
        <v>509</v>
      </c>
      <c r="P244" t="s">
        <v>348</v>
      </c>
      <c r="Q244" t="s">
        <v>1513</v>
      </c>
      <c r="R244" t="s">
        <v>50</v>
      </c>
      <c r="S244" t="s">
        <v>1514</v>
      </c>
      <c r="T244" t="s">
        <v>50</v>
      </c>
      <c r="U244" t="s">
        <v>589</v>
      </c>
      <c r="V244" t="s">
        <v>373</v>
      </c>
      <c r="W244" t="s">
        <v>363</v>
      </c>
      <c r="X244" s="1">
        <v>103</v>
      </c>
      <c r="Y244" t="s">
        <v>1724</v>
      </c>
      <c r="Z244">
        <f t="shared" ref="Z244" ca="1" si="31">+RANDBETWEEN(0,1)</f>
        <v>1</v>
      </c>
    </row>
    <row r="245" spans="1:26" x14ac:dyDescent="0.25">
      <c r="A245">
        <v>72</v>
      </c>
      <c r="B245" t="s">
        <v>778</v>
      </c>
      <c r="C245" t="str">
        <f>+VLOOKUP(B245,[1]Tennis_DB!$C$2:$D$160,2,0)</f>
        <v>Argentina</v>
      </c>
      <c r="D245">
        <v>31</v>
      </c>
      <c r="E245">
        <v>183</v>
      </c>
      <c r="F245">
        <v>2014</v>
      </c>
      <c r="G245" t="s">
        <v>1515</v>
      </c>
      <c r="H245" t="s">
        <v>89</v>
      </c>
      <c r="I245" t="s">
        <v>460</v>
      </c>
      <c r="J245" t="s">
        <v>124</v>
      </c>
      <c r="K245" t="s">
        <v>287</v>
      </c>
      <c r="L245" t="s">
        <v>127</v>
      </c>
      <c r="M245" t="s">
        <v>727</v>
      </c>
      <c r="N245" t="s">
        <v>1412</v>
      </c>
      <c r="O245" t="s">
        <v>318</v>
      </c>
      <c r="P245" t="s">
        <v>493</v>
      </c>
      <c r="Q245" t="s">
        <v>1384</v>
      </c>
      <c r="R245" t="s">
        <v>212</v>
      </c>
      <c r="S245" t="s">
        <v>588</v>
      </c>
      <c r="T245" t="s">
        <v>212</v>
      </c>
      <c r="U245" t="s">
        <v>221</v>
      </c>
      <c r="V245" t="s">
        <v>37</v>
      </c>
      <c r="W245" t="s">
        <v>314</v>
      </c>
      <c r="X245" s="1">
        <v>111</v>
      </c>
      <c r="Y245" t="s">
        <v>1594</v>
      </c>
      <c r="Z245">
        <f t="shared" ca="1" si="30"/>
        <v>1</v>
      </c>
    </row>
    <row r="246" spans="1:26" x14ac:dyDescent="0.25">
      <c r="A246">
        <v>41</v>
      </c>
      <c r="B246" t="s">
        <v>856</v>
      </c>
      <c r="C246" t="str">
        <f>+VLOOKUP(B246,[1]Tennis_DB!$C$2:$D$160,2,0)</f>
        <v>Spain</v>
      </c>
      <c r="D246">
        <v>29</v>
      </c>
      <c r="E246">
        <v>180</v>
      </c>
      <c r="F246">
        <v>2014</v>
      </c>
      <c r="G246" t="s">
        <v>1516</v>
      </c>
      <c r="H246" t="s">
        <v>168</v>
      </c>
      <c r="I246" t="s">
        <v>875</v>
      </c>
      <c r="J246" t="s">
        <v>493</v>
      </c>
      <c r="K246" t="s">
        <v>993</v>
      </c>
      <c r="L246" t="s">
        <v>62</v>
      </c>
      <c r="M246" t="s">
        <v>236</v>
      </c>
      <c r="N246" t="s">
        <v>1517</v>
      </c>
      <c r="O246" t="s">
        <v>679</v>
      </c>
      <c r="P246" t="s">
        <v>939</v>
      </c>
      <c r="Q246" t="s">
        <v>962</v>
      </c>
      <c r="R246" t="s">
        <v>212</v>
      </c>
      <c r="S246" t="s">
        <v>1518</v>
      </c>
      <c r="T246" t="s">
        <v>212</v>
      </c>
      <c r="U246" t="s">
        <v>478</v>
      </c>
      <c r="V246" t="s">
        <v>1519</v>
      </c>
      <c r="W246" t="s">
        <v>706</v>
      </c>
      <c r="X246" s="1">
        <v>99</v>
      </c>
      <c r="Y246" t="s">
        <v>1722</v>
      </c>
      <c r="Z246">
        <f t="shared" ca="1" si="30"/>
        <v>1</v>
      </c>
    </row>
    <row r="247" spans="1:26" x14ac:dyDescent="0.25">
      <c r="A247">
        <v>63</v>
      </c>
      <c r="B247" t="s">
        <v>803</v>
      </c>
      <c r="C247" t="s">
        <v>1735</v>
      </c>
      <c r="D247">
        <v>27</v>
      </c>
      <c r="E247">
        <v>188</v>
      </c>
      <c r="F247">
        <v>2014</v>
      </c>
      <c r="G247" t="s">
        <v>1520</v>
      </c>
      <c r="H247" t="s">
        <v>84</v>
      </c>
      <c r="I247" t="s">
        <v>1343</v>
      </c>
      <c r="J247" t="s">
        <v>278</v>
      </c>
      <c r="K247" t="s">
        <v>397</v>
      </c>
      <c r="L247" t="s">
        <v>236</v>
      </c>
      <c r="M247" t="s">
        <v>192</v>
      </c>
      <c r="N247" t="s">
        <v>1521</v>
      </c>
      <c r="O247" t="s">
        <v>64</v>
      </c>
      <c r="P247" t="s">
        <v>821</v>
      </c>
      <c r="Q247" t="s">
        <v>328</v>
      </c>
      <c r="R247" t="s">
        <v>521</v>
      </c>
      <c r="S247" t="s">
        <v>1522</v>
      </c>
      <c r="T247" t="s">
        <v>521</v>
      </c>
      <c r="U247" t="s">
        <v>1179</v>
      </c>
      <c r="V247" t="s">
        <v>61</v>
      </c>
      <c r="W247" t="s">
        <v>37</v>
      </c>
      <c r="X247" s="1">
        <v>104</v>
      </c>
      <c r="Y247" t="s">
        <v>597</v>
      </c>
      <c r="Z247">
        <f t="shared" ca="1" si="30"/>
        <v>1</v>
      </c>
    </row>
    <row r="248" spans="1:26" x14ac:dyDescent="0.25">
      <c r="A248">
        <v>118</v>
      </c>
      <c r="B248" t="s">
        <v>832</v>
      </c>
      <c r="C248" t="str">
        <f>+VLOOKUP(B248,[1]Tennis_DB!$C$2:$D$160,2,0)</f>
        <v>France</v>
      </c>
      <c r="D248">
        <v>25</v>
      </c>
      <c r="E248">
        <v>196</v>
      </c>
      <c r="F248">
        <v>2014</v>
      </c>
      <c r="G248" t="s">
        <v>1223</v>
      </c>
      <c r="H248" t="s">
        <v>493</v>
      </c>
      <c r="I248" t="s">
        <v>344</v>
      </c>
      <c r="J248" t="s">
        <v>1523</v>
      </c>
      <c r="K248" t="s">
        <v>920</v>
      </c>
      <c r="L248" t="s">
        <v>1524</v>
      </c>
      <c r="M248" t="s">
        <v>614</v>
      </c>
      <c r="N248" t="s">
        <v>1070</v>
      </c>
      <c r="O248" t="s">
        <v>442</v>
      </c>
      <c r="P248" t="s">
        <v>1155</v>
      </c>
      <c r="Q248" t="s">
        <v>226</v>
      </c>
      <c r="R248" t="s">
        <v>1239</v>
      </c>
      <c r="S248" t="s">
        <v>1525</v>
      </c>
      <c r="T248" t="s">
        <v>1239</v>
      </c>
      <c r="U248" t="s">
        <v>283</v>
      </c>
      <c r="V248" t="s">
        <v>687</v>
      </c>
      <c r="W248" t="s">
        <v>212</v>
      </c>
      <c r="X248" s="1">
        <v>103</v>
      </c>
      <c r="Y248" t="s">
        <v>1725</v>
      </c>
      <c r="Z248">
        <f t="shared" ca="1" si="30"/>
        <v>0</v>
      </c>
    </row>
    <row r="249" spans="1:26" x14ac:dyDescent="0.25">
      <c r="A249">
        <v>46</v>
      </c>
      <c r="B249" t="s">
        <v>755</v>
      </c>
      <c r="C249" t="str">
        <f>+VLOOKUP(B249,[1]Tennis_DB!$C$2:$D$160,2,0)</f>
        <v>Spain</v>
      </c>
      <c r="D249">
        <v>28</v>
      </c>
      <c r="E249">
        <v>190</v>
      </c>
      <c r="F249">
        <v>2014</v>
      </c>
      <c r="G249" t="s">
        <v>67</v>
      </c>
      <c r="H249" t="s">
        <v>268</v>
      </c>
      <c r="I249" t="s">
        <v>743</v>
      </c>
      <c r="J249" t="s">
        <v>736</v>
      </c>
      <c r="K249" t="s">
        <v>102</v>
      </c>
      <c r="L249" t="s">
        <v>859</v>
      </c>
      <c r="M249" t="s">
        <v>727</v>
      </c>
      <c r="N249" t="s">
        <v>1526</v>
      </c>
      <c r="O249" t="s">
        <v>567</v>
      </c>
      <c r="P249" t="s">
        <v>124</v>
      </c>
      <c r="Q249" t="s">
        <v>729</v>
      </c>
      <c r="R249" t="s">
        <v>1371</v>
      </c>
      <c r="S249" t="s">
        <v>1527</v>
      </c>
      <c r="T249" t="s">
        <v>1371</v>
      </c>
      <c r="U249" t="s">
        <v>1179</v>
      </c>
      <c r="V249" t="s">
        <v>103</v>
      </c>
      <c r="W249" t="s">
        <v>391</v>
      </c>
      <c r="X249" s="1">
        <v>118</v>
      </c>
      <c r="Y249" t="s">
        <v>1617</v>
      </c>
      <c r="Z249">
        <f t="shared" ca="1" si="30"/>
        <v>1</v>
      </c>
    </row>
    <row r="250" spans="1:26" x14ac:dyDescent="0.25">
      <c r="A250">
        <v>112</v>
      </c>
      <c r="B250" t="s">
        <v>1237</v>
      </c>
      <c r="C250" t="s">
        <v>1735</v>
      </c>
      <c r="D250">
        <v>29</v>
      </c>
      <c r="E250">
        <v>183</v>
      </c>
      <c r="F250">
        <v>2014</v>
      </c>
      <c r="G250" t="s">
        <v>1529</v>
      </c>
      <c r="H250" t="s">
        <v>141</v>
      </c>
      <c r="I250" t="s">
        <v>735</v>
      </c>
      <c r="J250" t="s">
        <v>642</v>
      </c>
      <c r="K250" t="s">
        <v>35</v>
      </c>
      <c r="L250" t="s">
        <v>614</v>
      </c>
      <c r="M250" t="s">
        <v>236</v>
      </c>
      <c r="N250" t="s">
        <v>576</v>
      </c>
      <c r="O250" t="s">
        <v>509</v>
      </c>
      <c r="P250" t="s">
        <v>758</v>
      </c>
      <c r="Q250" t="s">
        <v>1007</v>
      </c>
      <c r="R250" t="s">
        <v>730</v>
      </c>
      <c r="S250" t="s">
        <v>1526</v>
      </c>
      <c r="T250" t="s">
        <v>730</v>
      </c>
      <c r="U250" t="s">
        <v>565</v>
      </c>
      <c r="V250" t="s">
        <v>468</v>
      </c>
      <c r="W250" t="s">
        <v>1282</v>
      </c>
      <c r="X250" s="1">
        <v>97</v>
      </c>
      <c r="Y250" t="s">
        <v>1528</v>
      </c>
      <c r="Z250">
        <f t="shared" ca="1" si="30"/>
        <v>0</v>
      </c>
    </row>
    <row r="251" spans="1:26" x14ac:dyDescent="0.25">
      <c r="A251">
        <v>51</v>
      </c>
      <c r="B251" t="s">
        <v>1284</v>
      </c>
      <c r="C251" t="s">
        <v>1735</v>
      </c>
      <c r="D251">
        <v>24</v>
      </c>
      <c r="E251">
        <v>188</v>
      </c>
      <c r="F251">
        <v>2014</v>
      </c>
      <c r="G251" t="s">
        <v>1530</v>
      </c>
      <c r="H251" t="s">
        <v>613</v>
      </c>
      <c r="I251" t="s">
        <v>582</v>
      </c>
      <c r="J251" t="s">
        <v>821</v>
      </c>
      <c r="K251" t="s">
        <v>762</v>
      </c>
      <c r="L251" t="s">
        <v>161</v>
      </c>
      <c r="M251" t="s">
        <v>111</v>
      </c>
      <c r="N251" t="s">
        <v>1120</v>
      </c>
      <c r="O251" t="s">
        <v>248</v>
      </c>
      <c r="P251" t="s">
        <v>103</v>
      </c>
      <c r="Q251" t="s">
        <v>1513</v>
      </c>
      <c r="R251" t="s">
        <v>696</v>
      </c>
      <c r="S251" t="s">
        <v>1522</v>
      </c>
      <c r="T251" t="s">
        <v>696</v>
      </c>
      <c r="U251" t="s">
        <v>394</v>
      </c>
      <c r="V251" t="s">
        <v>103</v>
      </c>
      <c r="W251" t="s">
        <v>526</v>
      </c>
      <c r="X251" s="1">
        <v>98</v>
      </c>
      <c r="Y251" t="s">
        <v>1680</v>
      </c>
      <c r="Z251">
        <f t="shared" ca="1" si="30"/>
        <v>0</v>
      </c>
    </row>
    <row r="252" spans="1:26" x14ac:dyDescent="0.25">
      <c r="A252">
        <v>98</v>
      </c>
      <c r="B252" t="s">
        <v>1531</v>
      </c>
      <c r="C252" t="str">
        <f>+VLOOKUP(B252,[1]Tennis_DB!$C$2:$D$160,2,0)</f>
        <v>Israel</v>
      </c>
      <c r="D252">
        <v>29</v>
      </c>
      <c r="E252">
        <v>175</v>
      </c>
      <c r="F252">
        <v>2014</v>
      </c>
      <c r="G252" t="s">
        <v>1532</v>
      </c>
      <c r="H252" t="s">
        <v>613</v>
      </c>
      <c r="I252" t="s">
        <v>957</v>
      </c>
      <c r="J252" t="s">
        <v>300</v>
      </c>
      <c r="K252" t="s">
        <v>372</v>
      </c>
      <c r="L252" t="s">
        <v>144</v>
      </c>
      <c r="M252" t="s">
        <v>428</v>
      </c>
      <c r="N252" t="s">
        <v>1533</v>
      </c>
      <c r="O252" t="s">
        <v>746</v>
      </c>
      <c r="P252" t="s">
        <v>242</v>
      </c>
      <c r="Q252" t="s">
        <v>1171</v>
      </c>
      <c r="R252" t="s">
        <v>66</v>
      </c>
      <c r="S252" t="s">
        <v>1534</v>
      </c>
      <c r="T252" t="s">
        <v>66</v>
      </c>
      <c r="U252" t="s">
        <v>273</v>
      </c>
      <c r="V252" t="s">
        <v>579</v>
      </c>
      <c r="W252" t="s">
        <v>706</v>
      </c>
      <c r="X252" s="1">
        <v>87</v>
      </c>
      <c r="Y252" t="s">
        <v>1726</v>
      </c>
      <c r="Z252">
        <f t="shared" ref="Z252" ca="1" si="32">+RANDBETWEEN(0,1)</f>
        <v>1</v>
      </c>
    </row>
    <row r="253" spans="1:26" x14ac:dyDescent="0.25">
      <c r="A253">
        <v>50</v>
      </c>
      <c r="B253" t="s">
        <v>1241</v>
      </c>
      <c r="C253" t="str">
        <f>+VLOOKUP(B253,[1]Tennis_DB!$C$2:$D$160,2,0)</f>
        <v>Australia</v>
      </c>
      <c r="D253">
        <v>33</v>
      </c>
      <c r="E253">
        <v>178</v>
      </c>
      <c r="F253">
        <v>2014</v>
      </c>
      <c r="G253" t="s">
        <v>1346</v>
      </c>
      <c r="H253" t="s">
        <v>927</v>
      </c>
      <c r="I253" t="s">
        <v>724</v>
      </c>
      <c r="J253" t="s">
        <v>475</v>
      </c>
      <c r="K253" t="s">
        <v>107</v>
      </c>
      <c r="L253" t="s">
        <v>662</v>
      </c>
      <c r="M253" t="s">
        <v>859</v>
      </c>
      <c r="N253" t="s">
        <v>1493</v>
      </c>
      <c r="O253" t="s">
        <v>1071</v>
      </c>
      <c r="P253" t="s">
        <v>937</v>
      </c>
      <c r="Q253" t="s">
        <v>1063</v>
      </c>
      <c r="R253" t="s">
        <v>1163</v>
      </c>
      <c r="S253" t="s">
        <v>1535</v>
      </c>
      <c r="T253" t="s">
        <v>1163</v>
      </c>
      <c r="U253" t="s">
        <v>367</v>
      </c>
      <c r="V253" t="s">
        <v>229</v>
      </c>
      <c r="W253" t="s">
        <v>214</v>
      </c>
      <c r="X253" s="1">
        <v>113</v>
      </c>
      <c r="Y253" t="s">
        <v>1727</v>
      </c>
      <c r="Z253">
        <f t="shared" ca="1" si="30"/>
        <v>0</v>
      </c>
    </row>
    <row r="254" spans="1:26" x14ac:dyDescent="0.25">
      <c r="A254">
        <v>20</v>
      </c>
      <c r="B254" t="s">
        <v>839</v>
      </c>
      <c r="C254" t="str">
        <f>+VLOOKUP(B254,[1]Tennis_DB!$C$2:$D$160,2,0)</f>
        <v>Italy</v>
      </c>
      <c r="D254">
        <v>27</v>
      </c>
      <c r="E254">
        <v>178</v>
      </c>
      <c r="F254">
        <v>2014</v>
      </c>
      <c r="G254" t="s">
        <v>1536</v>
      </c>
      <c r="H254" t="s">
        <v>446</v>
      </c>
      <c r="I254" t="s">
        <v>743</v>
      </c>
      <c r="J254" t="s">
        <v>736</v>
      </c>
      <c r="K254" t="s">
        <v>1268</v>
      </c>
      <c r="L254" t="s">
        <v>45</v>
      </c>
      <c r="M254" t="s">
        <v>575</v>
      </c>
      <c r="N254" t="s">
        <v>1245</v>
      </c>
      <c r="O254" t="s">
        <v>843</v>
      </c>
      <c r="P254" t="s">
        <v>402</v>
      </c>
      <c r="Q254" t="s">
        <v>468</v>
      </c>
      <c r="R254" t="s">
        <v>1479</v>
      </c>
      <c r="S254" t="s">
        <v>1537</v>
      </c>
      <c r="T254" t="s">
        <v>1479</v>
      </c>
      <c r="U254" t="s">
        <v>273</v>
      </c>
      <c r="V254" t="s">
        <v>993</v>
      </c>
      <c r="W254" t="s">
        <v>737</v>
      </c>
      <c r="X254" s="1">
        <v>100</v>
      </c>
      <c r="Y254" t="s">
        <v>1691</v>
      </c>
      <c r="Z254">
        <f t="shared" ca="1" si="30"/>
        <v>0</v>
      </c>
    </row>
    <row r="255" spans="1:26" x14ac:dyDescent="0.25">
      <c r="A255">
        <v>36</v>
      </c>
      <c r="B255" t="s">
        <v>824</v>
      </c>
      <c r="C255" t="s">
        <v>1735</v>
      </c>
      <c r="D255">
        <v>32</v>
      </c>
      <c r="E255">
        <v>188</v>
      </c>
      <c r="F255">
        <v>2014</v>
      </c>
      <c r="G255" t="s">
        <v>1538</v>
      </c>
      <c r="H255" t="s">
        <v>826</v>
      </c>
      <c r="I255" t="s">
        <v>841</v>
      </c>
      <c r="J255" t="s">
        <v>736</v>
      </c>
      <c r="K255" t="s">
        <v>35</v>
      </c>
      <c r="L255" t="s">
        <v>828</v>
      </c>
      <c r="M255" t="s">
        <v>388</v>
      </c>
      <c r="N255" t="s">
        <v>1539</v>
      </c>
      <c r="O255" t="s">
        <v>1195</v>
      </c>
      <c r="P255" t="s">
        <v>258</v>
      </c>
      <c r="Q255" t="s">
        <v>47</v>
      </c>
      <c r="R255" t="s">
        <v>350</v>
      </c>
      <c r="S255" t="s">
        <v>1189</v>
      </c>
      <c r="T255" t="s">
        <v>350</v>
      </c>
      <c r="U255" t="s">
        <v>170</v>
      </c>
      <c r="V255" t="s">
        <v>436</v>
      </c>
      <c r="W255" t="s">
        <v>300</v>
      </c>
      <c r="X255" s="1">
        <v>118</v>
      </c>
      <c r="Y255" t="s">
        <v>124</v>
      </c>
      <c r="Z255">
        <f t="shared" ca="1" si="30"/>
        <v>1</v>
      </c>
    </row>
    <row r="256" spans="1:26" x14ac:dyDescent="0.25">
      <c r="A256">
        <v>54</v>
      </c>
      <c r="B256" t="s">
        <v>1540</v>
      </c>
      <c r="C256" t="str">
        <f>+VLOOKUP(B256,[1]Tennis_DB!$C$2:$D$160,2,0)</f>
        <v>Portugal</v>
      </c>
      <c r="D256">
        <v>33</v>
      </c>
      <c r="E256">
        <v>185</v>
      </c>
      <c r="F256">
        <v>2014</v>
      </c>
      <c r="G256" t="s">
        <v>1541</v>
      </c>
      <c r="H256" t="s">
        <v>652</v>
      </c>
      <c r="I256" t="s">
        <v>89</v>
      </c>
      <c r="J256" t="s">
        <v>210</v>
      </c>
      <c r="K256" t="s">
        <v>1051</v>
      </c>
      <c r="L256" t="s">
        <v>410</v>
      </c>
      <c r="M256" t="s">
        <v>192</v>
      </c>
      <c r="N256" t="s">
        <v>1542</v>
      </c>
      <c r="O256" t="s">
        <v>237</v>
      </c>
      <c r="P256" t="s">
        <v>1476</v>
      </c>
      <c r="Q256" t="s">
        <v>689</v>
      </c>
      <c r="R256" t="s">
        <v>767</v>
      </c>
      <c r="S256" t="s">
        <v>1543</v>
      </c>
      <c r="T256" t="s">
        <v>767</v>
      </c>
      <c r="U256" t="s">
        <v>118</v>
      </c>
      <c r="V256" t="s">
        <v>353</v>
      </c>
      <c r="W256" t="s">
        <v>184</v>
      </c>
      <c r="X256" s="1">
        <v>102</v>
      </c>
      <c r="Y256" t="s">
        <v>1662</v>
      </c>
      <c r="Z256">
        <f t="shared" ref="Z256:Z258" ca="1" si="33">+RANDBETWEEN(0,1)</f>
        <v>0</v>
      </c>
    </row>
    <row r="257" spans="1:26" x14ac:dyDescent="0.25">
      <c r="A257">
        <v>74</v>
      </c>
      <c r="B257" t="s">
        <v>1544</v>
      </c>
      <c r="C257" t="str">
        <f>+VLOOKUP(B257,[1]Tennis_DB!$C$2:$D$160,2,0)</f>
        <v>Kazakhstan</v>
      </c>
      <c r="D257">
        <v>27</v>
      </c>
      <c r="E257">
        <v>183</v>
      </c>
      <c r="F257">
        <v>2014</v>
      </c>
      <c r="G257" t="s">
        <v>1545</v>
      </c>
      <c r="H257" t="s">
        <v>1011</v>
      </c>
      <c r="I257" t="s">
        <v>352</v>
      </c>
      <c r="J257" t="s">
        <v>426</v>
      </c>
      <c r="K257" t="s">
        <v>517</v>
      </c>
      <c r="L257" t="s">
        <v>161</v>
      </c>
      <c r="M257" t="s">
        <v>161</v>
      </c>
      <c r="N257" t="s">
        <v>1200</v>
      </c>
      <c r="O257" t="s">
        <v>977</v>
      </c>
      <c r="P257" t="s">
        <v>1355</v>
      </c>
      <c r="Q257" t="s">
        <v>1546</v>
      </c>
      <c r="R257" t="s">
        <v>868</v>
      </c>
      <c r="S257" t="s">
        <v>1547</v>
      </c>
      <c r="T257" t="s">
        <v>868</v>
      </c>
      <c r="U257" t="s">
        <v>844</v>
      </c>
      <c r="V257" t="s">
        <v>617</v>
      </c>
      <c r="W257" t="s">
        <v>113</v>
      </c>
      <c r="X257" s="1">
        <v>95</v>
      </c>
      <c r="Y257" t="s">
        <v>1728</v>
      </c>
      <c r="Z257">
        <f t="shared" ca="1" si="33"/>
        <v>0</v>
      </c>
    </row>
    <row r="258" spans="1:26" x14ac:dyDescent="0.25">
      <c r="A258">
        <v>67</v>
      </c>
      <c r="B258" t="s">
        <v>1548</v>
      </c>
      <c r="C258" t="s">
        <v>1733</v>
      </c>
      <c r="D258">
        <v>29</v>
      </c>
      <c r="E258">
        <v>188</v>
      </c>
      <c r="F258">
        <v>2014</v>
      </c>
      <c r="G258" t="s">
        <v>833</v>
      </c>
      <c r="H258" t="s">
        <v>59</v>
      </c>
      <c r="I258" t="s">
        <v>461</v>
      </c>
      <c r="J258" t="s">
        <v>858</v>
      </c>
      <c r="K258" t="s">
        <v>1087</v>
      </c>
      <c r="L258" t="s">
        <v>428</v>
      </c>
      <c r="M258" t="s">
        <v>127</v>
      </c>
      <c r="N258" t="s">
        <v>1549</v>
      </c>
      <c r="O258" t="s">
        <v>1550</v>
      </c>
      <c r="P258" t="s">
        <v>74</v>
      </c>
      <c r="Q258" t="s">
        <v>991</v>
      </c>
      <c r="R258" t="s">
        <v>339</v>
      </c>
      <c r="S258" t="s">
        <v>1551</v>
      </c>
      <c r="T258" t="s">
        <v>339</v>
      </c>
      <c r="U258" t="s">
        <v>25</v>
      </c>
      <c r="V258" t="s">
        <v>229</v>
      </c>
      <c r="W258" t="s">
        <v>37</v>
      </c>
      <c r="X258" s="1">
        <v>103</v>
      </c>
      <c r="Y258" t="s">
        <v>1729</v>
      </c>
      <c r="Z258">
        <f t="shared" ca="1" si="33"/>
        <v>0</v>
      </c>
    </row>
    <row r="259" spans="1:26" x14ac:dyDescent="0.25">
      <c r="A259">
        <v>218</v>
      </c>
      <c r="B259" t="s">
        <v>1288</v>
      </c>
      <c r="C259" t="s">
        <v>1733</v>
      </c>
      <c r="D259">
        <v>21</v>
      </c>
      <c r="E259">
        <v>185</v>
      </c>
      <c r="F259">
        <v>2014</v>
      </c>
      <c r="G259" t="s">
        <v>1552</v>
      </c>
      <c r="H259" t="s">
        <v>827</v>
      </c>
      <c r="I259" t="s">
        <v>37</v>
      </c>
      <c r="J259" t="s">
        <v>535</v>
      </c>
      <c r="K259" t="s">
        <v>218</v>
      </c>
      <c r="L259" t="s">
        <v>192</v>
      </c>
      <c r="M259" t="s">
        <v>127</v>
      </c>
      <c r="N259" t="s">
        <v>1553</v>
      </c>
      <c r="O259" t="s">
        <v>836</v>
      </c>
      <c r="P259" t="s">
        <v>617</v>
      </c>
      <c r="Q259" t="s">
        <v>732</v>
      </c>
      <c r="R259" t="s">
        <v>476</v>
      </c>
      <c r="S259" t="s">
        <v>1554</v>
      </c>
      <c r="T259" t="s">
        <v>476</v>
      </c>
      <c r="U259" t="s">
        <v>283</v>
      </c>
      <c r="V259" t="s">
        <v>200</v>
      </c>
      <c r="W259" t="s">
        <v>200</v>
      </c>
      <c r="X259" s="1">
        <v>84</v>
      </c>
      <c r="Y259" t="s">
        <v>200</v>
      </c>
      <c r="Z259">
        <f t="shared" ca="1" si="30"/>
        <v>0</v>
      </c>
    </row>
    <row r="260" spans="1:26" x14ac:dyDescent="0.25">
      <c r="A260">
        <v>178</v>
      </c>
      <c r="B260" t="s">
        <v>1555</v>
      </c>
      <c r="C260" t="s">
        <v>1733</v>
      </c>
      <c r="D260">
        <v>22</v>
      </c>
      <c r="E260">
        <v>185</v>
      </c>
      <c r="F260">
        <v>2014</v>
      </c>
      <c r="G260" t="s">
        <v>1556</v>
      </c>
      <c r="H260" t="s">
        <v>1557</v>
      </c>
      <c r="I260" t="s">
        <v>383</v>
      </c>
      <c r="J260" t="s">
        <v>1494</v>
      </c>
      <c r="K260" t="s">
        <v>993</v>
      </c>
      <c r="L260" t="s">
        <v>575</v>
      </c>
      <c r="M260" t="s">
        <v>440</v>
      </c>
      <c r="N260" t="s">
        <v>1558</v>
      </c>
      <c r="O260" t="s">
        <v>1300</v>
      </c>
      <c r="P260" t="s">
        <v>563</v>
      </c>
      <c r="Q260" t="s">
        <v>880</v>
      </c>
      <c r="R260" t="s">
        <v>86</v>
      </c>
      <c r="S260" t="s">
        <v>1559</v>
      </c>
      <c r="T260" t="s">
        <v>86</v>
      </c>
      <c r="U260" t="s">
        <v>103</v>
      </c>
      <c r="V260" t="s">
        <v>1165</v>
      </c>
      <c r="W260" t="s">
        <v>200</v>
      </c>
      <c r="X260" s="1">
        <v>131</v>
      </c>
      <c r="Y260" t="s">
        <v>200</v>
      </c>
      <c r="Z260">
        <f t="shared" ref="Z260" ca="1" si="34">+RANDBETWEEN(0,1)</f>
        <v>1</v>
      </c>
    </row>
    <row r="261" spans="1:26" x14ac:dyDescent="0.25">
      <c r="A261">
        <v>136</v>
      </c>
      <c r="B261" t="s">
        <v>1307</v>
      </c>
      <c r="C261" t="s">
        <v>1741</v>
      </c>
      <c r="D261">
        <v>17</v>
      </c>
      <c r="E261">
        <v>198</v>
      </c>
      <c r="F261">
        <v>2014</v>
      </c>
      <c r="G261" t="s">
        <v>930</v>
      </c>
      <c r="H261" t="s">
        <v>998</v>
      </c>
      <c r="I261" t="s">
        <v>407</v>
      </c>
      <c r="J261" t="s">
        <v>103</v>
      </c>
      <c r="K261" t="s">
        <v>1560</v>
      </c>
      <c r="L261" t="s">
        <v>261</v>
      </c>
      <c r="M261" t="s">
        <v>975</v>
      </c>
      <c r="N261" t="s">
        <v>1123</v>
      </c>
      <c r="O261" t="s">
        <v>861</v>
      </c>
      <c r="P261" t="s">
        <v>380</v>
      </c>
      <c r="Q261" t="s">
        <v>390</v>
      </c>
      <c r="R261" t="s">
        <v>1561</v>
      </c>
      <c r="S261" t="s">
        <v>1562</v>
      </c>
      <c r="T261" t="s">
        <v>1561</v>
      </c>
      <c r="U261" t="s">
        <v>1187</v>
      </c>
      <c r="V261" t="s">
        <v>229</v>
      </c>
      <c r="W261" t="s">
        <v>103</v>
      </c>
      <c r="X261" s="1">
        <v>88</v>
      </c>
      <c r="Y261" t="s">
        <v>391</v>
      </c>
      <c r="Z261">
        <f t="shared" ca="1" si="30"/>
        <v>0</v>
      </c>
    </row>
    <row r="262" spans="1:26" x14ac:dyDescent="0.25">
      <c r="A262">
        <v>61</v>
      </c>
      <c r="B262" t="s">
        <v>1297</v>
      </c>
      <c r="C262" t="s">
        <v>1743</v>
      </c>
      <c r="D262">
        <v>22</v>
      </c>
      <c r="E262">
        <v>170</v>
      </c>
      <c r="F262">
        <v>2014</v>
      </c>
      <c r="G262" t="s">
        <v>881</v>
      </c>
      <c r="H262" t="s">
        <v>183</v>
      </c>
      <c r="I262" t="s">
        <v>761</v>
      </c>
      <c r="J262" t="s">
        <v>103</v>
      </c>
      <c r="K262" t="s">
        <v>1086</v>
      </c>
      <c r="L262" t="s">
        <v>1563</v>
      </c>
      <c r="M262" t="s">
        <v>28</v>
      </c>
      <c r="N262" t="s">
        <v>1564</v>
      </c>
      <c r="O262" t="s">
        <v>854</v>
      </c>
      <c r="P262" t="s">
        <v>124</v>
      </c>
      <c r="Q262" t="s">
        <v>1366</v>
      </c>
      <c r="R262" t="s">
        <v>389</v>
      </c>
      <c r="S262" t="s">
        <v>1565</v>
      </c>
      <c r="T262" t="s">
        <v>389</v>
      </c>
      <c r="U262" t="s">
        <v>1043</v>
      </c>
      <c r="V262" t="s">
        <v>200</v>
      </c>
      <c r="W262" t="s">
        <v>200</v>
      </c>
      <c r="X262" s="1">
        <v>100</v>
      </c>
      <c r="Y262" t="s">
        <v>229</v>
      </c>
      <c r="Z262">
        <f t="shared" ca="1" si="30"/>
        <v>1</v>
      </c>
    </row>
    <row r="263" spans="1:26" x14ac:dyDescent="0.25">
      <c r="A263">
        <v>372</v>
      </c>
      <c r="B263" t="s">
        <v>1159</v>
      </c>
      <c r="C263" t="s">
        <v>1733</v>
      </c>
      <c r="D263">
        <v>19</v>
      </c>
      <c r="E263">
        <v>198</v>
      </c>
      <c r="F263">
        <v>2014</v>
      </c>
      <c r="G263" t="s">
        <v>266</v>
      </c>
      <c r="H263" t="s">
        <v>232</v>
      </c>
      <c r="I263" t="s">
        <v>1266</v>
      </c>
      <c r="J263" t="s">
        <v>911</v>
      </c>
      <c r="K263" t="s">
        <v>394</v>
      </c>
      <c r="L263" t="s">
        <v>614</v>
      </c>
      <c r="M263" t="s">
        <v>975</v>
      </c>
      <c r="N263" t="s">
        <v>1566</v>
      </c>
      <c r="O263" t="s">
        <v>1282</v>
      </c>
      <c r="P263" t="s">
        <v>796</v>
      </c>
      <c r="Q263" t="s">
        <v>1052</v>
      </c>
      <c r="R263" t="s">
        <v>391</v>
      </c>
      <c r="S263" t="s">
        <v>1567</v>
      </c>
      <c r="T263" t="s">
        <v>391</v>
      </c>
      <c r="U263" t="s">
        <v>314</v>
      </c>
      <c r="V263" t="s">
        <v>1165</v>
      </c>
      <c r="W263" t="s">
        <v>200</v>
      </c>
      <c r="X263" s="1">
        <v>116</v>
      </c>
      <c r="Y263">
        <v>0</v>
      </c>
      <c r="Z263">
        <f t="shared" ca="1" si="30"/>
        <v>0</v>
      </c>
    </row>
    <row r="264" spans="1:26" x14ac:dyDescent="0.25">
      <c r="A264">
        <v>252</v>
      </c>
      <c r="B264" t="s">
        <v>973</v>
      </c>
      <c r="C264" t="s">
        <v>1738</v>
      </c>
      <c r="D264">
        <v>18</v>
      </c>
      <c r="E264">
        <v>185</v>
      </c>
      <c r="F264">
        <v>2014</v>
      </c>
      <c r="G264" t="s">
        <v>1568</v>
      </c>
      <c r="H264" t="s">
        <v>139</v>
      </c>
      <c r="I264" t="s">
        <v>761</v>
      </c>
      <c r="J264" t="s">
        <v>338</v>
      </c>
      <c r="K264" t="s">
        <v>457</v>
      </c>
      <c r="L264" t="s">
        <v>192</v>
      </c>
      <c r="M264" t="s">
        <v>324</v>
      </c>
      <c r="N264" t="s">
        <v>716</v>
      </c>
      <c r="O264" t="s">
        <v>422</v>
      </c>
      <c r="P264" t="s">
        <v>385</v>
      </c>
      <c r="Q264" t="s">
        <v>774</v>
      </c>
      <c r="R264" t="s">
        <v>229</v>
      </c>
      <c r="S264" t="s">
        <v>1069</v>
      </c>
      <c r="T264" t="s">
        <v>229</v>
      </c>
      <c r="U264" t="s">
        <v>1074</v>
      </c>
      <c r="V264" t="s">
        <v>200</v>
      </c>
      <c r="W264" t="s">
        <v>200</v>
      </c>
      <c r="X264" s="1">
        <v>94</v>
      </c>
      <c r="Y264" t="s">
        <v>391</v>
      </c>
      <c r="Z264">
        <f t="shared" ca="1" si="30"/>
        <v>1</v>
      </c>
    </row>
  </sheetData>
  <autoFilter ref="A1:Y264" xr:uid="{3DAA0414-CC46-4E03-A718-2ADEE839735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joanu</dc:creator>
  <cp:lastModifiedBy>Joan Uruén Just</cp:lastModifiedBy>
  <dcterms:created xsi:type="dcterms:W3CDTF">2021-06-01T17:46:44Z</dcterms:created>
  <dcterms:modified xsi:type="dcterms:W3CDTF">2021-06-04T07:26:36Z</dcterms:modified>
</cp:coreProperties>
</file>