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vanhumbeck/Dropbox/Bitumen Laptop/BitumenMLPub/ExpCSV/"/>
    </mc:Choice>
  </mc:AlternateContent>
  <xr:revisionPtr revIDLastSave="0" documentId="13_ncr:1_{69A23DDC-8436-164D-908D-8892599C9730}" xr6:coauthVersionLast="47" xr6:coauthVersionMax="47" xr10:uidLastSave="{00000000-0000-0000-0000-000000000000}"/>
  <bookViews>
    <workbookView xWindow="300" yWindow="800" windowWidth="34560" windowHeight="20160" xr2:uid="{00000000-000D-0000-FFFF-FFFF00000000}"/>
  </bookViews>
  <sheets>
    <sheet name="Formula Information Gain Rank 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4" i="1" l="1"/>
  <c r="J74" i="1"/>
  <c r="K74" i="1"/>
  <c r="L74" i="1"/>
  <c r="I75" i="1" s="1"/>
  <c r="M74" i="1"/>
  <c r="T75" i="1" s="1"/>
  <c r="N74" i="1"/>
  <c r="K75" i="1" s="1"/>
  <c r="O74" i="1"/>
  <c r="L75" i="1" s="1"/>
  <c r="P74" i="1"/>
  <c r="M75" i="1" s="1"/>
  <c r="Q74" i="1"/>
  <c r="Q75" i="1" s="1"/>
  <c r="R74" i="1"/>
  <c r="O75" i="1" s="1"/>
  <c r="S74" i="1"/>
  <c r="T74" i="1"/>
  <c r="U74" i="1"/>
  <c r="V74" i="1"/>
  <c r="W74" i="1"/>
  <c r="X74" i="1"/>
  <c r="Y74" i="1"/>
  <c r="Z74" i="1"/>
  <c r="AA74" i="1"/>
  <c r="AA75" i="1" s="1"/>
  <c r="AB74" i="1"/>
  <c r="AB75" i="1" s="1"/>
  <c r="AC74" i="1"/>
  <c r="AD74" i="1"/>
  <c r="P75" i="1"/>
  <c r="Z75" i="1"/>
  <c r="H74" i="1"/>
  <c r="I71" i="1"/>
  <c r="J71" i="1"/>
  <c r="K71" i="1"/>
  <c r="S72" i="1" s="1"/>
  <c r="L71" i="1"/>
  <c r="M71" i="1"/>
  <c r="AD72" i="1" s="1"/>
  <c r="N71" i="1"/>
  <c r="AC72" i="1" s="1"/>
  <c r="O71" i="1"/>
  <c r="O72" i="1" s="1"/>
  <c r="P71" i="1"/>
  <c r="N72" i="1" s="1"/>
  <c r="Q71" i="1"/>
  <c r="Q72" i="1" s="1"/>
  <c r="R71" i="1"/>
  <c r="R72" i="1" s="1"/>
  <c r="S71" i="1"/>
  <c r="T71" i="1"/>
  <c r="T72" i="1" s="1"/>
  <c r="U71" i="1"/>
  <c r="V71" i="1"/>
  <c r="W71" i="1"/>
  <c r="X71" i="1"/>
  <c r="Y71" i="1"/>
  <c r="Z71" i="1"/>
  <c r="AA71" i="1"/>
  <c r="AA72" i="1" s="1"/>
  <c r="AB71" i="1"/>
  <c r="AB72" i="1" s="1"/>
  <c r="AC71" i="1"/>
  <c r="AD71" i="1"/>
  <c r="H71" i="1"/>
  <c r="X72" i="1"/>
  <c r="P72" i="1"/>
  <c r="H72" i="1"/>
  <c r="I108" i="1"/>
  <c r="I109" i="1" s="1"/>
  <c r="J108" i="1"/>
  <c r="J109" i="1" s="1"/>
  <c r="K108" i="1"/>
  <c r="L108" i="1"/>
  <c r="M108" i="1"/>
  <c r="M109" i="1" s="1"/>
  <c r="N108" i="1"/>
  <c r="N109" i="1" s="1"/>
  <c r="O108" i="1"/>
  <c r="O109" i="1" s="1"/>
  <c r="P108" i="1"/>
  <c r="Q108" i="1"/>
  <c r="R108" i="1"/>
  <c r="R109" i="1" s="1"/>
  <c r="S108" i="1"/>
  <c r="S109" i="1" s="1"/>
  <c r="T108" i="1"/>
  <c r="T109" i="1" s="1"/>
  <c r="U108" i="1"/>
  <c r="V108" i="1"/>
  <c r="W108" i="1"/>
  <c r="W109" i="1" s="1"/>
  <c r="X108" i="1"/>
  <c r="X109" i="1" s="1"/>
  <c r="Y108" i="1"/>
  <c r="Y109" i="1" s="1"/>
  <c r="Z108" i="1"/>
  <c r="AA108" i="1"/>
  <c r="AB108" i="1"/>
  <c r="AB109" i="1" s="1"/>
  <c r="AC108" i="1"/>
  <c r="AC109" i="1" s="1"/>
  <c r="AD108" i="1"/>
  <c r="AD109" i="1" s="1"/>
  <c r="H108" i="1"/>
  <c r="H109" i="1" s="1"/>
  <c r="I105" i="1"/>
  <c r="J105" i="1"/>
  <c r="K105" i="1"/>
  <c r="N106" i="1" s="1"/>
  <c r="L105" i="1"/>
  <c r="AC106" i="1" s="1"/>
  <c r="M105" i="1"/>
  <c r="N105" i="1"/>
  <c r="O105" i="1"/>
  <c r="P105" i="1"/>
  <c r="Q105" i="1"/>
  <c r="R105" i="1"/>
  <c r="S105" i="1"/>
  <c r="T105" i="1"/>
  <c r="U105" i="1"/>
  <c r="V105" i="1"/>
  <c r="W105" i="1"/>
  <c r="X105" i="1"/>
  <c r="X106" i="1" s="1"/>
  <c r="Y105" i="1"/>
  <c r="Y106" i="1" s="1"/>
  <c r="Z105" i="1"/>
  <c r="AA105" i="1"/>
  <c r="AB105" i="1"/>
  <c r="AC105" i="1"/>
  <c r="AD105" i="1"/>
  <c r="O106" i="1"/>
  <c r="H105" i="1"/>
  <c r="I102" i="1"/>
  <c r="J102" i="1"/>
  <c r="K102" i="1"/>
  <c r="L102" i="1"/>
  <c r="M102" i="1"/>
  <c r="N102" i="1"/>
  <c r="O102" i="1"/>
  <c r="O103" i="1" s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H102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H99" i="1"/>
  <c r="I96" i="1"/>
  <c r="T97" i="1" s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H96" i="1"/>
  <c r="I93" i="1"/>
  <c r="J93" i="1"/>
  <c r="K93" i="1"/>
  <c r="L93" i="1"/>
  <c r="M93" i="1"/>
  <c r="N93" i="1"/>
  <c r="S94" i="1" s="1"/>
  <c r="O93" i="1"/>
  <c r="O94" i="1" s="1"/>
  <c r="P93" i="1"/>
  <c r="Q93" i="1"/>
  <c r="R93" i="1"/>
  <c r="S93" i="1"/>
  <c r="T93" i="1"/>
  <c r="U93" i="1"/>
  <c r="V93" i="1"/>
  <c r="W93" i="1"/>
  <c r="X93" i="1"/>
  <c r="X94" i="1" s="1"/>
  <c r="Y93" i="1"/>
  <c r="Y94" i="1" s="1"/>
  <c r="Z93" i="1"/>
  <c r="AA93" i="1"/>
  <c r="AB93" i="1"/>
  <c r="AC93" i="1"/>
  <c r="AD93" i="1"/>
  <c r="H93" i="1"/>
  <c r="H94" i="1" s="1"/>
  <c r="V94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X91" i="1" s="1"/>
  <c r="Y90" i="1"/>
  <c r="Z90" i="1"/>
  <c r="AA90" i="1"/>
  <c r="AA91" i="1" s="1"/>
  <c r="AB90" i="1"/>
  <c r="AC90" i="1"/>
  <c r="AD90" i="1"/>
  <c r="H90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H87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H84" i="1"/>
  <c r="I81" i="1"/>
  <c r="J81" i="1"/>
  <c r="K81" i="1"/>
  <c r="L81" i="1"/>
  <c r="M81" i="1"/>
  <c r="N81" i="1"/>
  <c r="O81" i="1"/>
  <c r="P81" i="1"/>
  <c r="Q81" i="1"/>
  <c r="Q82" i="1" s="1"/>
  <c r="R81" i="1"/>
  <c r="S81" i="1"/>
  <c r="T81" i="1"/>
  <c r="U81" i="1"/>
  <c r="V81" i="1"/>
  <c r="W81" i="1"/>
  <c r="X81" i="1"/>
  <c r="Y81" i="1"/>
  <c r="Z81" i="1"/>
  <c r="AA81" i="1"/>
  <c r="AA82" i="1" s="1"/>
  <c r="AB81" i="1"/>
  <c r="AC81" i="1"/>
  <c r="AD81" i="1"/>
  <c r="H81" i="1"/>
  <c r="I78" i="1"/>
  <c r="J78" i="1"/>
  <c r="K78" i="1"/>
  <c r="L78" i="1"/>
  <c r="M78" i="1"/>
  <c r="O79" i="1" s="1"/>
  <c r="N78" i="1"/>
  <c r="N79" i="1" s="1"/>
  <c r="O78" i="1"/>
  <c r="P78" i="1"/>
  <c r="Q78" i="1"/>
  <c r="R78" i="1"/>
  <c r="S78" i="1"/>
  <c r="T78" i="1"/>
  <c r="U78" i="1"/>
  <c r="V78" i="1"/>
  <c r="W78" i="1"/>
  <c r="X78" i="1"/>
  <c r="X79" i="1" s="1"/>
  <c r="Y78" i="1"/>
  <c r="Z78" i="1"/>
  <c r="AA78" i="1"/>
  <c r="AB78" i="1"/>
  <c r="AC78" i="1"/>
  <c r="AD78" i="1"/>
  <c r="H7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Z69" i="1" s="1"/>
  <c r="AA68" i="1"/>
  <c r="AB68" i="1"/>
  <c r="AC68" i="1"/>
  <c r="AD68" i="1"/>
  <c r="H68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H65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H62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H56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H53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H50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H47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H44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H41" i="1"/>
  <c r="I38" i="1"/>
  <c r="J38" i="1"/>
  <c r="K38" i="1"/>
  <c r="L38" i="1"/>
  <c r="M38" i="1"/>
  <c r="N38" i="1"/>
  <c r="N39" i="1" s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H38" i="1"/>
  <c r="Y75" i="1" l="1"/>
  <c r="X75" i="1"/>
  <c r="W75" i="1"/>
  <c r="V75" i="1"/>
  <c r="U75" i="1"/>
  <c r="AD75" i="1"/>
  <c r="J75" i="1"/>
  <c r="S75" i="1"/>
  <c r="R75" i="1"/>
  <c r="N75" i="1"/>
  <c r="H75" i="1"/>
  <c r="AC75" i="1"/>
  <c r="I72" i="1"/>
  <c r="Y72" i="1"/>
  <c r="J72" i="1"/>
  <c r="Z72" i="1"/>
  <c r="K72" i="1"/>
  <c r="U72" i="1"/>
  <c r="L72" i="1"/>
  <c r="V72" i="1"/>
  <c r="M72" i="1"/>
  <c r="W72" i="1"/>
  <c r="U109" i="1"/>
  <c r="R69" i="1"/>
  <c r="Z82" i="1"/>
  <c r="V79" i="1"/>
  <c r="Q91" i="1"/>
  <c r="K109" i="1"/>
  <c r="AB39" i="1"/>
  <c r="S91" i="1"/>
  <c r="R97" i="1"/>
  <c r="L109" i="1"/>
  <c r="V109" i="1"/>
  <c r="Q69" i="1"/>
  <c r="H79" i="1"/>
  <c r="O82" i="1"/>
  <c r="R85" i="1"/>
  <c r="O91" i="1"/>
  <c r="H97" i="1"/>
  <c r="Q97" i="1"/>
  <c r="M103" i="1"/>
  <c r="AA85" i="1"/>
  <c r="Z97" i="1"/>
  <c r="T54" i="1"/>
  <c r="H57" i="1"/>
  <c r="AD66" i="1"/>
  <c r="H82" i="1"/>
  <c r="O97" i="1"/>
  <c r="AB106" i="1"/>
  <c r="AB88" i="1"/>
  <c r="AA106" i="1"/>
  <c r="P109" i="1"/>
  <c r="AB79" i="1"/>
  <c r="X85" i="1"/>
  <c r="AA109" i="1"/>
  <c r="J51" i="1"/>
  <c r="U69" i="1"/>
  <c r="Q79" i="1"/>
  <c r="X88" i="1"/>
  <c r="AB94" i="1"/>
  <c r="AC97" i="1"/>
  <c r="V85" i="1"/>
  <c r="Q88" i="1"/>
  <c r="AA103" i="1"/>
  <c r="Q103" i="1"/>
  <c r="K79" i="1"/>
  <c r="Q85" i="1"/>
  <c r="T94" i="1"/>
  <c r="W97" i="1"/>
  <c r="J103" i="1"/>
  <c r="Z85" i="1"/>
  <c r="R106" i="1"/>
  <c r="R88" i="1"/>
  <c r="Q106" i="1"/>
  <c r="Z109" i="1"/>
  <c r="R79" i="1"/>
  <c r="S82" i="1"/>
  <c r="Z106" i="1"/>
  <c r="U106" i="1"/>
  <c r="Q109" i="1"/>
  <c r="AA79" i="1"/>
  <c r="T82" i="1"/>
  <c r="AC85" i="1"/>
  <c r="Z88" i="1"/>
  <c r="T91" i="1"/>
  <c r="AD94" i="1"/>
  <c r="T106" i="1"/>
  <c r="P79" i="1"/>
  <c r="Y88" i="1"/>
  <c r="AB82" i="1"/>
  <c r="R82" i="1"/>
  <c r="T85" i="1"/>
  <c r="AB91" i="1"/>
  <c r="R91" i="1"/>
  <c r="Z103" i="1"/>
  <c r="Y103" i="1"/>
  <c r="P106" i="1"/>
  <c r="W106" i="1"/>
  <c r="M106" i="1"/>
  <c r="H106" i="1"/>
  <c r="V106" i="1"/>
  <c r="L106" i="1"/>
  <c r="K106" i="1"/>
  <c r="AD106" i="1"/>
  <c r="I106" i="1"/>
  <c r="J106" i="1"/>
  <c r="S106" i="1"/>
  <c r="T103" i="1"/>
  <c r="P103" i="1"/>
  <c r="X103" i="1"/>
  <c r="AC103" i="1"/>
  <c r="K103" i="1"/>
  <c r="AD103" i="1"/>
  <c r="W103" i="1"/>
  <c r="N103" i="1"/>
  <c r="V103" i="1"/>
  <c r="U103" i="1"/>
  <c r="L103" i="1"/>
  <c r="R103" i="1"/>
  <c r="I103" i="1"/>
  <c r="S103" i="1"/>
  <c r="H103" i="1"/>
  <c r="AB103" i="1"/>
  <c r="H100" i="1"/>
  <c r="Z100" i="1"/>
  <c r="O100" i="1"/>
  <c r="Y100" i="1"/>
  <c r="P100" i="1"/>
  <c r="Q100" i="1"/>
  <c r="AA100" i="1"/>
  <c r="AB100" i="1"/>
  <c r="AC100" i="1"/>
  <c r="R100" i="1"/>
  <c r="I100" i="1"/>
  <c r="S100" i="1"/>
  <c r="J100" i="1"/>
  <c r="T100" i="1"/>
  <c r="AD100" i="1"/>
  <c r="K100" i="1"/>
  <c r="U100" i="1"/>
  <c r="L100" i="1"/>
  <c r="V100" i="1"/>
  <c r="M100" i="1"/>
  <c r="W100" i="1"/>
  <c r="X100" i="1"/>
  <c r="N100" i="1"/>
  <c r="S97" i="1"/>
  <c r="I97" i="1"/>
  <c r="Y97" i="1"/>
  <c r="X97" i="1"/>
  <c r="J97" i="1"/>
  <c r="AA97" i="1"/>
  <c r="P97" i="1"/>
  <c r="AB97" i="1"/>
  <c r="AD97" i="1"/>
  <c r="M97" i="1"/>
  <c r="L97" i="1"/>
  <c r="U97" i="1"/>
  <c r="V97" i="1"/>
  <c r="N97" i="1"/>
  <c r="K97" i="1"/>
  <c r="I94" i="1"/>
  <c r="J94" i="1"/>
  <c r="Z94" i="1"/>
  <c r="AA94" i="1"/>
  <c r="AC94" i="1"/>
  <c r="Q94" i="1"/>
  <c r="P94" i="1"/>
  <c r="R94" i="1"/>
  <c r="U94" i="1"/>
  <c r="M94" i="1"/>
  <c r="W94" i="1"/>
  <c r="L94" i="1"/>
  <c r="N94" i="1"/>
  <c r="K94" i="1"/>
  <c r="Y91" i="1"/>
  <c r="Z91" i="1"/>
  <c r="H91" i="1"/>
  <c r="I91" i="1"/>
  <c r="J91" i="1"/>
  <c r="N91" i="1"/>
  <c r="P91" i="1"/>
  <c r="AC91" i="1"/>
  <c r="AD91" i="1"/>
  <c r="K91" i="1"/>
  <c r="L91" i="1"/>
  <c r="V91" i="1"/>
  <c r="W91" i="1"/>
  <c r="U91" i="1"/>
  <c r="M91" i="1"/>
  <c r="N88" i="1"/>
  <c r="P88" i="1"/>
  <c r="O88" i="1"/>
  <c r="V88" i="1"/>
  <c r="L88" i="1"/>
  <c r="U88" i="1"/>
  <c r="K88" i="1"/>
  <c r="W88" i="1"/>
  <c r="T88" i="1"/>
  <c r="J88" i="1"/>
  <c r="I88" i="1"/>
  <c r="S88" i="1"/>
  <c r="M88" i="1"/>
  <c r="AD88" i="1"/>
  <c r="AC88" i="1"/>
  <c r="AA88" i="1"/>
  <c r="H88" i="1"/>
  <c r="P85" i="1"/>
  <c r="H85" i="1"/>
  <c r="I85" i="1"/>
  <c r="Y85" i="1"/>
  <c r="J85" i="1"/>
  <c r="O85" i="1"/>
  <c r="AB85" i="1"/>
  <c r="AD85" i="1"/>
  <c r="S85" i="1"/>
  <c r="W85" i="1"/>
  <c r="M85" i="1"/>
  <c r="N85" i="1"/>
  <c r="U85" i="1"/>
  <c r="L85" i="1"/>
  <c r="K85" i="1"/>
  <c r="U82" i="1"/>
  <c r="X82" i="1"/>
  <c r="J82" i="1"/>
  <c r="Y82" i="1"/>
  <c r="M82" i="1"/>
  <c r="I82" i="1"/>
  <c r="P82" i="1"/>
  <c r="AC82" i="1"/>
  <c r="AD82" i="1"/>
  <c r="N82" i="1"/>
  <c r="L82" i="1"/>
  <c r="W82" i="1"/>
  <c r="K82" i="1"/>
  <c r="V82" i="1"/>
  <c r="Y79" i="1"/>
  <c r="L79" i="1"/>
  <c r="I79" i="1"/>
  <c r="U79" i="1"/>
  <c r="W79" i="1"/>
  <c r="Z79" i="1"/>
  <c r="AD79" i="1"/>
  <c r="T79" i="1"/>
  <c r="J79" i="1"/>
  <c r="AC79" i="1"/>
  <c r="S79" i="1"/>
  <c r="M79" i="1"/>
  <c r="AB69" i="1"/>
  <c r="AD39" i="1"/>
  <c r="U54" i="1"/>
  <c r="U57" i="1"/>
  <c r="T57" i="1"/>
  <c r="AB63" i="1"/>
  <c r="Z60" i="1"/>
  <c r="P63" i="1"/>
  <c r="R63" i="1"/>
  <c r="X69" i="1"/>
  <c r="K39" i="1"/>
  <c r="AB60" i="1"/>
  <c r="W54" i="1"/>
  <c r="S57" i="1"/>
  <c r="AD57" i="1"/>
  <c r="R39" i="1"/>
  <c r="AA60" i="1"/>
  <c r="R66" i="1"/>
  <c r="R60" i="1"/>
  <c r="AA66" i="1"/>
  <c r="H51" i="1"/>
  <c r="Z57" i="1"/>
  <c r="S60" i="1"/>
  <c r="P66" i="1"/>
  <c r="AB51" i="1"/>
  <c r="I51" i="1"/>
  <c r="L54" i="1"/>
  <c r="J60" i="1"/>
  <c r="T60" i="1"/>
  <c r="AD60" i="1"/>
  <c r="U63" i="1"/>
  <c r="V57" i="1"/>
  <c r="P60" i="1"/>
  <c r="O54" i="1"/>
  <c r="AB66" i="1"/>
  <c r="R57" i="1"/>
  <c r="I66" i="1"/>
  <c r="AA57" i="1"/>
  <c r="AC60" i="1"/>
  <c r="I42" i="1"/>
  <c r="AA51" i="1"/>
  <c r="Q51" i="1"/>
  <c r="K60" i="1"/>
  <c r="U60" i="1"/>
  <c r="X51" i="1"/>
  <c r="P48" i="1"/>
  <c r="Y54" i="1"/>
  <c r="Q60" i="1"/>
  <c r="AB57" i="1"/>
  <c r="H60" i="1"/>
  <c r="S51" i="1"/>
  <c r="M54" i="1"/>
  <c r="I60" i="1"/>
  <c r="M39" i="1"/>
  <c r="Z42" i="1"/>
  <c r="Z51" i="1"/>
  <c r="V51" i="1"/>
  <c r="AC54" i="1"/>
  <c r="W66" i="1"/>
  <c r="M66" i="1"/>
  <c r="S69" i="1"/>
  <c r="T69" i="1"/>
  <c r="I69" i="1"/>
  <c r="AA69" i="1"/>
  <c r="J69" i="1"/>
  <c r="K69" i="1"/>
  <c r="M69" i="1"/>
  <c r="AC69" i="1"/>
  <c r="AD69" i="1"/>
  <c r="W69" i="1"/>
  <c r="N69" i="1"/>
  <c r="V69" i="1"/>
  <c r="O69" i="1"/>
  <c r="P69" i="1"/>
  <c r="H69" i="1"/>
  <c r="Y69" i="1"/>
  <c r="L69" i="1"/>
  <c r="Y66" i="1"/>
  <c r="Z66" i="1"/>
  <c r="O66" i="1"/>
  <c r="Q66" i="1"/>
  <c r="S66" i="1"/>
  <c r="J66" i="1"/>
  <c r="AC66" i="1"/>
  <c r="T66" i="1"/>
  <c r="L66" i="1"/>
  <c r="V66" i="1"/>
  <c r="H66" i="1"/>
  <c r="N66" i="1"/>
  <c r="X66" i="1"/>
  <c r="K66" i="1"/>
  <c r="U66" i="1"/>
  <c r="AA63" i="1"/>
  <c r="X63" i="1"/>
  <c r="J63" i="1"/>
  <c r="W63" i="1"/>
  <c r="S63" i="1"/>
  <c r="AC63" i="1"/>
  <c r="T63" i="1"/>
  <c r="Z63" i="1"/>
  <c r="I63" i="1"/>
  <c r="K63" i="1"/>
  <c r="AD63" i="1"/>
  <c r="L63" i="1"/>
  <c r="V63" i="1"/>
  <c r="N63" i="1"/>
  <c r="M63" i="1"/>
  <c r="O63" i="1"/>
  <c r="Q63" i="1"/>
  <c r="H63" i="1"/>
  <c r="Y63" i="1"/>
  <c r="L60" i="1"/>
  <c r="V60" i="1"/>
  <c r="W60" i="1"/>
  <c r="N60" i="1"/>
  <c r="O60" i="1"/>
  <c r="M60" i="1"/>
  <c r="X60" i="1"/>
  <c r="Y60" i="1"/>
  <c r="I57" i="1"/>
  <c r="J57" i="1"/>
  <c r="K57" i="1"/>
  <c r="AC57" i="1"/>
  <c r="Q57" i="1"/>
  <c r="X57" i="1"/>
  <c r="L57" i="1"/>
  <c r="M57" i="1"/>
  <c r="O57" i="1"/>
  <c r="W57" i="1"/>
  <c r="N57" i="1"/>
  <c r="P57" i="1"/>
  <c r="Y57" i="1"/>
  <c r="V54" i="1"/>
  <c r="J54" i="1"/>
  <c r="K54" i="1"/>
  <c r="AD54" i="1"/>
  <c r="P54" i="1"/>
  <c r="AA54" i="1"/>
  <c r="N54" i="1"/>
  <c r="X54" i="1"/>
  <c r="Z54" i="1"/>
  <c r="Q54" i="1"/>
  <c r="H54" i="1"/>
  <c r="R54" i="1"/>
  <c r="AB54" i="1"/>
  <c r="I54" i="1"/>
  <c r="S54" i="1"/>
  <c r="K51" i="1"/>
  <c r="R51" i="1"/>
  <c r="AC51" i="1"/>
  <c r="U51" i="1"/>
  <c r="L51" i="1"/>
  <c r="AD51" i="1"/>
  <c r="T51" i="1"/>
  <c r="M51" i="1"/>
  <c r="Y51" i="1"/>
  <c r="P51" i="1"/>
  <c r="W51" i="1"/>
  <c r="O51" i="1"/>
  <c r="N51" i="1"/>
  <c r="R48" i="1"/>
  <c r="Q48" i="1"/>
  <c r="K48" i="1"/>
  <c r="AA39" i="1"/>
  <c r="H39" i="1"/>
  <c r="Y39" i="1"/>
  <c r="X39" i="1"/>
  <c r="W39" i="1"/>
  <c r="Z39" i="1"/>
  <c r="S39" i="1"/>
  <c r="I39" i="1"/>
  <c r="J39" i="1"/>
  <c r="AC39" i="1"/>
  <c r="T45" i="1"/>
  <c r="U39" i="1"/>
  <c r="V39" i="1"/>
  <c r="R45" i="1"/>
  <c r="O39" i="1"/>
  <c r="Z45" i="1"/>
  <c r="P39" i="1"/>
  <c r="Y45" i="1"/>
  <c r="O45" i="1"/>
  <c r="AD48" i="1"/>
  <c r="U48" i="1"/>
  <c r="T48" i="1"/>
  <c r="K42" i="1"/>
  <c r="L39" i="1"/>
  <c r="AB45" i="1"/>
  <c r="Q39" i="1"/>
  <c r="AB42" i="1"/>
  <c r="U42" i="1"/>
  <c r="K45" i="1"/>
  <c r="T39" i="1"/>
  <c r="J42" i="1"/>
  <c r="U45" i="1"/>
  <c r="T42" i="1"/>
  <c r="S42" i="1"/>
  <c r="W45" i="1"/>
  <c r="AA42" i="1"/>
  <c r="Q42" i="1"/>
  <c r="H48" i="1"/>
  <c r="Z48" i="1"/>
  <c r="AA48" i="1"/>
  <c r="I48" i="1"/>
  <c r="J48" i="1"/>
  <c r="AB48" i="1"/>
  <c r="AC48" i="1"/>
  <c r="S48" i="1"/>
  <c r="V48" i="1"/>
  <c r="O48" i="1"/>
  <c r="L48" i="1"/>
  <c r="W48" i="1"/>
  <c r="N48" i="1"/>
  <c r="X48" i="1"/>
  <c r="M48" i="1"/>
  <c r="Y48" i="1"/>
  <c r="I45" i="1"/>
  <c r="AA45" i="1"/>
  <c r="J45" i="1"/>
  <c r="AC45" i="1"/>
  <c r="Q45" i="1"/>
  <c r="AD45" i="1"/>
  <c r="S45" i="1"/>
  <c r="H45" i="1"/>
  <c r="L45" i="1"/>
  <c r="V45" i="1"/>
  <c r="M45" i="1"/>
  <c r="N45" i="1"/>
  <c r="X45" i="1"/>
  <c r="P45" i="1"/>
  <c r="H42" i="1"/>
  <c r="P42" i="1"/>
  <c r="AC42" i="1"/>
  <c r="R42" i="1"/>
  <c r="AD42" i="1"/>
  <c r="V42" i="1"/>
  <c r="W42" i="1"/>
  <c r="X42" i="1"/>
  <c r="L42" i="1"/>
  <c r="M42" i="1"/>
  <c r="N42" i="1"/>
  <c r="Y42" i="1"/>
  <c r="O42" i="1"/>
</calcChain>
</file>

<file path=xl/sharedStrings.xml><?xml version="1.0" encoding="utf-8"?>
<sst xmlns="http://schemas.openxmlformats.org/spreadsheetml/2006/main" count="288" uniqueCount="108">
  <si>
    <t>Label_0</t>
  </si>
  <si>
    <t>Label_1</t>
  </si>
  <si>
    <t>Label_2</t>
  </si>
  <si>
    <t>Label_3</t>
  </si>
  <si>
    <t>Label_4</t>
  </si>
  <si>
    <t>Label_5</t>
  </si>
  <si>
    <t>(0, 2, 0, 0, 0)</t>
  </si>
  <si>
    <t>(4, 2, 0, 0, 0)</t>
  </si>
  <si>
    <t>(6, 4, 0, 0, 0)</t>
  </si>
  <si>
    <t>(1, 2, 0, 0, 0)</t>
  </si>
  <si>
    <t>(0, -2, 0, 1, 0)</t>
  </si>
  <si>
    <t>(0, -2, 0, 2, 0)</t>
  </si>
  <si>
    <t>(0, 0, 0, 1, 0)</t>
  </si>
  <si>
    <t>(0, 0, 0, 0, 1)</t>
  </si>
  <si>
    <t>(0, 1, 1, 0, 0)</t>
  </si>
  <si>
    <t>(-1, -1, 1, 0, 0)</t>
  </si>
  <si>
    <t>(-2, -1, 1, 0, 0)</t>
  </si>
  <si>
    <t>(-2, -2, 0, 1, 0)</t>
  </si>
  <si>
    <t>(5, 8, 0, 0, 0)</t>
  </si>
  <si>
    <t>(2, 0, 0, 0, 1)</t>
  </si>
  <si>
    <t>(2, 2, 0, 0, 0)</t>
  </si>
  <si>
    <t>(4, 8, 0, 0, 0)</t>
  </si>
  <si>
    <t>(2, 0, 0, 0, 0)</t>
  </si>
  <si>
    <t>(-2, -2, 0, 0, 1)</t>
  </si>
  <si>
    <t>(2, 1, 1, 0, 0)</t>
  </si>
  <si>
    <t>(2, 0, 0, 1, 0)</t>
  </si>
  <si>
    <t>(3, 2, 0, 0, 0)</t>
  </si>
  <si>
    <t>(3, 6, 0, 0, 0)</t>
  </si>
  <si>
    <t>(-1, 1, -1, 0, 0)</t>
  </si>
  <si>
    <t>L1</t>
  </si>
  <si>
    <t>toluene</t>
  </si>
  <si>
    <t>AcOH</t>
  </si>
  <si>
    <t>L1_tol</t>
  </si>
  <si>
    <t>L1_AcOH</t>
  </si>
  <si>
    <t>L1_tol_AcOH</t>
  </si>
  <si>
    <t>acetone</t>
  </si>
  <si>
    <t>L1_ace</t>
  </si>
  <si>
    <t>L1_tol_ace</t>
  </si>
  <si>
    <t>iPrOH</t>
  </si>
  <si>
    <t>L1_ipa</t>
  </si>
  <si>
    <t>L1_tol_ipa</t>
  </si>
  <si>
    <t>DCM</t>
  </si>
  <si>
    <t>L1_DCM</t>
  </si>
  <si>
    <t>L1_DCM_ipa</t>
  </si>
  <si>
    <t>L1_DCM_AcOH</t>
  </si>
  <si>
    <t>L1_DCM_ace</t>
  </si>
  <si>
    <t>S2</t>
  </si>
  <si>
    <t>NEt3</t>
  </si>
  <si>
    <t>S2_tol</t>
  </si>
  <si>
    <t>S2_net</t>
  </si>
  <si>
    <t>S2_tol_net</t>
  </si>
  <si>
    <t>S2_AcOH</t>
  </si>
  <si>
    <t>S2_tol_AcOH</t>
  </si>
  <si>
    <t>S2_ace</t>
  </si>
  <si>
    <t>S2_tol_ace</t>
  </si>
  <si>
    <t>S2_ipa</t>
  </si>
  <si>
    <t>S2_tol_ipa</t>
  </si>
  <si>
    <t>S2_DCM</t>
  </si>
  <si>
    <t>S2_DCM_ace</t>
  </si>
  <si>
    <t>S2_DCM_AcOH</t>
  </si>
  <si>
    <t>S2_DCM_ipa</t>
  </si>
  <si>
    <t>S2 CV1 AVG</t>
  </si>
  <si>
    <t>S2 CV1 RANK</t>
  </si>
  <si>
    <t>S2 CV2 AVG</t>
  </si>
  <si>
    <t>S2 CV2 RANK</t>
  </si>
  <si>
    <t>S2 CV3 AVG</t>
  </si>
  <si>
    <t>S2 CV3 RANK</t>
  </si>
  <si>
    <t>S2 CV4 AVG</t>
  </si>
  <si>
    <t>S2 CV4 RANK</t>
  </si>
  <si>
    <t>S2 CV5 AVG</t>
  </si>
  <si>
    <t>S2 CV5 RANK</t>
  </si>
  <si>
    <t>L1 CV1 AVG</t>
  </si>
  <si>
    <t>L1 CV1 RANK</t>
  </si>
  <si>
    <t>L1 CV2 AVG</t>
  </si>
  <si>
    <t>L1 CV2 RANK</t>
  </si>
  <si>
    <t>L1 CV3 AVG</t>
  </si>
  <si>
    <t>L1 CV3 RANK</t>
  </si>
  <si>
    <t>L1 CV4 AVG</t>
  </si>
  <si>
    <t>L1 CV4 RANK</t>
  </si>
  <si>
    <t>L1 CV5 AVG</t>
  </si>
  <si>
    <t>L1 CV5 RANK</t>
  </si>
  <si>
    <t>COMBINED</t>
  </si>
  <si>
    <t>COMB CV1 AVG</t>
  </si>
  <si>
    <t>COMB CV1 RANK</t>
  </si>
  <si>
    <t>COMB CV2 AVG</t>
  </si>
  <si>
    <t>COMB CV2 RANK</t>
  </si>
  <si>
    <t>COMB CV3 AVG</t>
  </si>
  <si>
    <t>COMB CV3 RANK</t>
  </si>
  <si>
    <t>COMB CV4 RANK</t>
  </si>
  <si>
    <t>COMB CV4 AVG</t>
  </si>
  <si>
    <t>COMB CV5 AVG</t>
  </si>
  <si>
    <t>COMB CV5 RANK</t>
  </si>
  <si>
    <t>COMB CV6 AVG</t>
  </si>
  <si>
    <t>COMB CV6 RANK</t>
  </si>
  <si>
    <t>COMB CV7 AVG</t>
  </si>
  <si>
    <t>COMB CV7 RANK</t>
  </si>
  <si>
    <t>COMB CV8 AVG</t>
  </si>
  <si>
    <t>COMB CV8 RANK</t>
  </si>
  <si>
    <t>COMB CV9 AVG</t>
  </si>
  <si>
    <t>COMB CV9 RANK</t>
  </si>
  <si>
    <t>COMB CV10 AVG</t>
  </si>
  <si>
    <t>COMB CV10 RANK</t>
  </si>
  <si>
    <t>ALL AVG</t>
  </si>
  <si>
    <t>ALL RANK</t>
  </si>
  <si>
    <t>ALL L1 AVG</t>
  </si>
  <si>
    <t>ALL L1 RANK</t>
  </si>
  <si>
    <t>ALL S2 AVG</t>
  </si>
  <si>
    <t>ALL S2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</si>
</sst>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6" fillId="33" borderId="0" xfId="0" applyFont="1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6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9"/>
  <sheetViews>
    <sheetView tabSelected="1" zoomScale="129" zoomScaleNormal="129" workbookViewId="0">
      <selection activeCell="Z75" sqref="Z75"/>
    </sheetView>
  </sheetViews>
  <sheetFormatPr baseColWidth="10" defaultRowHeight="16" x14ac:dyDescent="0.2"/>
  <cols>
    <col min="1" max="1" width="12.5" customWidth="1"/>
    <col min="25" max="25" width="12.1640625" customWidth="1"/>
  </cols>
  <sheetData>
    <row r="1" spans="1:3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">
      <c r="A2">
        <v>19243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>
        <v>6.2505260000000002E-3</v>
      </c>
      <c r="I2">
        <v>1.0244052999999999E-2</v>
      </c>
      <c r="J2">
        <v>1.3745186E-2</v>
      </c>
      <c r="K2">
        <v>3.5018969999999999E-3</v>
      </c>
      <c r="L2">
        <v>8.7880690000000008E-3</v>
      </c>
      <c r="M2">
        <v>1.2397238E-2</v>
      </c>
      <c r="N2">
        <v>1.1616838000000001E-2</v>
      </c>
      <c r="O2">
        <v>1.2940353999999999E-2</v>
      </c>
      <c r="P2">
        <v>1.215365E-2</v>
      </c>
      <c r="Q2">
        <v>1.2924224999999999E-2</v>
      </c>
      <c r="R2">
        <v>1.4279783000000001E-2</v>
      </c>
      <c r="S2">
        <v>1.2285336000000001E-2</v>
      </c>
      <c r="T2">
        <v>8.6321330000000002E-3</v>
      </c>
      <c r="U2">
        <v>1.5337094000000001E-2</v>
      </c>
      <c r="V2">
        <v>6.1348130000000002E-3</v>
      </c>
      <c r="W2">
        <v>4.9588740000000003E-3</v>
      </c>
      <c r="X2">
        <v>1.2108592E-2</v>
      </c>
      <c r="Y2">
        <v>1.3997012E-2</v>
      </c>
      <c r="Z2">
        <v>1.2312614E-2</v>
      </c>
      <c r="AA2">
        <v>1.3653274999999999E-2</v>
      </c>
      <c r="AB2">
        <v>1.1175825E-2</v>
      </c>
      <c r="AC2">
        <v>3.6301329999999998E-3</v>
      </c>
      <c r="AD2">
        <v>1.3268718000000001E-2</v>
      </c>
    </row>
    <row r="3" spans="1:30" x14ac:dyDescent="0.2">
      <c r="A3">
        <v>19242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>
        <v>6.6193479999999997E-3</v>
      </c>
      <c r="I3">
        <v>1.1210105E-2</v>
      </c>
      <c r="J3">
        <v>8.9675039999999994E-3</v>
      </c>
      <c r="K3">
        <v>3.669177E-3</v>
      </c>
      <c r="L3">
        <v>9.3984120000000001E-3</v>
      </c>
      <c r="M3">
        <v>0.136066567</v>
      </c>
      <c r="N3">
        <v>1.3838371E-2</v>
      </c>
      <c r="O3">
        <v>1.4078744000000001E-2</v>
      </c>
      <c r="P3">
        <v>1.1329588E-2</v>
      </c>
      <c r="Q3">
        <v>1.084678E-2</v>
      </c>
      <c r="R3">
        <v>1.1614017000000001E-2</v>
      </c>
      <c r="S3">
        <v>1.1618786000000001E-2</v>
      </c>
      <c r="T3">
        <v>1.0433761E-2</v>
      </c>
      <c r="U3">
        <v>9.3080509999999995E-3</v>
      </c>
      <c r="V3">
        <v>6.8221879999999999E-3</v>
      </c>
      <c r="W3">
        <v>5.5021820000000004E-3</v>
      </c>
      <c r="X3">
        <v>1.2403737E-2</v>
      </c>
      <c r="Y3">
        <v>1.3192518E-2</v>
      </c>
      <c r="Z3">
        <v>1.5140756999999999E-2</v>
      </c>
      <c r="AA3">
        <v>1.2993651E-2</v>
      </c>
      <c r="AB3">
        <v>1.1115866E-2</v>
      </c>
      <c r="AC3">
        <v>3.6353840000000002E-3</v>
      </c>
      <c r="AD3">
        <v>1.5346568E-2</v>
      </c>
    </row>
    <row r="4" spans="1:30" x14ac:dyDescent="0.2">
      <c r="A4">
        <v>19241</v>
      </c>
      <c r="B4" t="s">
        <v>29</v>
      </c>
      <c r="C4" t="s">
        <v>30</v>
      </c>
      <c r="D4" t="s">
        <v>35</v>
      </c>
      <c r="E4" t="s">
        <v>32</v>
      </c>
      <c r="F4" t="s">
        <v>36</v>
      </c>
      <c r="G4" t="s">
        <v>37</v>
      </c>
      <c r="H4">
        <v>5.881224E-3</v>
      </c>
      <c r="I4">
        <v>6.366114E-3</v>
      </c>
      <c r="J4">
        <v>8.8524390000000001E-3</v>
      </c>
      <c r="K4">
        <v>2.6447530000000001E-3</v>
      </c>
      <c r="L4">
        <v>7.3725420000000002E-3</v>
      </c>
      <c r="M4">
        <v>8.4312959999999996E-3</v>
      </c>
      <c r="N4">
        <v>8.8418409999999996E-3</v>
      </c>
      <c r="O4">
        <v>1.0612012000000001E-2</v>
      </c>
      <c r="P4">
        <v>8.7868189999999995E-3</v>
      </c>
      <c r="Q4">
        <v>1.1379504E-2</v>
      </c>
      <c r="R4">
        <v>1.1347705E-2</v>
      </c>
      <c r="S4">
        <v>9.9202800000000001E-3</v>
      </c>
      <c r="T4">
        <v>7.9386690000000006E-3</v>
      </c>
      <c r="U4">
        <v>7.7030429999999997E-3</v>
      </c>
      <c r="V4">
        <v>5.4099509999999996E-3</v>
      </c>
      <c r="W4">
        <v>5.0061719999999997E-3</v>
      </c>
      <c r="X4">
        <v>1.0751518E-2</v>
      </c>
      <c r="Y4">
        <v>9.4772889999999999E-3</v>
      </c>
      <c r="Z4">
        <v>1.0158649E-2</v>
      </c>
      <c r="AA4">
        <v>9.4188699999999993E-3</v>
      </c>
      <c r="AB4">
        <v>1.3353244E-2</v>
      </c>
      <c r="AC4">
        <v>4.3850080000000001E-3</v>
      </c>
      <c r="AD4">
        <v>8.9524689999999994E-3</v>
      </c>
    </row>
    <row r="5" spans="1:30" x14ac:dyDescent="0.2">
      <c r="A5">
        <v>19240</v>
      </c>
      <c r="B5" t="s">
        <v>29</v>
      </c>
      <c r="C5" t="s">
        <v>30</v>
      </c>
      <c r="D5" t="s">
        <v>35</v>
      </c>
      <c r="E5" t="s">
        <v>32</v>
      </c>
      <c r="F5" t="s">
        <v>36</v>
      </c>
      <c r="G5" t="s">
        <v>37</v>
      </c>
      <c r="H5">
        <v>4.1541130000000001E-3</v>
      </c>
      <c r="I5">
        <v>8.7087959999999996E-3</v>
      </c>
      <c r="J5">
        <v>7.8474359999999993E-3</v>
      </c>
      <c r="K5">
        <v>1.8455069999999999E-3</v>
      </c>
      <c r="L5">
        <v>9.6829930000000008E-3</v>
      </c>
      <c r="M5">
        <v>1.2201234E-2</v>
      </c>
      <c r="N5">
        <v>7.9852159999999998E-3</v>
      </c>
      <c r="O5">
        <v>1.0854496999999999E-2</v>
      </c>
      <c r="P5">
        <v>9.2674899999999998E-3</v>
      </c>
      <c r="Q5">
        <v>8.9064550000000006E-3</v>
      </c>
      <c r="R5">
        <v>7.7778709999999996E-3</v>
      </c>
      <c r="S5">
        <v>9.0343460000000004E-3</v>
      </c>
      <c r="T5">
        <v>6.3860599999999998E-3</v>
      </c>
      <c r="U5">
        <v>7.8437709999999994E-3</v>
      </c>
      <c r="V5">
        <v>5.5735999999999997E-3</v>
      </c>
      <c r="W5">
        <v>3.7182130000000002E-3</v>
      </c>
      <c r="X5">
        <v>8.5252609999999993E-3</v>
      </c>
      <c r="Y5">
        <v>7.0502270000000001E-3</v>
      </c>
      <c r="Z5">
        <v>8.6894750000000003E-3</v>
      </c>
      <c r="AA5">
        <v>7.7925540000000001E-3</v>
      </c>
      <c r="AB5">
        <v>9.1354079999999994E-3</v>
      </c>
      <c r="AC5">
        <v>2.8376650000000001E-3</v>
      </c>
      <c r="AD5">
        <v>1.0502374E-2</v>
      </c>
    </row>
    <row r="6" spans="1:30" x14ac:dyDescent="0.2">
      <c r="A6">
        <v>19239</v>
      </c>
      <c r="B6" t="s">
        <v>29</v>
      </c>
      <c r="C6" t="s">
        <v>30</v>
      </c>
      <c r="D6" t="s">
        <v>38</v>
      </c>
      <c r="E6" t="s">
        <v>32</v>
      </c>
      <c r="F6" t="s">
        <v>39</v>
      </c>
      <c r="G6" t="s">
        <v>40</v>
      </c>
      <c r="H6">
        <v>3.4005422E-2</v>
      </c>
      <c r="I6">
        <v>3.3870962999999997E-2</v>
      </c>
      <c r="J6">
        <v>3.6773254999999998E-2</v>
      </c>
      <c r="K6">
        <v>2.3266832000000001E-2</v>
      </c>
      <c r="L6">
        <v>4.4831198000000003E-2</v>
      </c>
      <c r="M6">
        <v>5.1261911E-2</v>
      </c>
      <c r="N6">
        <v>4.4180490000000003E-2</v>
      </c>
      <c r="O6">
        <v>4.5888274E-2</v>
      </c>
      <c r="P6">
        <v>5.0992342000000003E-2</v>
      </c>
      <c r="Q6">
        <v>5.3583735E-2</v>
      </c>
      <c r="R6">
        <v>4.8863917E-2</v>
      </c>
      <c r="S6">
        <v>4.3083928000000001E-2</v>
      </c>
      <c r="T6">
        <v>3.7907523999999998E-2</v>
      </c>
      <c r="U6">
        <v>3.6057211999999998E-2</v>
      </c>
      <c r="V6">
        <v>3.831217E-2</v>
      </c>
      <c r="W6">
        <v>2.6333680000000002E-2</v>
      </c>
      <c r="X6">
        <v>3.7062774E-2</v>
      </c>
      <c r="Y6">
        <v>4.4113482000000002E-2</v>
      </c>
      <c r="Z6">
        <v>4.5762213000000003E-2</v>
      </c>
      <c r="AA6">
        <v>4.9164834999999997E-2</v>
      </c>
      <c r="AB6">
        <v>4.0192524E-2</v>
      </c>
      <c r="AC6">
        <v>2.3117876999999998E-2</v>
      </c>
      <c r="AD6">
        <v>5.6272427999999999E-2</v>
      </c>
    </row>
    <row r="7" spans="1:30" x14ac:dyDescent="0.2">
      <c r="A7">
        <v>19238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>
        <v>3.9990219999999996E-3</v>
      </c>
      <c r="I7">
        <v>8.1151179999999993E-3</v>
      </c>
      <c r="J7">
        <v>8.7429150000000004E-3</v>
      </c>
      <c r="K7">
        <v>2.0604210000000002E-3</v>
      </c>
      <c r="L7">
        <v>7.4884679999999999E-3</v>
      </c>
      <c r="M7">
        <v>9.8720219999999994E-3</v>
      </c>
      <c r="N7">
        <v>6.7610600000000002E-3</v>
      </c>
      <c r="O7">
        <v>7.9171129999999999E-3</v>
      </c>
      <c r="P7">
        <v>8.5189210000000005E-3</v>
      </c>
      <c r="Q7">
        <v>9.0503679999999996E-3</v>
      </c>
      <c r="R7">
        <v>8.8033580000000007E-3</v>
      </c>
      <c r="S7">
        <v>1.0205153999999999E-2</v>
      </c>
      <c r="T7">
        <v>4.7595500000000004E-3</v>
      </c>
      <c r="U7">
        <v>6.097051E-3</v>
      </c>
      <c r="V7">
        <v>4.5575779999999996E-3</v>
      </c>
      <c r="W7">
        <v>3.9383090000000001E-3</v>
      </c>
      <c r="X7">
        <v>8.2884499999999993E-3</v>
      </c>
      <c r="Y7">
        <v>6.9344430000000002E-3</v>
      </c>
      <c r="Z7">
        <v>7.9236700000000007E-3</v>
      </c>
      <c r="AA7">
        <v>7.8394610000000007E-3</v>
      </c>
      <c r="AB7">
        <v>9.5349260000000009E-3</v>
      </c>
      <c r="AC7">
        <v>3.2085730000000002E-3</v>
      </c>
      <c r="AD7">
        <v>8.6583049999999998E-3</v>
      </c>
    </row>
    <row r="8" spans="1:30" x14ac:dyDescent="0.2">
      <c r="A8">
        <v>19237</v>
      </c>
      <c r="B8" t="s">
        <v>29</v>
      </c>
      <c r="C8" t="s">
        <v>30</v>
      </c>
      <c r="D8" t="s">
        <v>35</v>
      </c>
      <c r="E8" t="s">
        <v>32</v>
      </c>
      <c r="F8" t="s">
        <v>36</v>
      </c>
      <c r="G8" t="s">
        <v>37</v>
      </c>
      <c r="H8">
        <v>4.308587E-3</v>
      </c>
      <c r="I8">
        <v>6.4952489999999998E-3</v>
      </c>
      <c r="J8">
        <v>7.4070910000000002E-3</v>
      </c>
      <c r="K8">
        <v>1.6554479999999999E-3</v>
      </c>
      <c r="L8">
        <v>6.4572379999999997E-3</v>
      </c>
      <c r="M8">
        <v>7.690143E-3</v>
      </c>
      <c r="N8">
        <v>8.1703709999999992E-3</v>
      </c>
      <c r="O8">
        <v>7.5594410000000001E-3</v>
      </c>
      <c r="P8">
        <v>8.9319220000000001E-3</v>
      </c>
      <c r="Q8">
        <v>9.5220050000000001E-3</v>
      </c>
      <c r="R8">
        <v>9.7789780000000007E-3</v>
      </c>
      <c r="S8">
        <v>8.5338270000000008E-3</v>
      </c>
      <c r="T8">
        <v>5.775896E-3</v>
      </c>
      <c r="U8">
        <v>6.7534320000000002E-3</v>
      </c>
      <c r="V8">
        <v>4.9545559999999997E-3</v>
      </c>
      <c r="W8">
        <v>2.844531E-3</v>
      </c>
      <c r="X8">
        <v>7.5160590000000003E-3</v>
      </c>
      <c r="Y8">
        <v>7.6022470000000003E-3</v>
      </c>
      <c r="Z8">
        <v>7.6868630000000004E-3</v>
      </c>
      <c r="AA8">
        <v>7.0213840000000003E-3</v>
      </c>
      <c r="AB8">
        <v>7.7848259999999999E-3</v>
      </c>
      <c r="AC8">
        <v>2.3072180000000002E-3</v>
      </c>
      <c r="AD8">
        <v>8.2775490000000004E-3</v>
      </c>
    </row>
    <row r="9" spans="1:30" x14ac:dyDescent="0.2">
      <c r="A9">
        <v>19236</v>
      </c>
      <c r="B9" t="s">
        <v>29</v>
      </c>
      <c r="C9" t="s">
        <v>30</v>
      </c>
      <c r="D9" t="s">
        <v>38</v>
      </c>
      <c r="E9" t="s">
        <v>32</v>
      </c>
      <c r="F9" t="s">
        <v>39</v>
      </c>
      <c r="G9" t="s">
        <v>40</v>
      </c>
      <c r="H9">
        <v>4.5061540000000001E-3</v>
      </c>
      <c r="I9">
        <v>9.4004029999999999E-3</v>
      </c>
      <c r="J9">
        <v>7.4344529999999997E-3</v>
      </c>
      <c r="K9">
        <v>1.9595300000000001E-3</v>
      </c>
      <c r="L9">
        <v>8.1498200000000003E-3</v>
      </c>
      <c r="M9">
        <v>8.5864159999999995E-3</v>
      </c>
      <c r="N9">
        <v>7.9105930000000005E-3</v>
      </c>
      <c r="O9">
        <v>8.6451189999999997E-3</v>
      </c>
      <c r="P9">
        <v>9.9536729999999997E-3</v>
      </c>
      <c r="Q9">
        <v>8.4433860000000006E-3</v>
      </c>
      <c r="R9">
        <v>7.5940840000000001E-3</v>
      </c>
      <c r="S9">
        <v>1.073376E-2</v>
      </c>
      <c r="T9">
        <v>6.7254530000000002E-3</v>
      </c>
      <c r="U9">
        <v>6.3362779999999999E-3</v>
      </c>
      <c r="V9">
        <v>4.9493410000000003E-3</v>
      </c>
      <c r="W9">
        <v>4.2592319999999999E-3</v>
      </c>
      <c r="X9">
        <v>1.0235558000000001E-2</v>
      </c>
      <c r="Y9">
        <v>9.0314920000000003E-3</v>
      </c>
      <c r="Z9">
        <v>8.1642030000000001E-3</v>
      </c>
      <c r="AA9">
        <v>9.3095580000000008E-3</v>
      </c>
      <c r="AB9">
        <v>1.0828836999999999E-2</v>
      </c>
      <c r="AC9">
        <v>3.5071410000000001E-3</v>
      </c>
      <c r="AD9">
        <v>7.5674080000000003E-3</v>
      </c>
    </row>
    <row r="10" spans="1:30" x14ac:dyDescent="0.2">
      <c r="A10">
        <v>19235</v>
      </c>
      <c r="B10" t="s">
        <v>29</v>
      </c>
      <c r="C10" t="s">
        <v>30</v>
      </c>
      <c r="D10" t="s">
        <v>38</v>
      </c>
      <c r="E10" t="s">
        <v>32</v>
      </c>
      <c r="F10" t="s">
        <v>39</v>
      </c>
      <c r="G10" t="s">
        <v>40</v>
      </c>
      <c r="H10">
        <v>4.2363469999999997E-3</v>
      </c>
      <c r="I10">
        <v>7.1264509999999998E-3</v>
      </c>
      <c r="J10">
        <v>7.9401339999999997E-3</v>
      </c>
      <c r="K10">
        <v>1.729894E-3</v>
      </c>
      <c r="L10">
        <v>7.9392630000000002E-3</v>
      </c>
      <c r="M10">
        <v>8.9302930000000006E-3</v>
      </c>
      <c r="N10">
        <v>7.6705539999999996E-3</v>
      </c>
      <c r="O10">
        <v>8.3427599999999994E-3</v>
      </c>
      <c r="P10">
        <v>8.5567979999999991E-3</v>
      </c>
      <c r="Q10">
        <v>7.0512750000000001E-3</v>
      </c>
      <c r="R10">
        <v>8.7593870000000004E-3</v>
      </c>
      <c r="S10">
        <v>9.0789119999999997E-3</v>
      </c>
      <c r="T10">
        <v>5.7908760000000004E-3</v>
      </c>
      <c r="U10">
        <v>5.8316879999999998E-3</v>
      </c>
      <c r="V10">
        <v>3.9766799999999998E-3</v>
      </c>
      <c r="W10">
        <v>4.310637E-3</v>
      </c>
      <c r="X10">
        <v>7.530602E-3</v>
      </c>
      <c r="Y10">
        <v>7.381159E-3</v>
      </c>
      <c r="Z10">
        <v>7.9512109999999997E-3</v>
      </c>
      <c r="AA10">
        <v>7.7607860000000004E-3</v>
      </c>
      <c r="AB10">
        <v>8.1158129999999995E-3</v>
      </c>
      <c r="AC10">
        <v>2.7151720000000001E-3</v>
      </c>
      <c r="AD10">
        <v>1.2476892999999999E-2</v>
      </c>
    </row>
    <row r="11" spans="1:30" x14ac:dyDescent="0.2">
      <c r="A11">
        <v>19234</v>
      </c>
      <c r="B11" t="s">
        <v>29</v>
      </c>
      <c r="C11" t="s">
        <v>41</v>
      </c>
      <c r="D11" t="s">
        <v>38</v>
      </c>
      <c r="E11" t="s">
        <v>42</v>
      </c>
      <c r="F11" t="s">
        <v>39</v>
      </c>
      <c r="G11" t="s">
        <v>43</v>
      </c>
      <c r="H11">
        <v>4.8254350000000003E-3</v>
      </c>
      <c r="I11">
        <v>9.3181610000000002E-3</v>
      </c>
      <c r="J11">
        <v>7.9442609999999993E-3</v>
      </c>
      <c r="K11">
        <v>1.6977139999999999E-3</v>
      </c>
      <c r="L11">
        <v>7.3440609999999998E-3</v>
      </c>
      <c r="M11">
        <v>1.1167017E-2</v>
      </c>
      <c r="N11">
        <v>6.9533190000000003E-3</v>
      </c>
      <c r="O11">
        <v>9.9703810000000004E-3</v>
      </c>
      <c r="P11">
        <v>8.347452E-3</v>
      </c>
      <c r="Q11">
        <v>1.1408151E-2</v>
      </c>
      <c r="R11">
        <v>9.85253E-3</v>
      </c>
      <c r="S11">
        <v>7.9036220000000008E-3</v>
      </c>
      <c r="T11">
        <v>6.0810070000000003E-3</v>
      </c>
      <c r="U11">
        <v>6.5928840000000002E-3</v>
      </c>
      <c r="V11">
        <v>5.1889670000000001E-3</v>
      </c>
      <c r="W11">
        <v>3.6890069999999998E-3</v>
      </c>
      <c r="X11">
        <v>8.1865449999999999E-3</v>
      </c>
      <c r="Y11">
        <v>9.0053640000000001E-3</v>
      </c>
      <c r="Z11">
        <v>9.9600030000000003E-3</v>
      </c>
      <c r="AA11">
        <v>9.0010980000000008E-3</v>
      </c>
      <c r="AB11">
        <v>8.8007740000000008E-3</v>
      </c>
      <c r="AC11">
        <v>4.595203E-3</v>
      </c>
      <c r="AD11">
        <v>8.020035E-3</v>
      </c>
    </row>
    <row r="12" spans="1:30" x14ac:dyDescent="0.2">
      <c r="A12">
        <v>19233</v>
      </c>
      <c r="B12" t="s">
        <v>29</v>
      </c>
      <c r="C12" t="s">
        <v>41</v>
      </c>
      <c r="D12" t="s">
        <v>31</v>
      </c>
      <c r="E12" t="s">
        <v>42</v>
      </c>
      <c r="F12" t="s">
        <v>33</v>
      </c>
      <c r="G12" t="s">
        <v>44</v>
      </c>
      <c r="H12">
        <v>6.8663880000000002E-3</v>
      </c>
      <c r="I12">
        <v>1.1146602E-2</v>
      </c>
      <c r="J12">
        <v>1.0202341E-2</v>
      </c>
      <c r="K12">
        <v>3.2799639999999998E-3</v>
      </c>
      <c r="L12">
        <v>1.1610249E-2</v>
      </c>
      <c r="M12">
        <v>1.206867E-2</v>
      </c>
      <c r="N12">
        <v>1.1825996E-2</v>
      </c>
      <c r="O12">
        <v>1.2392969E-2</v>
      </c>
      <c r="P12">
        <v>1.2557933E-2</v>
      </c>
      <c r="Q12">
        <v>1.2790328E-2</v>
      </c>
      <c r="R12">
        <v>1.3074535999999999E-2</v>
      </c>
      <c r="S12">
        <v>1.0524535999999999E-2</v>
      </c>
      <c r="T12">
        <v>9.6322349999999994E-3</v>
      </c>
      <c r="U12">
        <v>7.5836200000000001E-3</v>
      </c>
      <c r="V12">
        <v>6.3514390000000004E-3</v>
      </c>
      <c r="W12">
        <v>6.7076610000000002E-3</v>
      </c>
      <c r="X12">
        <v>1.1842584999999999E-2</v>
      </c>
      <c r="Y12">
        <v>1.1137416000000001E-2</v>
      </c>
      <c r="Z12">
        <v>1.2105991999999999E-2</v>
      </c>
      <c r="AA12">
        <v>1.0696152E-2</v>
      </c>
      <c r="AB12">
        <v>1.0745904000000001E-2</v>
      </c>
      <c r="AC12">
        <v>5.3649420000000001E-3</v>
      </c>
      <c r="AD12">
        <v>1.4088508E-2</v>
      </c>
    </row>
    <row r="13" spans="1:30" x14ac:dyDescent="0.2">
      <c r="A13">
        <v>19232</v>
      </c>
      <c r="B13" t="s">
        <v>29</v>
      </c>
      <c r="C13" t="s">
        <v>41</v>
      </c>
      <c r="D13" t="s">
        <v>31</v>
      </c>
      <c r="E13" t="s">
        <v>42</v>
      </c>
      <c r="F13" t="s">
        <v>33</v>
      </c>
      <c r="G13" t="s">
        <v>44</v>
      </c>
      <c r="H13">
        <v>7.0529670000000003E-3</v>
      </c>
      <c r="I13">
        <v>1.0849602999999999E-2</v>
      </c>
      <c r="J13">
        <v>1.2165989E-2</v>
      </c>
      <c r="K13">
        <v>5.0053939999999998E-3</v>
      </c>
      <c r="L13">
        <v>1.6080864E-2</v>
      </c>
      <c r="M13">
        <v>1.4799846E-2</v>
      </c>
      <c r="N13">
        <v>1.3180499E-2</v>
      </c>
      <c r="O13">
        <v>1.2391588E-2</v>
      </c>
      <c r="P13">
        <v>1.1023926999999999E-2</v>
      </c>
      <c r="Q13">
        <v>9.4277319999999994E-3</v>
      </c>
      <c r="R13">
        <v>1.4218852000000001E-2</v>
      </c>
      <c r="S13">
        <v>1.284451E-2</v>
      </c>
      <c r="T13">
        <v>8.9949439999999995E-3</v>
      </c>
      <c r="U13">
        <v>1.1642421E-2</v>
      </c>
      <c r="V13">
        <v>7.5933320000000004E-3</v>
      </c>
      <c r="W13">
        <v>5.9615049999999998E-3</v>
      </c>
      <c r="X13">
        <v>1.1832987999999999E-2</v>
      </c>
      <c r="Y13">
        <v>1.0888485999999999E-2</v>
      </c>
      <c r="Z13">
        <v>1.07901E-2</v>
      </c>
      <c r="AA13">
        <v>1.1339125E-2</v>
      </c>
      <c r="AB13">
        <v>1.2562178E-2</v>
      </c>
      <c r="AC13">
        <v>6.000404E-3</v>
      </c>
      <c r="AD13">
        <v>9.6219510000000001E-3</v>
      </c>
    </row>
    <row r="14" spans="1:30" x14ac:dyDescent="0.2">
      <c r="A14">
        <v>19231</v>
      </c>
      <c r="B14" t="s">
        <v>29</v>
      </c>
      <c r="C14" t="s">
        <v>41</v>
      </c>
      <c r="D14" t="s">
        <v>35</v>
      </c>
      <c r="E14" t="s">
        <v>42</v>
      </c>
      <c r="F14" t="s">
        <v>36</v>
      </c>
      <c r="G14" t="s">
        <v>45</v>
      </c>
      <c r="H14">
        <v>5.366348E-3</v>
      </c>
      <c r="I14">
        <v>1.0188275E-2</v>
      </c>
      <c r="J14">
        <v>9.8203869999999999E-3</v>
      </c>
      <c r="K14">
        <v>7.8603370000000002E-3</v>
      </c>
      <c r="L14">
        <v>7.651405E-3</v>
      </c>
      <c r="M14">
        <v>1.2675053E-2</v>
      </c>
      <c r="N14">
        <v>9.5556110000000003E-3</v>
      </c>
      <c r="O14">
        <v>9.0235490000000005E-3</v>
      </c>
      <c r="P14">
        <v>1.2329522000000001E-2</v>
      </c>
      <c r="Q14">
        <v>9.6407209999999997E-3</v>
      </c>
      <c r="R14">
        <v>8.9682080000000001E-3</v>
      </c>
      <c r="S14">
        <v>9.3687130000000007E-3</v>
      </c>
      <c r="T14">
        <v>7.9415270000000003E-3</v>
      </c>
      <c r="U14">
        <v>7.5762820000000002E-3</v>
      </c>
      <c r="V14">
        <v>4.8528E-3</v>
      </c>
      <c r="W14">
        <v>3.694339E-3</v>
      </c>
      <c r="X14">
        <v>1.0784482E-2</v>
      </c>
      <c r="Y14">
        <v>8.4393330000000003E-3</v>
      </c>
      <c r="Z14">
        <v>9.0245919999999997E-3</v>
      </c>
      <c r="AA14">
        <v>9.2364119999999994E-3</v>
      </c>
      <c r="AB14">
        <v>9.471152E-3</v>
      </c>
      <c r="AC14">
        <v>3.9186580000000002E-3</v>
      </c>
      <c r="AD14">
        <v>9.3063130000000001E-3</v>
      </c>
    </row>
    <row r="15" spans="1:30" x14ac:dyDescent="0.2">
      <c r="A15">
        <v>19230</v>
      </c>
      <c r="B15" t="s">
        <v>29</v>
      </c>
      <c r="C15" t="s">
        <v>41</v>
      </c>
      <c r="D15" t="s">
        <v>35</v>
      </c>
      <c r="E15" t="s">
        <v>42</v>
      </c>
      <c r="F15" t="s">
        <v>36</v>
      </c>
      <c r="G15" t="s">
        <v>45</v>
      </c>
      <c r="H15">
        <v>6.433734E-3</v>
      </c>
      <c r="I15">
        <v>1.1722796000000001E-2</v>
      </c>
      <c r="J15">
        <v>1.1106962E-2</v>
      </c>
      <c r="K15">
        <v>3.423363E-3</v>
      </c>
      <c r="L15">
        <v>1.0293302000000001E-2</v>
      </c>
      <c r="M15">
        <v>1.5179791999999999E-2</v>
      </c>
      <c r="N15">
        <v>1.1232663E-2</v>
      </c>
      <c r="O15">
        <v>1.3068379999999999E-2</v>
      </c>
      <c r="P15">
        <v>1.3372689E-2</v>
      </c>
      <c r="Q15">
        <v>1.1990551E-2</v>
      </c>
      <c r="R15">
        <v>1.0031538E-2</v>
      </c>
      <c r="S15">
        <v>1.5258523E-2</v>
      </c>
      <c r="T15">
        <v>8.7397259999999997E-3</v>
      </c>
      <c r="U15">
        <v>7.3797639999999996E-3</v>
      </c>
      <c r="V15">
        <v>6.4343070000000002E-3</v>
      </c>
      <c r="W15">
        <v>5.6480139999999998E-3</v>
      </c>
      <c r="X15">
        <v>1.0091351E-2</v>
      </c>
      <c r="Y15">
        <v>1.1472990000000001E-2</v>
      </c>
      <c r="Z15">
        <v>1.2563061E-2</v>
      </c>
      <c r="AA15">
        <v>1.5815289999999999E-2</v>
      </c>
      <c r="AB15">
        <v>1.3782320000000001E-2</v>
      </c>
      <c r="AC15">
        <v>3.6639699999999999E-3</v>
      </c>
      <c r="AD15">
        <v>9.7328429999999997E-3</v>
      </c>
    </row>
    <row r="16" spans="1:30" x14ac:dyDescent="0.2">
      <c r="A16">
        <v>19229</v>
      </c>
      <c r="B16" t="s">
        <v>29</v>
      </c>
      <c r="C16" t="s">
        <v>41</v>
      </c>
      <c r="D16" t="s">
        <v>38</v>
      </c>
      <c r="E16" t="s">
        <v>42</v>
      </c>
      <c r="F16" t="s">
        <v>39</v>
      </c>
      <c r="G16" t="s">
        <v>43</v>
      </c>
      <c r="H16">
        <v>8.1715209999999993E-3</v>
      </c>
      <c r="I16">
        <v>1.1169243000000001E-2</v>
      </c>
      <c r="J16">
        <v>1.2310377000000001E-2</v>
      </c>
      <c r="K16">
        <v>4.9978619999999996E-3</v>
      </c>
      <c r="L16">
        <v>1.2176194E-2</v>
      </c>
      <c r="M16">
        <v>1.2361591999999999E-2</v>
      </c>
      <c r="N16">
        <v>1.1902629E-2</v>
      </c>
      <c r="O16">
        <v>1.147785E-2</v>
      </c>
      <c r="P16">
        <v>1.4410931E-2</v>
      </c>
      <c r="Q16">
        <v>1.2915354E-2</v>
      </c>
      <c r="R16">
        <v>1.3803469000000001E-2</v>
      </c>
      <c r="S16">
        <v>1.1070573E-2</v>
      </c>
      <c r="T16">
        <v>7.9209759999999997E-3</v>
      </c>
      <c r="U16">
        <v>1.4888069E-2</v>
      </c>
      <c r="V16">
        <v>7.1514170000000002E-3</v>
      </c>
      <c r="W16">
        <v>5.7886739999999997E-3</v>
      </c>
      <c r="X16">
        <v>1.2704818E-2</v>
      </c>
      <c r="Y16">
        <v>8.5747110000000005E-3</v>
      </c>
      <c r="Z16">
        <v>1.3627698000000001E-2</v>
      </c>
      <c r="AA16">
        <v>1.4773112E-2</v>
      </c>
      <c r="AB16">
        <v>1.1671495E-2</v>
      </c>
      <c r="AC16">
        <v>5.6524019999999999E-3</v>
      </c>
      <c r="AD16">
        <v>1.0513157E-2</v>
      </c>
    </row>
    <row r="17" spans="1:30" x14ac:dyDescent="0.2">
      <c r="A17">
        <v>19228</v>
      </c>
      <c r="B17" t="s">
        <v>29</v>
      </c>
      <c r="C17" t="s">
        <v>41</v>
      </c>
      <c r="D17" t="s">
        <v>31</v>
      </c>
      <c r="E17" t="s">
        <v>42</v>
      </c>
      <c r="F17" t="s">
        <v>33</v>
      </c>
      <c r="G17" t="s">
        <v>44</v>
      </c>
      <c r="H17">
        <v>1.4012858E-2</v>
      </c>
      <c r="I17">
        <v>1.8968543000000001E-2</v>
      </c>
      <c r="J17">
        <v>2.7160701999999998E-2</v>
      </c>
      <c r="K17">
        <v>9.8952569999999993E-3</v>
      </c>
      <c r="L17">
        <v>1.8769861999999998E-2</v>
      </c>
      <c r="M17">
        <v>1.9253838999999998E-2</v>
      </c>
      <c r="N17">
        <v>2.1472384000000001E-2</v>
      </c>
      <c r="O17">
        <v>2.2468577999999999E-2</v>
      </c>
      <c r="P17">
        <v>2.0102867999999999E-2</v>
      </c>
      <c r="Q17">
        <v>2.2200746E-2</v>
      </c>
      <c r="R17">
        <v>1.6371908000000001E-2</v>
      </c>
      <c r="S17">
        <v>2.3261186999999999E-2</v>
      </c>
      <c r="T17">
        <v>2.2188000999999999E-2</v>
      </c>
      <c r="U17">
        <v>1.8351180000000002E-2</v>
      </c>
      <c r="V17">
        <v>1.7932178E-2</v>
      </c>
      <c r="W17">
        <v>1.2013987E-2</v>
      </c>
      <c r="X17">
        <v>1.8604823999999999E-2</v>
      </c>
      <c r="Y17">
        <v>1.8353755999999999E-2</v>
      </c>
      <c r="Z17">
        <v>2.5138453000000002E-2</v>
      </c>
      <c r="AA17">
        <v>2.1285018999999999E-2</v>
      </c>
      <c r="AB17">
        <v>2.3075406999999999E-2</v>
      </c>
      <c r="AC17">
        <v>1.1227951E-2</v>
      </c>
      <c r="AD17">
        <v>1.7020846999999999E-2</v>
      </c>
    </row>
    <row r="18" spans="1:30" x14ac:dyDescent="0.2">
      <c r="A18">
        <v>19227</v>
      </c>
      <c r="B18" t="s">
        <v>29</v>
      </c>
      <c r="C18" t="s">
        <v>41</v>
      </c>
      <c r="D18" t="s">
        <v>35</v>
      </c>
      <c r="E18" t="s">
        <v>42</v>
      </c>
      <c r="F18" t="s">
        <v>36</v>
      </c>
      <c r="G18" t="s">
        <v>45</v>
      </c>
      <c r="H18">
        <v>6.916218E-3</v>
      </c>
      <c r="I18">
        <v>1.2180951000000001E-2</v>
      </c>
      <c r="J18">
        <v>9.5929789999999997E-3</v>
      </c>
      <c r="K18">
        <v>3.800047E-3</v>
      </c>
      <c r="L18">
        <v>1.2416399E-2</v>
      </c>
      <c r="M18">
        <v>1.2878219999999999E-2</v>
      </c>
      <c r="N18">
        <v>1.0782455E-2</v>
      </c>
      <c r="O18">
        <v>1.120438E-2</v>
      </c>
      <c r="P18">
        <v>1.4129439000000001E-2</v>
      </c>
      <c r="Q18">
        <v>1.2524429E-2</v>
      </c>
      <c r="R18">
        <v>1.1272186999999999E-2</v>
      </c>
      <c r="S18">
        <v>1.1114227000000001E-2</v>
      </c>
      <c r="T18">
        <v>1.0410232E-2</v>
      </c>
      <c r="U18">
        <v>1.0864327999999999E-2</v>
      </c>
      <c r="V18">
        <v>5.8665219999999999E-3</v>
      </c>
      <c r="W18">
        <v>6.9132339999999999E-3</v>
      </c>
      <c r="X18">
        <v>1.0469166E-2</v>
      </c>
      <c r="Y18">
        <v>1.0194207E-2</v>
      </c>
      <c r="Z18">
        <v>9.4382279999999999E-3</v>
      </c>
      <c r="AA18">
        <v>1.1291252E-2</v>
      </c>
      <c r="AB18">
        <v>1.3116625999999999E-2</v>
      </c>
      <c r="AC18">
        <v>4.2963410000000004E-3</v>
      </c>
      <c r="AD18">
        <v>1.2468613999999999E-2</v>
      </c>
    </row>
    <row r="19" spans="1:30" x14ac:dyDescent="0.2">
      <c r="A19">
        <v>19226</v>
      </c>
      <c r="B19" t="s">
        <v>29</v>
      </c>
      <c r="C19" t="s">
        <v>41</v>
      </c>
      <c r="D19" t="s">
        <v>38</v>
      </c>
      <c r="E19" t="s">
        <v>42</v>
      </c>
      <c r="F19" t="s">
        <v>39</v>
      </c>
      <c r="G19" t="s">
        <v>43</v>
      </c>
      <c r="H19">
        <v>5.059203E-3</v>
      </c>
      <c r="I19">
        <v>1.2283844E-2</v>
      </c>
      <c r="J19">
        <v>7.9040680000000002E-3</v>
      </c>
      <c r="K19">
        <v>3.0378129999999999E-3</v>
      </c>
      <c r="L19">
        <v>7.3377820000000002E-3</v>
      </c>
      <c r="M19">
        <v>1.2372714E-2</v>
      </c>
      <c r="N19">
        <v>9.2449569999999998E-3</v>
      </c>
      <c r="O19">
        <v>1.1431525999999999E-2</v>
      </c>
      <c r="P19">
        <v>9.4852259999999994E-3</v>
      </c>
      <c r="Q19">
        <v>9.4546040000000001E-3</v>
      </c>
      <c r="R19">
        <v>8.6590339999999995E-3</v>
      </c>
      <c r="S19">
        <v>1.0767651E-2</v>
      </c>
      <c r="T19">
        <v>6.9618939999999997E-3</v>
      </c>
      <c r="U19">
        <v>7.7297529999999998E-3</v>
      </c>
      <c r="V19">
        <v>4.649612E-3</v>
      </c>
      <c r="W19">
        <v>4.6512080000000004E-3</v>
      </c>
      <c r="X19">
        <v>1.0552359000000001E-2</v>
      </c>
      <c r="Y19">
        <v>7.209643E-3</v>
      </c>
      <c r="Z19">
        <v>9.4685259999999997E-3</v>
      </c>
      <c r="AA19">
        <v>8.8089090000000002E-3</v>
      </c>
      <c r="AB19">
        <v>9.7240009999999995E-3</v>
      </c>
      <c r="AC19">
        <v>3.1399570000000001E-3</v>
      </c>
      <c r="AD19">
        <v>9.8870150000000007E-3</v>
      </c>
    </row>
    <row r="20" spans="1:30" x14ac:dyDescent="0.2">
      <c r="A20">
        <v>19224</v>
      </c>
      <c r="B20" t="s">
        <v>46</v>
      </c>
      <c r="C20" t="s">
        <v>30</v>
      </c>
      <c r="D20" t="s">
        <v>47</v>
      </c>
      <c r="E20" t="s">
        <v>48</v>
      </c>
      <c r="F20" t="s">
        <v>49</v>
      </c>
      <c r="G20" t="s">
        <v>50</v>
      </c>
      <c r="H20">
        <v>4.2590950000000001E-3</v>
      </c>
      <c r="I20">
        <v>2.3292109999999999E-3</v>
      </c>
      <c r="J20">
        <v>4.9413670000000003E-3</v>
      </c>
      <c r="K20">
        <v>1.2477549999999999E-3</v>
      </c>
      <c r="L20">
        <v>5.513179E-3</v>
      </c>
      <c r="M20">
        <v>4.7828910000000001E-3</v>
      </c>
      <c r="N20">
        <v>4.8411499999999998E-3</v>
      </c>
      <c r="O20">
        <v>4.9856620000000001E-3</v>
      </c>
      <c r="P20">
        <v>4.3032950000000004E-3</v>
      </c>
      <c r="Q20">
        <v>4.7354270000000004E-3</v>
      </c>
      <c r="R20">
        <v>4.5906660000000002E-3</v>
      </c>
      <c r="S20">
        <v>4.5775080000000001E-3</v>
      </c>
      <c r="T20">
        <v>5.4516290000000004E-3</v>
      </c>
      <c r="U20">
        <v>2.906741E-3</v>
      </c>
      <c r="V20">
        <v>4.3473749999999997E-3</v>
      </c>
      <c r="W20">
        <v>5.152663E-3</v>
      </c>
      <c r="X20">
        <v>4.1872430000000002E-3</v>
      </c>
      <c r="Y20">
        <v>2.8921720000000001E-3</v>
      </c>
      <c r="Z20">
        <v>4.866886E-3</v>
      </c>
      <c r="AA20">
        <v>4.5117239999999999E-3</v>
      </c>
      <c r="AB20">
        <v>4.2138770000000004E-3</v>
      </c>
      <c r="AC20">
        <v>4.2180480000000003E-3</v>
      </c>
      <c r="AD20">
        <v>4.7618929999999997E-3</v>
      </c>
    </row>
    <row r="21" spans="1:30" x14ac:dyDescent="0.2">
      <c r="A21">
        <v>19223</v>
      </c>
      <c r="B21" t="s">
        <v>46</v>
      </c>
      <c r="C21" t="s">
        <v>30</v>
      </c>
      <c r="D21" t="s">
        <v>47</v>
      </c>
      <c r="E21" t="s">
        <v>48</v>
      </c>
      <c r="F21" t="s">
        <v>49</v>
      </c>
      <c r="G21" t="s">
        <v>50</v>
      </c>
      <c r="H21">
        <v>3.3979269999999998E-3</v>
      </c>
      <c r="I21">
        <v>1.807316E-3</v>
      </c>
      <c r="J21">
        <v>3.9895540000000002E-3</v>
      </c>
      <c r="K21">
        <v>8.7040100000000003E-4</v>
      </c>
      <c r="L21">
        <v>4.4054039999999999E-3</v>
      </c>
      <c r="M21">
        <v>4.6481309999999998E-3</v>
      </c>
      <c r="N21">
        <v>4.9317409999999999E-3</v>
      </c>
      <c r="O21">
        <v>4.0950960000000003E-3</v>
      </c>
      <c r="P21">
        <v>3.7760139999999998E-3</v>
      </c>
      <c r="Q21">
        <v>4.3166919999999996E-3</v>
      </c>
      <c r="R21">
        <v>4.2186849999999998E-3</v>
      </c>
      <c r="S21">
        <v>4.0323499999999996E-3</v>
      </c>
      <c r="T21">
        <v>3.2152320000000002E-3</v>
      </c>
      <c r="U21">
        <v>2.0792739999999999E-3</v>
      </c>
      <c r="V21">
        <v>3.4871360000000001E-3</v>
      </c>
      <c r="W21">
        <v>3.5689110000000001E-3</v>
      </c>
      <c r="X21">
        <v>3.1331229999999998E-3</v>
      </c>
      <c r="Y21">
        <v>2.2269569999999999E-3</v>
      </c>
      <c r="Z21">
        <v>3.5621839999999999E-3</v>
      </c>
      <c r="AA21">
        <v>3.7326830000000001E-3</v>
      </c>
      <c r="AB21">
        <v>3.780346E-3</v>
      </c>
      <c r="AC21">
        <v>3.801774E-3</v>
      </c>
      <c r="AD21">
        <v>3.9751760000000004E-3</v>
      </c>
    </row>
    <row r="22" spans="1:30" x14ac:dyDescent="0.2">
      <c r="A22">
        <v>19222</v>
      </c>
      <c r="B22" t="s">
        <v>46</v>
      </c>
      <c r="C22" t="s">
        <v>30</v>
      </c>
      <c r="D22" t="s">
        <v>47</v>
      </c>
      <c r="E22" t="s">
        <v>48</v>
      </c>
      <c r="F22" t="s">
        <v>49</v>
      </c>
      <c r="G22" t="s">
        <v>50</v>
      </c>
      <c r="H22">
        <v>5.6476900000000003E-3</v>
      </c>
      <c r="I22">
        <v>2.0618310000000001E-3</v>
      </c>
      <c r="J22">
        <v>4.1079180000000003E-3</v>
      </c>
      <c r="K22">
        <v>1.1070279999999999E-3</v>
      </c>
      <c r="L22">
        <v>5.276177E-3</v>
      </c>
      <c r="M22">
        <v>4.8171430000000003E-3</v>
      </c>
      <c r="N22">
        <v>5.6079290000000002E-3</v>
      </c>
      <c r="O22">
        <v>3.3379669999999998E-3</v>
      </c>
      <c r="P22">
        <v>3.791109E-3</v>
      </c>
      <c r="Q22">
        <v>4.1400569999999999E-3</v>
      </c>
      <c r="R22">
        <v>4.8615760000000003E-3</v>
      </c>
      <c r="S22">
        <v>4.8354519999999996E-3</v>
      </c>
      <c r="T22">
        <v>4.4915069999999996E-3</v>
      </c>
      <c r="U22">
        <v>2.3809199999999999E-3</v>
      </c>
      <c r="V22">
        <v>3.2424139999999999E-3</v>
      </c>
      <c r="W22">
        <v>3.8716319999999999E-3</v>
      </c>
      <c r="X22">
        <v>3.1780440000000001E-3</v>
      </c>
      <c r="Y22">
        <v>2.5888640000000002E-3</v>
      </c>
      <c r="Z22">
        <v>4.8326419999999998E-3</v>
      </c>
      <c r="AA22">
        <v>3.8646930000000002E-3</v>
      </c>
      <c r="AB22">
        <v>4.0881449999999996E-3</v>
      </c>
      <c r="AC22">
        <v>3.546989E-3</v>
      </c>
      <c r="AD22">
        <v>4.7429910000000002E-3</v>
      </c>
    </row>
    <row r="23" spans="1:30" x14ac:dyDescent="0.2">
      <c r="A23">
        <v>19221</v>
      </c>
      <c r="B23" t="s">
        <v>46</v>
      </c>
      <c r="C23" t="s">
        <v>30</v>
      </c>
      <c r="D23" t="s">
        <v>31</v>
      </c>
      <c r="E23" t="s">
        <v>48</v>
      </c>
      <c r="F23" t="s">
        <v>51</v>
      </c>
      <c r="G23" t="s">
        <v>52</v>
      </c>
      <c r="H23">
        <v>4.282269E-3</v>
      </c>
      <c r="I23">
        <v>1.818238E-3</v>
      </c>
      <c r="J23">
        <v>6.7042830000000001E-3</v>
      </c>
      <c r="K23">
        <v>8.6014800000000003E-4</v>
      </c>
      <c r="L23">
        <v>6.0589199999999998E-3</v>
      </c>
      <c r="M23">
        <v>5.9071280000000002E-3</v>
      </c>
      <c r="N23">
        <v>6.4199110000000004E-3</v>
      </c>
      <c r="O23">
        <v>5.6086139999999996E-3</v>
      </c>
      <c r="P23">
        <v>5.1425120000000001E-3</v>
      </c>
      <c r="Q23">
        <v>4.5550590000000002E-3</v>
      </c>
      <c r="R23">
        <v>5.3954190000000003E-3</v>
      </c>
      <c r="S23">
        <v>4.590673E-3</v>
      </c>
      <c r="T23">
        <v>4.5851750000000004E-3</v>
      </c>
      <c r="U23">
        <v>2.6351109999999999E-3</v>
      </c>
      <c r="V23">
        <v>4.3754559999999998E-3</v>
      </c>
      <c r="W23">
        <v>5.3631169999999997E-3</v>
      </c>
      <c r="X23">
        <v>4.0264869999999996E-3</v>
      </c>
      <c r="Y23">
        <v>2.7386400000000001E-3</v>
      </c>
      <c r="Z23">
        <v>4.0479729999999998E-3</v>
      </c>
      <c r="AA23">
        <v>4.3133920000000001E-3</v>
      </c>
      <c r="AB23">
        <v>4.2666689999999998E-3</v>
      </c>
      <c r="AC23">
        <v>2.7695770000000001E-3</v>
      </c>
      <c r="AD23">
        <v>4.2252399999999999E-3</v>
      </c>
    </row>
    <row r="24" spans="1:30" x14ac:dyDescent="0.2">
      <c r="A24">
        <v>19220</v>
      </c>
      <c r="B24" t="s">
        <v>46</v>
      </c>
      <c r="C24" t="s">
        <v>30</v>
      </c>
      <c r="D24" t="s">
        <v>31</v>
      </c>
      <c r="E24" t="s">
        <v>48</v>
      </c>
      <c r="F24" t="s">
        <v>51</v>
      </c>
      <c r="G24" t="s">
        <v>52</v>
      </c>
      <c r="H24">
        <v>4.2623690000000002E-3</v>
      </c>
      <c r="I24">
        <v>1.658924E-3</v>
      </c>
      <c r="J24">
        <v>3.5070240000000001E-3</v>
      </c>
      <c r="K24">
        <v>7.1103500000000005E-4</v>
      </c>
      <c r="L24">
        <v>4.6102410000000002E-3</v>
      </c>
      <c r="M24">
        <v>5.1236220000000004E-3</v>
      </c>
      <c r="N24">
        <v>5.4585670000000001E-3</v>
      </c>
      <c r="O24">
        <v>5.4667420000000001E-3</v>
      </c>
      <c r="P24">
        <v>2.8878329999999998E-3</v>
      </c>
      <c r="Q24">
        <v>3.4240579999999998E-3</v>
      </c>
      <c r="R24">
        <v>4.8231919999999996E-3</v>
      </c>
      <c r="S24">
        <v>4.2287080000000003E-3</v>
      </c>
      <c r="T24">
        <v>4.0020339999999998E-3</v>
      </c>
      <c r="U24">
        <v>2.6644149999999998E-3</v>
      </c>
      <c r="V24">
        <v>5.4876509999999996E-3</v>
      </c>
      <c r="W24">
        <v>3.3165040000000001E-3</v>
      </c>
      <c r="X24">
        <v>3.317899E-3</v>
      </c>
      <c r="Y24">
        <v>1.913968E-3</v>
      </c>
      <c r="Z24">
        <v>4.1938419999999997E-3</v>
      </c>
      <c r="AA24">
        <v>3.5168629999999998E-3</v>
      </c>
      <c r="AB24">
        <v>3.6343109999999999E-3</v>
      </c>
      <c r="AC24">
        <v>2.7454469999999998E-3</v>
      </c>
      <c r="AD24">
        <v>5.8068240000000004E-3</v>
      </c>
    </row>
    <row r="25" spans="1:30" x14ac:dyDescent="0.2">
      <c r="A25">
        <v>19219</v>
      </c>
      <c r="B25" t="s">
        <v>46</v>
      </c>
      <c r="C25" t="s">
        <v>30</v>
      </c>
      <c r="D25" t="s">
        <v>35</v>
      </c>
      <c r="E25" t="s">
        <v>48</v>
      </c>
      <c r="F25" t="s">
        <v>53</v>
      </c>
      <c r="G25" t="s">
        <v>54</v>
      </c>
      <c r="H25">
        <v>3.4948599999999998E-3</v>
      </c>
      <c r="I25">
        <v>1.480269E-3</v>
      </c>
      <c r="J25">
        <v>4.3538259999999999E-3</v>
      </c>
      <c r="K25">
        <v>9.9931E-4</v>
      </c>
      <c r="L25">
        <v>3.6466160000000001E-3</v>
      </c>
      <c r="M25">
        <v>4.6759949999999996E-3</v>
      </c>
      <c r="N25">
        <v>3.6669630000000001E-3</v>
      </c>
      <c r="O25">
        <v>3.7254409999999999E-3</v>
      </c>
      <c r="P25">
        <v>4.539085E-3</v>
      </c>
      <c r="Q25">
        <v>4.0866950000000004E-3</v>
      </c>
      <c r="R25">
        <v>3.6576099999999999E-3</v>
      </c>
      <c r="S25">
        <v>3.5625349999999999E-3</v>
      </c>
      <c r="T25">
        <v>2.7202749999999999E-3</v>
      </c>
      <c r="U25">
        <v>2.4237410000000001E-3</v>
      </c>
      <c r="V25">
        <v>2.8697480000000001E-3</v>
      </c>
      <c r="W25">
        <v>3.6675259999999999E-3</v>
      </c>
      <c r="X25">
        <v>3.4638619999999998E-3</v>
      </c>
      <c r="Y25">
        <v>1.7534479999999999E-3</v>
      </c>
      <c r="Z25">
        <v>3.8377709999999998E-3</v>
      </c>
      <c r="AA25">
        <v>3.1879349999999998E-3</v>
      </c>
      <c r="AB25">
        <v>2.9235540000000001E-3</v>
      </c>
      <c r="AC25">
        <v>3.8606339999999999E-3</v>
      </c>
      <c r="AD25">
        <v>4.189379E-3</v>
      </c>
    </row>
    <row r="26" spans="1:30" x14ac:dyDescent="0.2">
      <c r="A26">
        <v>19218</v>
      </c>
      <c r="B26" t="s">
        <v>46</v>
      </c>
      <c r="C26" t="s">
        <v>30</v>
      </c>
      <c r="D26" t="s">
        <v>35</v>
      </c>
      <c r="E26" t="s">
        <v>48</v>
      </c>
      <c r="F26" t="s">
        <v>53</v>
      </c>
      <c r="G26" t="s">
        <v>54</v>
      </c>
      <c r="H26">
        <v>4.7422410000000003E-3</v>
      </c>
      <c r="I26">
        <v>2.3104470000000002E-3</v>
      </c>
      <c r="J26">
        <v>4.48563E-3</v>
      </c>
      <c r="K26">
        <v>9.5739200000000005E-4</v>
      </c>
      <c r="L26">
        <v>4.423733E-3</v>
      </c>
      <c r="M26">
        <v>5.413653E-3</v>
      </c>
      <c r="N26">
        <v>4.7966570000000002E-3</v>
      </c>
      <c r="O26">
        <v>3.4568509999999999E-3</v>
      </c>
      <c r="P26">
        <v>3.352332E-3</v>
      </c>
      <c r="Q26">
        <v>3.79233E-3</v>
      </c>
      <c r="R26">
        <v>5.5859639999999997E-3</v>
      </c>
      <c r="S26">
        <v>4.1839260000000001E-3</v>
      </c>
      <c r="T26">
        <v>4.386254E-3</v>
      </c>
      <c r="U26">
        <v>2.4764129999999998E-3</v>
      </c>
      <c r="V26">
        <v>4.2553369999999997E-3</v>
      </c>
      <c r="W26">
        <v>3.193492E-3</v>
      </c>
      <c r="X26">
        <v>3.3754729999999999E-3</v>
      </c>
      <c r="Y26">
        <v>2.6974239999999999E-3</v>
      </c>
      <c r="Z26">
        <v>4.901585E-3</v>
      </c>
      <c r="AA26">
        <v>3.7174920000000002E-3</v>
      </c>
      <c r="AB26">
        <v>3.9454260000000001E-3</v>
      </c>
      <c r="AC26">
        <v>3.0861410000000001E-3</v>
      </c>
      <c r="AD26">
        <v>5.3937940000000004E-3</v>
      </c>
    </row>
    <row r="27" spans="1:30" x14ac:dyDescent="0.2">
      <c r="A27">
        <v>19217</v>
      </c>
      <c r="B27" t="s">
        <v>46</v>
      </c>
      <c r="C27" t="s">
        <v>30</v>
      </c>
      <c r="D27" t="s">
        <v>31</v>
      </c>
      <c r="E27" t="s">
        <v>48</v>
      </c>
      <c r="F27" t="s">
        <v>51</v>
      </c>
      <c r="G27" t="s">
        <v>52</v>
      </c>
      <c r="H27">
        <v>6.0418820000000002E-3</v>
      </c>
      <c r="I27">
        <v>2.911753E-3</v>
      </c>
      <c r="J27">
        <v>7.4737390000000001E-3</v>
      </c>
      <c r="K27">
        <v>1.5868810000000001E-3</v>
      </c>
      <c r="L27">
        <v>6.31256E-3</v>
      </c>
      <c r="M27">
        <v>8.0052660000000005E-3</v>
      </c>
      <c r="N27">
        <v>7.7491230000000001E-3</v>
      </c>
      <c r="O27">
        <v>5.8517459999999997E-3</v>
      </c>
      <c r="P27">
        <v>5.6840019999999996E-3</v>
      </c>
      <c r="Q27">
        <v>6.3028789999999999E-3</v>
      </c>
      <c r="R27">
        <v>6.0175200000000002E-3</v>
      </c>
      <c r="S27">
        <v>6.3705799999999998E-3</v>
      </c>
      <c r="T27">
        <v>8.9097889999999996E-3</v>
      </c>
      <c r="U27">
        <v>3.960435E-3</v>
      </c>
      <c r="V27">
        <v>7.0671110000000001E-3</v>
      </c>
      <c r="W27">
        <v>5.3930790000000003E-3</v>
      </c>
      <c r="X27">
        <v>6.7469339999999996E-3</v>
      </c>
      <c r="Y27">
        <v>3.2541380000000002E-3</v>
      </c>
      <c r="Z27">
        <v>5.65636E-3</v>
      </c>
      <c r="AA27">
        <v>5.2735480000000003E-3</v>
      </c>
      <c r="AB27">
        <v>5.8445759999999998E-3</v>
      </c>
      <c r="AC27">
        <v>4.7398149999999997E-3</v>
      </c>
      <c r="AD27">
        <v>8.3721070000000002E-3</v>
      </c>
    </row>
    <row r="28" spans="1:30" x14ac:dyDescent="0.2">
      <c r="A28">
        <v>19216</v>
      </c>
      <c r="B28" t="s">
        <v>46</v>
      </c>
      <c r="C28" t="s">
        <v>30</v>
      </c>
      <c r="D28" t="s">
        <v>35</v>
      </c>
      <c r="E28" t="s">
        <v>48</v>
      </c>
      <c r="F28" t="s">
        <v>53</v>
      </c>
      <c r="G28" t="s">
        <v>54</v>
      </c>
      <c r="H28">
        <v>3.462962E-3</v>
      </c>
      <c r="I28">
        <v>1.6461449999999999E-3</v>
      </c>
      <c r="J28">
        <v>4.1337580000000004E-3</v>
      </c>
      <c r="K28">
        <v>8.1593699999999998E-4</v>
      </c>
      <c r="L28">
        <v>4.2294230000000004E-3</v>
      </c>
      <c r="M28">
        <v>3.9128069999999999E-3</v>
      </c>
      <c r="N28">
        <v>3.4449839999999999E-3</v>
      </c>
      <c r="O28">
        <v>3.5282439999999998E-3</v>
      </c>
      <c r="P28">
        <v>4.7191079999999996E-3</v>
      </c>
      <c r="Q28">
        <v>4.1799020000000001E-3</v>
      </c>
      <c r="R28">
        <v>3.681943E-3</v>
      </c>
      <c r="S28">
        <v>4.363825E-3</v>
      </c>
      <c r="T28">
        <v>4.9376589999999996E-3</v>
      </c>
      <c r="U28">
        <v>2.6380269999999998E-3</v>
      </c>
      <c r="V28">
        <v>3.1590939999999999E-3</v>
      </c>
      <c r="W28">
        <v>3.2481950000000002E-3</v>
      </c>
      <c r="X28">
        <v>2.5365890000000001E-3</v>
      </c>
      <c r="Y28">
        <v>1.808624E-3</v>
      </c>
      <c r="Z28">
        <v>3.836075E-3</v>
      </c>
      <c r="AA28">
        <v>4.7448200000000003E-3</v>
      </c>
      <c r="AB28">
        <v>3.3385519999999998E-3</v>
      </c>
      <c r="AC28">
        <v>3.3434269999999999E-3</v>
      </c>
      <c r="AD28">
        <v>3.4213170000000001E-3</v>
      </c>
    </row>
    <row r="29" spans="1:30" x14ac:dyDescent="0.2">
      <c r="A29">
        <v>19215</v>
      </c>
      <c r="B29" t="s">
        <v>46</v>
      </c>
      <c r="C29" t="s">
        <v>30</v>
      </c>
      <c r="D29" t="s">
        <v>38</v>
      </c>
      <c r="E29" t="s">
        <v>48</v>
      </c>
      <c r="F29" t="s">
        <v>55</v>
      </c>
      <c r="G29" t="s">
        <v>56</v>
      </c>
      <c r="H29">
        <v>4.1679480000000003E-3</v>
      </c>
      <c r="I29">
        <v>1.8981149999999999E-3</v>
      </c>
      <c r="J29">
        <v>4.3026649999999998E-3</v>
      </c>
      <c r="K29">
        <v>7.6773100000000001E-4</v>
      </c>
      <c r="L29">
        <v>3.820731E-3</v>
      </c>
      <c r="M29">
        <v>5.092203E-3</v>
      </c>
      <c r="N29">
        <v>4.1797659999999997E-3</v>
      </c>
      <c r="O29">
        <v>4.2616900000000003E-3</v>
      </c>
      <c r="P29">
        <v>5.037522E-3</v>
      </c>
      <c r="Q29">
        <v>4.7846440000000002E-3</v>
      </c>
      <c r="R29">
        <v>5.006763E-3</v>
      </c>
      <c r="S29">
        <v>3.8127249999999999E-3</v>
      </c>
      <c r="T29">
        <v>3.8817610000000001E-3</v>
      </c>
      <c r="U29">
        <v>2.1006039999999998E-3</v>
      </c>
      <c r="V29">
        <v>3.1757410000000002E-3</v>
      </c>
      <c r="W29">
        <v>4.1644890000000004E-3</v>
      </c>
      <c r="X29">
        <v>4.3709969999999997E-3</v>
      </c>
      <c r="Y29">
        <v>1.907726E-3</v>
      </c>
      <c r="Z29">
        <v>4.1715340000000002E-3</v>
      </c>
      <c r="AA29">
        <v>4.0212529999999998E-3</v>
      </c>
      <c r="AB29">
        <v>3.8250390000000001E-3</v>
      </c>
      <c r="AC29">
        <v>4.1476610000000004E-3</v>
      </c>
      <c r="AD29">
        <v>4.2797470000000004E-3</v>
      </c>
    </row>
    <row r="30" spans="1:30" x14ac:dyDescent="0.2">
      <c r="A30">
        <v>19214</v>
      </c>
      <c r="B30" t="s">
        <v>46</v>
      </c>
      <c r="C30" t="s">
        <v>30</v>
      </c>
      <c r="D30" t="s">
        <v>38</v>
      </c>
      <c r="E30" t="s">
        <v>48</v>
      </c>
      <c r="F30" t="s">
        <v>55</v>
      </c>
      <c r="G30" t="s">
        <v>56</v>
      </c>
      <c r="H30">
        <v>2.8254230000000001E-3</v>
      </c>
      <c r="I30">
        <v>1.9072469999999999E-3</v>
      </c>
      <c r="J30">
        <v>4.29532E-3</v>
      </c>
      <c r="K30">
        <v>8.1223099999999996E-4</v>
      </c>
      <c r="L30">
        <v>3.8903929999999998E-3</v>
      </c>
      <c r="M30">
        <v>4.8523020000000002E-3</v>
      </c>
      <c r="N30">
        <v>5.4034809999999999E-3</v>
      </c>
      <c r="O30">
        <v>3.2453289999999999E-3</v>
      </c>
      <c r="P30">
        <v>3.4337310000000002E-3</v>
      </c>
      <c r="Q30">
        <v>3.952026E-3</v>
      </c>
      <c r="R30">
        <v>3.7691719999999999E-3</v>
      </c>
      <c r="S30">
        <v>4.167128E-3</v>
      </c>
      <c r="T30">
        <v>3.3919729999999999E-3</v>
      </c>
      <c r="U30">
        <v>2.5920330000000001E-3</v>
      </c>
      <c r="V30">
        <v>3.1496340000000001E-3</v>
      </c>
      <c r="W30">
        <v>3.0505340000000001E-3</v>
      </c>
      <c r="X30">
        <v>3.3951710000000002E-3</v>
      </c>
      <c r="Y30">
        <v>2.2735920000000001E-3</v>
      </c>
      <c r="Z30">
        <v>4.0810519999999999E-3</v>
      </c>
      <c r="AA30">
        <v>3.6041409999999999E-3</v>
      </c>
      <c r="AB30">
        <v>3.7780520000000001E-3</v>
      </c>
      <c r="AC30">
        <v>2.7071170000000002E-3</v>
      </c>
      <c r="AD30">
        <v>6.0950010000000001E-3</v>
      </c>
    </row>
    <row r="31" spans="1:30" x14ac:dyDescent="0.2">
      <c r="A31">
        <v>19213</v>
      </c>
      <c r="B31" t="s">
        <v>46</v>
      </c>
      <c r="C31" t="s">
        <v>30</v>
      </c>
      <c r="D31" t="s">
        <v>38</v>
      </c>
      <c r="E31" t="s">
        <v>48</v>
      </c>
      <c r="F31" t="s">
        <v>55</v>
      </c>
      <c r="G31" t="s">
        <v>56</v>
      </c>
      <c r="H31">
        <v>4.4262310000000001E-3</v>
      </c>
      <c r="I31">
        <v>1.721818E-3</v>
      </c>
      <c r="J31">
        <v>3.9171589999999999E-3</v>
      </c>
      <c r="K31">
        <v>8.5624200000000001E-4</v>
      </c>
      <c r="L31">
        <v>4.142059E-3</v>
      </c>
      <c r="M31">
        <v>5.2459159999999998E-3</v>
      </c>
      <c r="N31">
        <v>5.1092159999999998E-3</v>
      </c>
      <c r="O31">
        <v>4.1195069999999997E-3</v>
      </c>
      <c r="P31">
        <v>3.9904609999999998E-3</v>
      </c>
      <c r="Q31">
        <v>3.3777310000000001E-3</v>
      </c>
      <c r="R31">
        <v>3.9601510000000003E-3</v>
      </c>
      <c r="S31">
        <v>3.4543690000000001E-3</v>
      </c>
      <c r="T31">
        <v>3.3949779999999999E-3</v>
      </c>
      <c r="U31">
        <v>1.9341650000000001E-3</v>
      </c>
      <c r="V31">
        <v>3.4751309999999998E-3</v>
      </c>
      <c r="W31">
        <v>2.9712580000000001E-3</v>
      </c>
      <c r="X31">
        <v>3.1195009999999998E-3</v>
      </c>
      <c r="Y31">
        <v>2.0203560000000001E-3</v>
      </c>
      <c r="Z31">
        <v>3.8876850000000001E-3</v>
      </c>
      <c r="AA31">
        <v>3.3023319999999998E-3</v>
      </c>
      <c r="AB31">
        <v>3.117805E-3</v>
      </c>
      <c r="AC31">
        <v>2.9448159999999998E-3</v>
      </c>
      <c r="AD31">
        <v>3.8516990000000001E-3</v>
      </c>
    </row>
    <row r="32" spans="1:30" x14ac:dyDescent="0.2">
      <c r="A32">
        <v>19212</v>
      </c>
      <c r="B32" t="s">
        <v>46</v>
      </c>
      <c r="C32" t="s">
        <v>41</v>
      </c>
      <c r="D32" t="s">
        <v>35</v>
      </c>
      <c r="E32" t="s">
        <v>57</v>
      </c>
      <c r="F32" t="s">
        <v>53</v>
      </c>
      <c r="G32" t="s">
        <v>58</v>
      </c>
      <c r="H32">
        <v>5.5308980000000002E-3</v>
      </c>
      <c r="I32">
        <v>2.0979729999999999E-3</v>
      </c>
      <c r="J32">
        <v>5.6297500000000002E-3</v>
      </c>
      <c r="K32">
        <v>1.3798269999999999E-3</v>
      </c>
      <c r="L32">
        <v>7.2012059999999999E-3</v>
      </c>
      <c r="M32">
        <v>5.435769E-3</v>
      </c>
      <c r="N32">
        <v>5.3261719999999997E-3</v>
      </c>
      <c r="O32">
        <v>5.1309329999999998E-3</v>
      </c>
      <c r="P32">
        <v>5.240186E-3</v>
      </c>
      <c r="Q32">
        <v>4.3917829999999998E-3</v>
      </c>
      <c r="R32">
        <v>3.9561429999999996E-3</v>
      </c>
      <c r="S32">
        <v>5.9962169999999999E-3</v>
      </c>
      <c r="T32">
        <v>6.0770119999999997E-3</v>
      </c>
      <c r="U32">
        <v>2.6889240000000001E-3</v>
      </c>
      <c r="V32">
        <v>4.5544349999999999E-3</v>
      </c>
      <c r="W32">
        <v>4.6545220000000003E-3</v>
      </c>
      <c r="X32">
        <v>3.3438529999999999E-3</v>
      </c>
      <c r="Y32">
        <v>3.2742470000000001E-3</v>
      </c>
      <c r="Z32">
        <v>5.4333740000000004E-3</v>
      </c>
      <c r="AA32">
        <v>4.1477659999999998E-3</v>
      </c>
      <c r="AB32">
        <v>5.2325510000000002E-3</v>
      </c>
      <c r="AC32">
        <v>4.1111790000000004E-3</v>
      </c>
      <c r="AD32">
        <v>4.4444239999999998E-3</v>
      </c>
    </row>
    <row r="33" spans="1:30" x14ac:dyDescent="0.2">
      <c r="A33">
        <v>19211</v>
      </c>
      <c r="B33" t="s">
        <v>46</v>
      </c>
      <c r="C33" t="s">
        <v>41</v>
      </c>
      <c r="D33" t="s">
        <v>31</v>
      </c>
      <c r="E33" t="s">
        <v>57</v>
      </c>
      <c r="F33" t="s">
        <v>51</v>
      </c>
      <c r="G33" t="s">
        <v>59</v>
      </c>
      <c r="H33">
        <v>7.2618479999999996E-3</v>
      </c>
      <c r="I33">
        <v>5.3001560000000003E-3</v>
      </c>
      <c r="J33">
        <v>4.2127537E-2</v>
      </c>
      <c r="K33">
        <v>1.5785495E-2</v>
      </c>
      <c r="L33">
        <v>1.205087E-2</v>
      </c>
      <c r="M33">
        <v>1.0195665E-2</v>
      </c>
      <c r="N33">
        <v>8.9451860000000008E-3</v>
      </c>
      <c r="O33">
        <v>2.4074646000000002E-2</v>
      </c>
      <c r="P33">
        <v>8.6223659999999994E-3</v>
      </c>
      <c r="Q33">
        <v>9.5378570000000003E-3</v>
      </c>
      <c r="R33">
        <v>1.1206496999999999E-2</v>
      </c>
      <c r="S33">
        <v>3.5462971000000003E-2</v>
      </c>
      <c r="T33">
        <v>1.4708328999999999E-2</v>
      </c>
      <c r="U33">
        <v>2.2996666999999998E-2</v>
      </c>
      <c r="V33">
        <v>2.5073422000000001E-2</v>
      </c>
      <c r="W33">
        <v>3.1762083000000003E-2</v>
      </c>
      <c r="X33">
        <v>9.046831E-3</v>
      </c>
      <c r="Y33">
        <v>6.4006599999999999E-3</v>
      </c>
      <c r="Z33">
        <v>8.7347659999999997E-3</v>
      </c>
      <c r="AA33">
        <v>7.677667E-3</v>
      </c>
      <c r="AB33">
        <v>9.7186229999999992E-3</v>
      </c>
      <c r="AC33">
        <v>4.2054589000000003E-2</v>
      </c>
      <c r="AD33">
        <v>2.9648000000000001E-2</v>
      </c>
    </row>
    <row r="34" spans="1:30" x14ac:dyDescent="0.2">
      <c r="A34">
        <v>19210</v>
      </c>
      <c r="B34" t="s">
        <v>46</v>
      </c>
      <c r="C34" t="s">
        <v>41</v>
      </c>
      <c r="D34" t="s">
        <v>35</v>
      </c>
      <c r="E34" t="s">
        <v>57</v>
      </c>
      <c r="F34" t="s">
        <v>53</v>
      </c>
      <c r="G34" t="s">
        <v>58</v>
      </c>
      <c r="H34">
        <v>8.3008409999999998E-3</v>
      </c>
      <c r="I34">
        <v>3.7621429999999999E-3</v>
      </c>
      <c r="J34">
        <v>7.4529059999999996E-3</v>
      </c>
      <c r="K34">
        <v>1.72715E-3</v>
      </c>
      <c r="L34">
        <v>7.2754250000000003E-3</v>
      </c>
      <c r="M34">
        <v>8.6598879999999993E-3</v>
      </c>
      <c r="N34">
        <v>7.2795250000000002E-3</v>
      </c>
      <c r="O34">
        <v>7.8982240000000006E-3</v>
      </c>
      <c r="P34">
        <v>6.4558949999999997E-3</v>
      </c>
      <c r="Q34">
        <v>7.3914100000000002E-3</v>
      </c>
      <c r="R34">
        <v>7.1651689999999999E-3</v>
      </c>
      <c r="S34">
        <v>6.234725E-3</v>
      </c>
      <c r="T34">
        <v>6.9241049999999998E-3</v>
      </c>
      <c r="U34">
        <v>3.6304459999999998E-3</v>
      </c>
      <c r="V34">
        <v>5.7869719999999996E-3</v>
      </c>
      <c r="W34">
        <v>6.359244E-3</v>
      </c>
      <c r="X34">
        <v>5.4646399999999998E-3</v>
      </c>
      <c r="Y34">
        <v>4.6763439999999998E-3</v>
      </c>
      <c r="Z34">
        <v>4.7090159999999999E-3</v>
      </c>
      <c r="AA34">
        <v>6.6153009999999996E-3</v>
      </c>
      <c r="AB34">
        <v>9.6833370000000002E-3</v>
      </c>
      <c r="AC34">
        <v>7.1003940000000003E-3</v>
      </c>
      <c r="AD34">
        <v>7.1464570000000002E-3</v>
      </c>
    </row>
    <row r="35" spans="1:30" x14ac:dyDescent="0.2">
      <c r="A35">
        <v>19209</v>
      </c>
      <c r="B35" t="s">
        <v>46</v>
      </c>
      <c r="C35" t="s">
        <v>41</v>
      </c>
      <c r="D35" t="s">
        <v>35</v>
      </c>
      <c r="E35" t="s">
        <v>57</v>
      </c>
      <c r="F35" t="s">
        <v>53</v>
      </c>
      <c r="G35" t="s">
        <v>58</v>
      </c>
      <c r="H35">
        <v>4.510109E-3</v>
      </c>
      <c r="I35">
        <v>2.128933E-3</v>
      </c>
      <c r="J35">
        <v>4.2927620000000003E-3</v>
      </c>
      <c r="K35">
        <v>1.3260769999999999E-3</v>
      </c>
      <c r="L35">
        <v>6.2690840000000003E-3</v>
      </c>
      <c r="M35">
        <v>5.7215670000000003E-3</v>
      </c>
      <c r="N35">
        <v>5.3357409999999997E-3</v>
      </c>
      <c r="O35">
        <v>5.2380860000000003E-3</v>
      </c>
      <c r="P35">
        <v>4.4762730000000002E-3</v>
      </c>
      <c r="Q35">
        <v>3.6088940000000001E-3</v>
      </c>
      <c r="R35">
        <v>5.13176E-3</v>
      </c>
      <c r="S35">
        <v>5.6076980000000004E-3</v>
      </c>
      <c r="T35">
        <v>4.5989660000000003E-3</v>
      </c>
      <c r="U35">
        <v>2.7458529999999999E-3</v>
      </c>
      <c r="V35">
        <v>3.5176500000000002E-3</v>
      </c>
      <c r="W35">
        <v>3.311455E-3</v>
      </c>
      <c r="X35">
        <v>3.3388739999999999E-3</v>
      </c>
      <c r="Y35">
        <v>2.7986859999999999E-3</v>
      </c>
      <c r="Z35">
        <v>4.3258680000000001E-3</v>
      </c>
      <c r="AA35">
        <v>4.4351440000000002E-3</v>
      </c>
      <c r="AB35">
        <v>5.5155669999999999E-3</v>
      </c>
      <c r="AC35">
        <v>4.0576570000000001E-3</v>
      </c>
      <c r="AD35">
        <v>4.2912260000000004E-3</v>
      </c>
    </row>
    <row r="36" spans="1:30" x14ac:dyDescent="0.2">
      <c r="A36">
        <v>19208</v>
      </c>
      <c r="B36" t="s">
        <v>46</v>
      </c>
      <c r="C36" t="s">
        <v>41</v>
      </c>
      <c r="D36" t="s">
        <v>38</v>
      </c>
      <c r="E36" t="s">
        <v>57</v>
      </c>
      <c r="F36" t="s">
        <v>55</v>
      </c>
      <c r="G36" t="s">
        <v>60</v>
      </c>
      <c r="H36">
        <v>1.4894475000000001E-2</v>
      </c>
      <c r="I36">
        <v>2.6226940000000001E-3</v>
      </c>
      <c r="J36">
        <v>1.6107330999999999E-2</v>
      </c>
      <c r="K36">
        <v>1.7372799999999999E-3</v>
      </c>
      <c r="L36">
        <v>1.5207184E-2</v>
      </c>
      <c r="M36">
        <v>2.8217592999999999E-2</v>
      </c>
      <c r="N36">
        <v>6.547649E-3</v>
      </c>
      <c r="O36">
        <v>1.6867446000000001E-2</v>
      </c>
      <c r="P36">
        <v>5.1400969999999997E-3</v>
      </c>
      <c r="Q36">
        <v>5.127614E-3</v>
      </c>
      <c r="R36">
        <v>4.9298959999999996E-3</v>
      </c>
      <c r="S36">
        <v>4.4478249999999999E-3</v>
      </c>
      <c r="T36">
        <v>1.6336375E-2</v>
      </c>
      <c r="U36">
        <v>3.1620789999999999E-3</v>
      </c>
      <c r="V36">
        <v>3.2755359999999999E-3</v>
      </c>
      <c r="W36">
        <v>1.5451118E-2</v>
      </c>
      <c r="X36">
        <v>1.4541587E-2</v>
      </c>
      <c r="Y36">
        <v>3.8308190000000001E-3</v>
      </c>
      <c r="Z36">
        <v>2.7042272999999999E-2</v>
      </c>
      <c r="AA36">
        <v>1.5706094E-2</v>
      </c>
      <c r="AB36">
        <v>4.3497049999999997E-3</v>
      </c>
      <c r="AC36">
        <v>3.5829410000000001E-3</v>
      </c>
      <c r="AD36">
        <v>3.8466500000000001E-3</v>
      </c>
    </row>
    <row r="38" spans="1:30" x14ac:dyDescent="0.2">
      <c r="A38" t="s">
        <v>61</v>
      </c>
      <c r="H38">
        <f>AVERAGE(H20:H27,H29,H31,H32,H34:H36)</f>
        <v>5.568488214285715E-3</v>
      </c>
      <c r="I38">
        <f t="shared" ref="I38:AD38" si="0">AVERAGE(I20:I27,I29,I31,I32,I34:I36)</f>
        <v>2.1864046428571424E-3</v>
      </c>
      <c r="J38">
        <f t="shared" si="0"/>
        <v>5.8047081428571432E-3</v>
      </c>
      <c r="K38">
        <f t="shared" si="0"/>
        <v>1.1524469285714284E-3</v>
      </c>
      <c r="L38">
        <f t="shared" si="0"/>
        <v>6.0116085000000005E-3</v>
      </c>
      <c r="M38">
        <f t="shared" si="0"/>
        <v>7.2676260714285715E-3</v>
      </c>
      <c r="N38">
        <f t="shared" si="0"/>
        <v>5.5178650000000011E-3</v>
      </c>
      <c r="O38">
        <f t="shared" si="0"/>
        <v>5.717428928571429E-3</v>
      </c>
      <c r="P38">
        <f t="shared" si="0"/>
        <v>4.5583297142857146E-3</v>
      </c>
      <c r="Q38">
        <f t="shared" si="0"/>
        <v>4.5739480714285718E-3</v>
      </c>
      <c r="R38">
        <f t="shared" si="0"/>
        <v>4.9500367142857144E-3</v>
      </c>
      <c r="S38">
        <f t="shared" si="0"/>
        <v>4.7096636428571427E-3</v>
      </c>
      <c r="T38">
        <f t="shared" si="0"/>
        <v>5.6410779999999999E-3</v>
      </c>
      <c r="U38">
        <f t="shared" si="0"/>
        <v>2.6992229285714283E-3</v>
      </c>
      <c r="V38">
        <f t="shared" si="0"/>
        <v>4.208406642857143E-3</v>
      </c>
      <c r="W38">
        <f t="shared" si="0"/>
        <v>5.0313578571428569E-3</v>
      </c>
      <c r="X38">
        <f t="shared" si="0"/>
        <v>4.6863226428571422E-3</v>
      </c>
      <c r="Y38">
        <f t="shared" si="0"/>
        <v>2.7552706428571432E-3</v>
      </c>
      <c r="Z38">
        <f t="shared" si="0"/>
        <v>6.1049280714285713E-3</v>
      </c>
      <c r="AA38">
        <f t="shared" si="0"/>
        <v>5.0247299999999998E-3</v>
      </c>
      <c r="AB38">
        <f t="shared" si="0"/>
        <v>4.6014934285714282E-3</v>
      </c>
      <c r="AC38">
        <f t="shared" si="0"/>
        <v>3.9080766428571433E-3</v>
      </c>
      <c r="AD38">
        <f t="shared" si="0"/>
        <v>4.9519719285714293E-3</v>
      </c>
    </row>
    <row r="39" spans="1:30" x14ac:dyDescent="0.2">
      <c r="A39" t="s">
        <v>62</v>
      </c>
      <c r="H39">
        <f>RANK(H38,H38:AD38)</f>
        <v>7</v>
      </c>
      <c r="I39" s="2">
        <f>RANK(I38,H38:AD38)</f>
        <v>22</v>
      </c>
      <c r="J39">
        <f>RANK(J38,H38:AD38)</f>
        <v>4</v>
      </c>
      <c r="K39" s="1">
        <f>RANK(K38,H38:AD38)</f>
        <v>23</v>
      </c>
      <c r="L39">
        <f>RANK(L38,H38:AD38)</f>
        <v>3</v>
      </c>
      <c r="M39">
        <f>RANK(M38,H38:AD38)</f>
        <v>1</v>
      </c>
      <c r="N39">
        <f>RANK(N38,H38:AD38)</f>
        <v>8</v>
      </c>
      <c r="O39">
        <f>RANK(O38,H38:AD38)</f>
        <v>5</v>
      </c>
      <c r="P39">
        <f>RANK(P38,H38:AD38)</f>
        <v>17</v>
      </c>
      <c r="Q39">
        <f>RANK(Q38,H38:AD38)</f>
        <v>16</v>
      </c>
      <c r="R39">
        <f>RANK(R38,H38:AD38)</f>
        <v>12</v>
      </c>
      <c r="S39">
        <f>RANK(S38,H38:AD38)</f>
        <v>13</v>
      </c>
      <c r="T39">
        <f>RANK(T38,H38:AD38)</f>
        <v>6</v>
      </c>
      <c r="U39" s="3">
        <f>RANK(U38,H38:AD38)</f>
        <v>21</v>
      </c>
      <c r="V39">
        <f>RANK(V38,H38:AD38)</f>
        <v>18</v>
      </c>
      <c r="W39">
        <f>RANK(W38,H38:AD38)</f>
        <v>9</v>
      </c>
      <c r="X39">
        <f>RANK(X38,H38:AD38)</f>
        <v>14</v>
      </c>
      <c r="Y39" s="4">
        <f>RANK(Y38,H38:AD38)</f>
        <v>20</v>
      </c>
      <c r="Z39">
        <f>RANK(Z38,H38:AD38)</f>
        <v>2</v>
      </c>
      <c r="AA39">
        <f>RANK(AA38,H38:AD38)</f>
        <v>10</v>
      </c>
      <c r="AB39">
        <f>RANK(AB38,H38:AD38)</f>
        <v>15</v>
      </c>
      <c r="AC39" s="5">
        <f>RANK(AC38,H38:AD38)</f>
        <v>19</v>
      </c>
      <c r="AD39">
        <f>RANK(AD38,H38:AD38)</f>
        <v>11</v>
      </c>
    </row>
    <row r="41" spans="1:30" x14ac:dyDescent="0.2">
      <c r="A41" t="s">
        <v>63</v>
      </c>
      <c r="H41">
        <f>AVERAGE(H20:H28,H30,H32:H34,H36)</f>
        <v>5.6003414285714292E-3</v>
      </c>
      <c r="I41">
        <f t="shared" ref="I41:AD41" si="1">AVERAGE(I20:I28,I30,I32:I34,I36)</f>
        <v>2.4081676428571426E-3</v>
      </c>
      <c r="J41">
        <f t="shared" si="1"/>
        <v>8.5221387857142856E-3</v>
      </c>
      <c r="K41">
        <f t="shared" si="1"/>
        <v>2.1855621428571426E-3</v>
      </c>
      <c r="L41">
        <f t="shared" si="1"/>
        <v>6.4358093571428576E-3</v>
      </c>
      <c r="M41">
        <f t="shared" si="1"/>
        <v>7.4748466428571428E-3</v>
      </c>
      <c r="N41">
        <f t="shared" si="1"/>
        <v>5.7442170000000002E-3</v>
      </c>
      <c r="O41">
        <f t="shared" si="1"/>
        <v>6.9480672142857147E-3</v>
      </c>
      <c r="P41">
        <f t="shared" si="1"/>
        <v>4.7919689285714287E-3</v>
      </c>
      <c r="Q41">
        <f t="shared" si="1"/>
        <v>4.995270642857143E-3</v>
      </c>
      <c r="R41">
        <f t="shared" si="1"/>
        <v>5.2756751428571433E-3</v>
      </c>
      <c r="S41">
        <f t="shared" si="1"/>
        <v>6.932458785714286E-3</v>
      </c>
      <c r="T41">
        <f t="shared" si="1"/>
        <v>6.4383820000000003E-3</v>
      </c>
      <c r="U41">
        <f t="shared" si="1"/>
        <v>4.2310875714285708E-3</v>
      </c>
      <c r="V41">
        <f t="shared" si="1"/>
        <v>5.7236657857142855E-3</v>
      </c>
      <c r="W41">
        <f t="shared" si="1"/>
        <v>7.0037585714285717E-3</v>
      </c>
      <c r="X41">
        <f t="shared" si="1"/>
        <v>4.9826954285714289E-3</v>
      </c>
      <c r="Y41">
        <f t="shared" si="1"/>
        <v>3.0235640714285712E-3</v>
      </c>
      <c r="Z41">
        <f t="shared" si="1"/>
        <v>6.4096999285714286E-3</v>
      </c>
      <c r="AA41">
        <f t="shared" si="1"/>
        <v>5.3295799285714282E-3</v>
      </c>
      <c r="AB41">
        <f t="shared" si="1"/>
        <v>4.9141231428571422E-3</v>
      </c>
      <c r="AC41">
        <f t="shared" si="1"/>
        <v>6.5477194285714288E-3</v>
      </c>
      <c r="AD41">
        <f t="shared" si="1"/>
        <v>6.8620894999999998E-3</v>
      </c>
    </row>
    <row r="42" spans="1:30" x14ac:dyDescent="0.2">
      <c r="A42" t="s">
        <v>64</v>
      </c>
      <c r="H42">
        <f>RANK(H41,H41:AD41)</f>
        <v>13</v>
      </c>
      <c r="I42" s="2">
        <f>RANK(I41,H41:AD41)</f>
        <v>22</v>
      </c>
      <c r="J42">
        <f>RANK(J41,H41:AD41)</f>
        <v>1</v>
      </c>
      <c r="K42" s="1">
        <f>RANK(K41,H41:AD41)</f>
        <v>23</v>
      </c>
      <c r="L42">
        <f>RANK(L41,H41:AD41)</f>
        <v>9</v>
      </c>
      <c r="M42">
        <f>RANK(M41,H41:AD41)</f>
        <v>2</v>
      </c>
      <c r="N42">
        <f>RANK(N41,H41:AD41)</f>
        <v>11</v>
      </c>
      <c r="O42">
        <f>RANK(O41,H41:AD41)</f>
        <v>4</v>
      </c>
      <c r="P42" s="5">
        <f>RANK(P41,H41:AD41)</f>
        <v>19</v>
      </c>
      <c r="Q42">
        <f>RANK(Q41,H41:AD41)</f>
        <v>16</v>
      </c>
      <c r="R42">
        <f>RANK(R41,H41:AD41)</f>
        <v>15</v>
      </c>
      <c r="S42">
        <f>RANK(S41,H41:AD41)</f>
        <v>5</v>
      </c>
      <c r="T42">
        <f>RANK(T41,H41:AD41)</f>
        <v>8</v>
      </c>
      <c r="U42" s="4">
        <f>RANK(U41,H41:AD41)</f>
        <v>20</v>
      </c>
      <c r="V42">
        <f>RANK(V41,H41:AD41)</f>
        <v>12</v>
      </c>
      <c r="W42">
        <f>RANK(W41,H41:AD41)</f>
        <v>3</v>
      </c>
      <c r="X42">
        <f>RANK(X41,H41:AD41)</f>
        <v>17</v>
      </c>
      <c r="Y42" s="3">
        <f>RANK(Y41,H41:AD41)</f>
        <v>21</v>
      </c>
      <c r="Z42">
        <f>RANK(Z41,H41:AD41)</f>
        <v>10</v>
      </c>
      <c r="AA42">
        <f>RANK(AA41,H41:AD41)</f>
        <v>14</v>
      </c>
      <c r="AB42">
        <f>RANK(AB41,H41:AD41)</f>
        <v>18</v>
      </c>
      <c r="AC42">
        <f>RANK(AC41,H41:AD41)</f>
        <v>7</v>
      </c>
      <c r="AD42">
        <f>RANK(AD41,H41:AD41)</f>
        <v>6</v>
      </c>
    </row>
    <row r="44" spans="1:30" x14ac:dyDescent="0.2">
      <c r="A44" t="s">
        <v>65</v>
      </c>
      <c r="H44">
        <f>AVERAGE(H20:H22,H25:H31,H33,H35,H36)</f>
        <v>5.3178993076923075E-3</v>
      </c>
      <c r="I44">
        <f t="shared" ref="I44:AD44" si="2">AVERAGE(I20:I22,I25:I31,I33,I35,I36)</f>
        <v>2.3173796153846153E-3</v>
      </c>
      <c r="J44">
        <f t="shared" si="2"/>
        <v>8.3483512307692305E-3</v>
      </c>
      <c r="K44">
        <f t="shared" si="2"/>
        <v>2.220750769230769E-3</v>
      </c>
      <c r="L44">
        <f t="shared" si="2"/>
        <v>6.0913394615384614E-3</v>
      </c>
      <c r="M44">
        <f t="shared" si="2"/>
        <v>7.3523947692307693E-3</v>
      </c>
      <c r="N44">
        <f t="shared" si="2"/>
        <v>5.4276604615384619E-3</v>
      </c>
      <c r="O44">
        <f t="shared" si="2"/>
        <v>6.6759777692307707E-3</v>
      </c>
      <c r="P44">
        <f t="shared" si="2"/>
        <v>4.6819534615384619E-3</v>
      </c>
      <c r="Q44">
        <f t="shared" si="2"/>
        <v>4.76482676923077E-3</v>
      </c>
      <c r="R44">
        <f t="shared" si="2"/>
        <v>5.1244771538461542E-3</v>
      </c>
      <c r="S44">
        <f t="shared" si="2"/>
        <v>6.8368378461538459E-3</v>
      </c>
      <c r="T44">
        <f t="shared" si="2"/>
        <v>6.186517461538461E-3</v>
      </c>
      <c r="U44">
        <f t="shared" si="2"/>
        <v>4.1843809230769228E-3</v>
      </c>
      <c r="V44">
        <f t="shared" si="2"/>
        <v>5.3919483846153844E-3</v>
      </c>
      <c r="W44">
        <f t="shared" si="2"/>
        <v>6.8312642307692319E-3</v>
      </c>
      <c r="X44">
        <f t="shared" si="2"/>
        <v>4.9564791538461534E-3</v>
      </c>
      <c r="Y44">
        <f t="shared" si="2"/>
        <v>2.804112769230769E-3</v>
      </c>
      <c r="Z44">
        <f t="shared" si="2"/>
        <v>6.4412831538461545E-3</v>
      </c>
      <c r="AA44">
        <f t="shared" si="2"/>
        <v>5.2138096923076919E-3</v>
      </c>
      <c r="AB44">
        <f t="shared" si="2"/>
        <v>4.4953282307692308E-3</v>
      </c>
      <c r="AC44">
        <f t="shared" si="2"/>
        <v>6.6224314615384635E-3</v>
      </c>
      <c r="AD44">
        <f t="shared" si="2"/>
        <v>6.6822292307692314E-3</v>
      </c>
    </row>
    <row r="45" spans="1:30" x14ac:dyDescent="0.2">
      <c r="A45" t="s">
        <v>66</v>
      </c>
      <c r="H45">
        <f>RANK(H44,H44:AD44)</f>
        <v>13</v>
      </c>
      <c r="I45" s="2">
        <f>RANK(I44,H44:AD44)</f>
        <v>22</v>
      </c>
      <c r="J45">
        <f>RANK(J44,H44:AD44)</f>
        <v>1</v>
      </c>
      <c r="K45" s="1">
        <f>RANK(K44,H44:AD44)</f>
        <v>23</v>
      </c>
      <c r="L45">
        <f>RANK(L44,H44:AD44)</f>
        <v>10</v>
      </c>
      <c r="M45">
        <f>RANK(M44,H44:AD44)</f>
        <v>2</v>
      </c>
      <c r="N45">
        <f>RANK(N44,H44:AD44)</f>
        <v>11</v>
      </c>
      <c r="O45">
        <f>RANK(O44,H44:AD44)</f>
        <v>6</v>
      </c>
      <c r="P45">
        <f>RANK(P44,H44:AD44)</f>
        <v>18</v>
      </c>
      <c r="Q45">
        <f>RANK(Q44,H44:AD44)</f>
        <v>17</v>
      </c>
      <c r="R45">
        <f>RANK(R44,H44:AD44)</f>
        <v>15</v>
      </c>
      <c r="S45">
        <f>RANK(S44,H44:AD44)</f>
        <v>3</v>
      </c>
      <c r="T45">
        <f>RANK(T44,H44:AD44)</f>
        <v>9</v>
      </c>
      <c r="U45" s="4">
        <f>RANK(U44,H44:AD44)</f>
        <v>20</v>
      </c>
      <c r="V45">
        <f>RANK(V44,H44:AD44)</f>
        <v>12</v>
      </c>
      <c r="W45">
        <f>RANK(W44,H44:AD44)</f>
        <v>4</v>
      </c>
      <c r="X45">
        <f>RANK(X44,H44:AD44)</f>
        <v>16</v>
      </c>
      <c r="Y45" s="3">
        <f>RANK(Y44,H44:AD44)</f>
        <v>21</v>
      </c>
      <c r="Z45">
        <f>RANK(Z44,H44:AD44)</f>
        <v>8</v>
      </c>
      <c r="AA45">
        <f>RANK(AA44,H44:AD44)</f>
        <v>14</v>
      </c>
      <c r="AB45" s="5">
        <f>RANK(AB44,H44:AD44)</f>
        <v>19</v>
      </c>
      <c r="AC45">
        <f>RANK(AC44,H44:AD44)</f>
        <v>7</v>
      </c>
      <c r="AD45">
        <f>RANK(AD44,H44:AD44)</f>
        <v>5</v>
      </c>
    </row>
    <row r="47" spans="1:30" x14ac:dyDescent="0.2">
      <c r="A47" t="s">
        <v>67</v>
      </c>
      <c r="H47">
        <f>AVERAGE(H21,H23,H24,H27:H36)</f>
        <v>5.6434755384615386E-3</v>
      </c>
      <c r="I47">
        <f t="shared" ref="I47:AD47" si="3">AVERAGE(I21,I23,I24,I27:I36)</f>
        <v>2.4062657692307692E-3</v>
      </c>
      <c r="J47">
        <f t="shared" si="3"/>
        <v>8.7641375384615409E-3</v>
      </c>
      <c r="K47">
        <f t="shared" si="3"/>
        <v>2.2489565384615383E-3</v>
      </c>
      <c r="L47">
        <f t="shared" si="3"/>
        <v>6.5748846153846153E-3</v>
      </c>
      <c r="M47">
        <f t="shared" si="3"/>
        <v>7.7706043846153851E-3</v>
      </c>
      <c r="N47">
        <f t="shared" si="3"/>
        <v>5.8562355384615397E-3</v>
      </c>
      <c r="O47">
        <f t="shared" si="3"/>
        <v>7.3374079230769237E-3</v>
      </c>
      <c r="P47">
        <f t="shared" si="3"/>
        <v>4.9696923076923078E-3</v>
      </c>
      <c r="Q47">
        <f t="shared" si="3"/>
        <v>4.9961960769230778E-3</v>
      </c>
      <c r="R47">
        <f t="shared" si="3"/>
        <v>5.3278700000000002E-3</v>
      </c>
      <c r="S47">
        <f t="shared" si="3"/>
        <v>7.1361380000000002E-3</v>
      </c>
      <c r="T47">
        <f t="shared" si="3"/>
        <v>6.5356452307692306E-3</v>
      </c>
      <c r="U47">
        <f t="shared" si="3"/>
        <v>4.2944640769230769E-3</v>
      </c>
      <c r="V47">
        <f t="shared" si="3"/>
        <v>5.814228384615385E-3</v>
      </c>
      <c r="W47">
        <f t="shared" si="3"/>
        <v>7.1241930000000009E-3</v>
      </c>
      <c r="X47">
        <f t="shared" si="3"/>
        <v>5.1063450769230764E-3</v>
      </c>
      <c r="Y47">
        <f t="shared" si="3"/>
        <v>3.0095966923076927E-3</v>
      </c>
      <c r="Z47">
        <f t="shared" si="3"/>
        <v>6.4370770769230775E-3</v>
      </c>
      <c r="AA47">
        <f t="shared" si="3"/>
        <v>5.4685387692307696E-3</v>
      </c>
      <c r="AB47">
        <f t="shared" si="3"/>
        <v>5.0834717692307685E-3</v>
      </c>
      <c r="AC47">
        <f t="shared" si="3"/>
        <v>6.7774149230769238E-3</v>
      </c>
      <c r="AD47">
        <f t="shared" si="3"/>
        <v>6.8772206153846155E-3</v>
      </c>
    </row>
    <row r="48" spans="1:30" x14ac:dyDescent="0.2">
      <c r="A48" t="s">
        <v>68</v>
      </c>
      <c r="H48">
        <f>RANK(H47,H47:AD47)</f>
        <v>13</v>
      </c>
      <c r="I48" s="2">
        <f>RANK(I47,H47:AD47)</f>
        <v>22</v>
      </c>
      <c r="J48">
        <f>RANK(J47,H47:AD47)</f>
        <v>1</v>
      </c>
      <c r="K48" s="1">
        <f>RANK(K47,H47:AD47)</f>
        <v>23</v>
      </c>
      <c r="L48">
        <f>RANK(L47,H47:AD47)</f>
        <v>8</v>
      </c>
      <c r="M48">
        <f>RANK(M47,H47:AD47)</f>
        <v>2</v>
      </c>
      <c r="N48">
        <f>RANK(N47,H47:AD47)</f>
        <v>11</v>
      </c>
      <c r="O48">
        <f>RANK(O47,H47:AD47)</f>
        <v>3</v>
      </c>
      <c r="P48" s="5">
        <f>RANK(P47,H47:AD47)</f>
        <v>19</v>
      </c>
      <c r="Q48">
        <f>RANK(Q47,H47:AD47)</f>
        <v>18</v>
      </c>
      <c r="R48">
        <f>RANK(R47,H47:AD47)</f>
        <v>15</v>
      </c>
      <c r="S48">
        <f>RANK(S47,H47:AD47)</f>
        <v>4</v>
      </c>
      <c r="T48">
        <f>RANK(T47,H47:AD47)</f>
        <v>9</v>
      </c>
      <c r="U48" s="4">
        <f>RANK(U47,H47:AD47)</f>
        <v>20</v>
      </c>
      <c r="V48">
        <f>RANK(V47,H47:AD47)</f>
        <v>12</v>
      </c>
      <c r="W48">
        <f>RANK(W47,H47:AD47)</f>
        <v>5</v>
      </c>
      <c r="X48">
        <f>RANK(X47,H47:AD47)</f>
        <v>16</v>
      </c>
      <c r="Y48" s="3">
        <f>RANK(Y47,H47:AD47)</f>
        <v>21</v>
      </c>
      <c r="Z48">
        <f>RANK(Z47,H47:AD47)</f>
        <v>10</v>
      </c>
      <c r="AA48">
        <f>RANK(AA47,H47:AD47)</f>
        <v>14</v>
      </c>
      <c r="AB48">
        <f>RANK(AB47,H47:AD47)</f>
        <v>17</v>
      </c>
      <c r="AC48">
        <f>RANK(AC47,H47:AD47)</f>
        <v>7</v>
      </c>
      <c r="AD48">
        <f>RANK(AD47,H47:AD47)</f>
        <v>6</v>
      </c>
    </row>
    <row r="50" spans="1:30" x14ac:dyDescent="0.2">
      <c r="A50" t="s">
        <v>69</v>
      </c>
      <c r="H50">
        <f>AVERAGE(H20,H22:H26,H28:H35)</f>
        <v>4.7981988571428576E-3</v>
      </c>
      <c r="I50">
        <f t="shared" ref="I50:AD50" si="4">AVERAGE(I20,I22:I26,I28:I35)</f>
        <v>2.294389285714286E-3</v>
      </c>
      <c r="J50">
        <f t="shared" si="4"/>
        <v>7.4465646428571427E-3</v>
      </c>
      <c r="K50">
        <f t="shared" si="4"/>
        <v>2.0966684285714282E-3</v>
      </c>
      <c r="L50">
        <f t="shared" si="4"/>
        <v>5.6005755000000006E-3</v>
      </c>
      <c r="M50">
        <f t="shared" si="4"/>
        <v>5.7026106428571437E-3</v>
      </c>
      <c r="N50">
        <f t="shared" si="4"/>
        <v>5.4153748571428573E-3</v>
      </c>
      <c r="O50">
        <f t="shared" si="4"/>
        <v>6.0055668571428562E-3</v>
      </c>
      <c r="P50">
        <f t="shared" si="4"/>
        <v>4.7136934285714289E-3</v>
      </c>
      <c r="Q50">
        <f t="shared" si="4"/>
        <v>4.7112766428571429E-3</v>
      </c>
      <c r="R50">
        <f t="shared" si="4"/>
        <v>5.1994303571428566E-3</v>
      </c>
      <c r="S50">
        <f t="shared" si="4"/>
        <v>6.7913185714285704E-3</v>
      </c>
      <c r="T50">
        <f t="shared" si="4"/>
        <v>5.2536897857142851E-3</v>
      </c>
      <c r="U50">
        <f t="shared" si="4"/>
        <v>4.0581471428571426E-3</v>
      </c>
      <c r="V50">
        <f t="shared" si="4"/>
        <v>5.4621471428571433E-3</v>
      </c>
      <c r="W50">
        <f t="shared" si="4"/>
        <v>6.0061938571428575E-3</v>
      </c>
      <c r="X50">
        <f t="shared" si="4"/>
        <v>4.0118188571428562E-3</v>
      </c>
      <c r="Y50">
        <f t="shared" si="4"/>
        <v>2.8389107857142858E-3</v>
      </c>
      <c r="Z50">
        <f t="shared" si="4"/>
        <v>4.7042906428571424E-3</v>
      </c>
      <c r="AA50">
        <f t="shared" si="4"/>
        <v>4.4043230714285704E-3</v>
      </c>
      <c r="AB50">
        <f t="shared" si="4"/>
        <v>4.8058220000000004E-3</v>
      </c>
      <c r="AC50">
        <f t="shared" si="4"/>
        <v>6.478119714285714E-3</v>
      </c>
      <c r="AD50">
        <f t="shared" si="4"/>
        <v>6.592713714285714E-3</v>
      </c>
    </row>
    <row r="51" spans="1:30" x14ac:dyDescent="0.2">
      <c r="A51" t="s">
        <v>70</v>
      </c>
      <c r="H51">
        <f>RANK(H50,H50:AD50)</f>
        <v>14</v>
      </c>
      <c r="I51" s="2">
        <f>RANK(I50,H50:AD50)</f>
        <v>22</v>
      </c>
      <c r="J51">
        <f>RANK(J50,H50:AD50)</f>
        <v>1</v>
      </c>
      <c r="K51" s="1">
        <f>RANK(K50,H50:AD50)</f>
        <v>23</v>
      </c>
      <c r="L51">
        <f>RANK(L50,H50:AD50)</f>
        <v>8</v>
      </c>
      <c r="M51">
        <f>RANK(M50,H50:AD50)</f>
        <v>7</v>
      </c>
      <c r="N51">
        <f>RANK(N50,H50:AD50)</f>
        <v>10</v>
      </c>
      <c r="O51">
        <f>RANK(O50,H50:AD50)</f>
        <v>6</v>
      </c>
      <c r="P51">
        <f>RANK(P50,H50:AD50)</f>
        <v>15</v>
      </c>
      <c r="Q51">
        <f>RANK(Q50,H50:AD50)</f>
        <v>16</v>
      </c>
      <c r="R51">
        <f>RANK(R50,H50:AD50)</f>
        <v>12</v>
      </c>
      <c r="S51">
        <f>RANK(S50,H50:AD50)</f>
        <v>2</v>
      </c>
      <c r="T51">
        <f>RANK(T50,H50:AD50)</f>
        <v>11</v>
      </c>
      <c r="U51">
        <f>RANK(U50,H50:AD50)</f>
        <v>19</v>
      </c>
      <c r="V51">
        <f>RANK(V50,H50:AD50)</f>
        <v>9</v>
      </c>
      <c r="W51">
        <f>RANK(W50,H50:AD50)</f>
        <v>5</v>
      </c>
      <c r="X51" s="4">
        <f>RANK(X50,H50:AD50)</f>
        <v>20</v>
      </c>
      <c r="Y51" s="3">
        <f>RANK(Y50,H50:AD50)</f>
        <v>21</v>
      </c>
      <c r="Z51">
        <f>RANK(Z50,H50:AD50)</f>
        <v>17</v>
      </c>
      <c r="AA51">
        <f>RANK(AA50,H50:AD50)</f>
        <v>18</v>
      </c>
      <c r="AB51">
        <f>RANK(AB50,H50:AD50)</f>
        <v>13</v>
      </c>
      <c r="AC51">
        <f>RANK(AC50,H50:AD50)</f>
        <v>4</v>
      </c>
      <c r="AD51">
        <f>RANK(AD50,H50:AD50)</f>
        <v>3</v>
      </c>
    </row>
    <row r="53" spans="1:30" x14ac:dyDescent="0.2">
      <c r="A53" t="s">
        <v>71</v>
      </c>
      <c r="H53">
        <f>AVERAGE(H2:H6,H9:H12,H14:H19)</f>
        <v>8.2203226000000015E-3</v>
      </c>
      <c r="I53">
        <f t="shared" ref="I53:AD53" si="5">AVERAGE(I2:I6,I9:I12,I14:I19)</f>
        <v>1.2260353333333333E-2</v>
      </c>
      <c r="J53">
        <f t="shared" si="5"/>
        <v>1.2506832266666667E-2</v>
      </c>
      <c r="K53">
        <f t="shared" si="5"/>
        <v>5.107329800000001E-3</v>
      </c>
      <c r="L53">
        <f t="shared" si="5"/>
        <v>1.2250770066666666E-2</v>
      </c>
      <c r="M53">
        <f t="shared" si="5"/>
        <v>2.3055456799999999E-2</v>
      </c>
      <c r="N53">
        <f t="shared" si="5"/>
        <v>1.3000927800000001E-2</v>
      </c>
      <c r="O53">
        <f t="shared" si="5"/>
        <v>1.4159958199999998E-2</v>
      </c>
      <c r="P53">
        <f t="shared" si="5"/>
        <v>1.4385094666666664E-2</v>
      </c>
      <c r="Q53">
        <f t="shared" si="5"/>
        <v>1.4404016266666663E-2</v>
      </c>
      <c r="R53">
        <f t="shared" si="5"/>
        <v>1.3484678266666668E-2</v>
      </c>
      <c r="S53">
        <f t="shared" si="5"/>
        <v>1.3668291999999997E-2</v>
      </c>
      <c r="T53">
        <f t="shared" si="5"/>
        <v>1.0912671600000002E-2</v>
      </c>
      <c r="U53">
        <f t="shared" si="5"/>
        <v>1.1292201133333334E-2</v>
      </c>
      <c r="V53">
        <f t="shared" si="5"/>
        <v>8.640399E-3</v>
      </c>
      <c r="W53">
        <f t="shared" si="5"/>
        <v>6.8796742666666667E-3</v>
      </c>
      <c r="X53">
        <f t="shared" si="5"/>
        <v>1.2790278133333334E-2</v>
      </c>
      <c r="Y53">
        <f t="shared" si="5"/>
        <v>1.2575373266666667E-2</v>
      </c>
      <c r="Z53">
        <f t="shared" si="5"/>
        <v>1.3967045000000001E-2</v>
      </c>
      <c r="AA53">
        <f t="shared" si="5"/>
        <v>1.40667182E-2</v>
      </c>
      <c r="AB53">
        <f t="shared" si="5"/>
        <v>1.36203464E-2</v>
      </c>
      <c r="AC53">
        <f t="shared" si="5"/>
        <v>5.7125202666666658E-3</v>
      </c>
      <c r="AD53">
        <f t="shared" si="5"/>
        <v>1.4361612666666666E-2</v>
      </c>
    </row>
    <row r="54" spans="1:30" x14ac:dyDescent="0.2">
      <c r="A54" t="s">
        <v>72</v>
      </c>
      <c r="H54" s="4">
        <f>RANK(H53,H53:AD53)</f>
        <v>20</v>
      </c>
      <c r="I54">
        <f>RANK(I53,H53:AD53)</f>
        <v>15</v>
      </c>
      <c r="J54">
        <f>RANK(J53,H53:AD53)</f>
        <v>14</v>
      </c>
      <c r="K54" s="1">
        <f>RANK(K53,H53:AD53)</f>
        <v>23</v>
      </c>
      <c r="L54">
        <f>RANK(L53,H53:AD53)</f>
        <v>16</v>
      </c>
      <c r="M54">
        <f>RANK(M53,H53:AD53)</f>
        <v>1</v>
      </c>
      <c r="N54">
        <f>RANK(N53,H53:AD53)</f>
        <v>11</v>
      </c>
      <c r="O54">
        <f>RANK(O53,H53:AD53)</f>
        <v>5</v>
      </c>
      <c r="P54">
        <f>RANK(P53,H53:AD53)</f>
        <v>3</v>
      </c>
      <c r="Q54">
        <f>RANK(Q53,H53:AD53)</f>
        <v>2</v>
      </c>
      <c r="R54">
        <f>RANK(R53,H53:AD53)</f>
        <v>10</v>
      </c>
      <c r="S54">
        <f>RANK(S53,H53:AD53)</f>
        <v>8</v>
      </c>
      <c r="T54">
        <f>RANK(T53,H53:AD53)</f>
        <v>18</v>
      </c>
      <c r="U54">
        <f>RANK(U53,H53:AD53)</f>
        <v>17</v>
      </c>
      <c r="V54" s="5">
        <f>RANK(V53,H53:AD53)</f>
        <v>19</v>
      </c>
      <c r="W54" s="3">
        <f>RANK(W53,H53:AD53)</f>
        <v>21</v>
      </c>
      <c r="X54">
        <f>RANK(X53,H53:AD53)</f>
        <v>12</v>
      </c>
      <c r="Y54">
        <f>RANK(Y53,H53:AD53)</f>
        <v>13</v>
      </c>
      <c r="Z54">
        <f>RANK(Z53,H53:AD53)</f>
        <v>7</v>
      </c>
      <c r="AA54">
        <f>RANK(AA53,H53:AD53)</f>
        <v>6</v>
      </c>
      <c r="AB54">
        <f>RANK(AB53,H53:AD53)</f>
        <v>9</v>
      </c>
      <c r="AC54" s="2">
        <f>RANK(AC53,H53:AD53)</f>
        <v>22</v>
      </c>
      <c r="AD54">
        <f>RANK(AD53,H53:AD53)</f>
        <v>4</v>
      </c>
    </row>
    <row r="56" spans="1:30" x14ac:dyDescent="0.2">
      <c r="A56" t="s">
        <v>73</v>
      </c>
      <c r="H56">
        <f>AVERAGE(H2,H6:H16,H18,H19)</f>
        <v>7.7141337142857137E-3</v>
      </c>
      <c r="I56">
        <f t="shared" ref="I56:AD56" si="6">AVERAGE(I2,I6:I16,I18,I19)</f>
        <v>1.1722265142857142E-2</v>
      </c>
      <c r="J56">
        <f t="shared" si="6"/>
        <v>1.1649314142857145E-2</v>
      </c>
      <c r="K56">
        <f t="shared" si="6"/>
        <v>4.8054654285714293E-3</v>
      </c>
      <c r="L56">
        <f t="shared" si="6"/>
        <v>1.2040308E-2</v>
      </c>
      <c r="M56">
        <f t="shared" si="6"/>
        <v>1.44457805E-2</v>
      </c>
      <c r="N56">
        <f t="shared" si="6"/>
        <v>1.221343107142857E-2</v>
      </c>
      <c r="O56">
        <f t="shared" si="6"/>
        <v>1.3018120285714285E-2</v>
      </c>
      <c r="P56">
        <f t="shared" si="6"/>
        <v>1.3911744642857141E-2</v>
      </c>
      <c r="Q56">
        <f t="shared" si="6"/>
        <v>1.3623347428571428E-2</v>
      </c>
      <c r="R56">
        <f t="shared" si="6"/>
        <v>1.3425704357142859E-2</v>
      </c>
      <c r="S56">
        <f t="shared" si="6"/>
        <v>1.3055233714285712E-2</v>
      </c>
      <c r="T56">
        <f t="shared" si="6"/>
        <v>9.7338552142857155E-3</v>
      </c>
      <c r="U56">
        <f t="shared" si="6"/>
        <v>1.0762134000000001E-2</v>
      </c>
      <c r="V56">
        <f t="shared" si="6"/>
        <v>7.9266809999999997E-3</v>
      </c>
      <c r="W56">
        <f t="shared" si="6"/>
        <v>6.4070646428571448E-3</v>
      </c>
      <c r="X56">
        <f t="shared" si="6"/>
        <v>1.2086166357142861E-2</v>
      </c>
      <c r="Y56">
        <f t="shared" si="6"/>
        <v>1.1855856071428571E-2</v>
      </c>
      <c r="Z56">
        <f t="shared" si="6"/>
        <v>1.2627069571428571E-2</v>
      </c>
      <c r="AA56">
        <f t="shared" si="6"/>
        <v>1.326504635714286E-2</v>
      </c>
      <c r="AB56">
        <f t="shared" si="6"/>
        <v>1.2679085785714288E-2</v>
      </c>
      <c r="AC56">
        <f t="shared" si="6"/>
        <v>5.3655707857142854E-3</v>
      </c>
      <c r="AD56">
        <f t="shared" si="6"/>
        <v>1.3582838357142855E-2</v>
      </c>
    </row>
    <row r="57" spans="1:30" x14ac:dyDescent="0.2">
      <c r="A57" t="s">
        <v>74</v>
      </c>
      <c r="H57" s="4">
        <f>RANK(H56,H56:AD56)</f>
        <v>20</v>
      </c>
      <c r="I57">
        <f>RANK(I56,H56:AD56)</f>
        <v>15</v>
      </c>
      <c r="J57">
        <f>RANK(J56,H56:AD56)</f>
        <v>16</v>
      </c>
      <c r="K57" s="1">
        <f>RANK(K56,H56:AD56)</f>
        <v>23</v>
      </c>
      <c r="L57">
        <f>RANK(L56,H56:AD56)</f>
        <v>13</v>
      </c>
      <c r="M57">
        <f>RANK(M56,H56:AD56)</f>
        <v>1</v>
      </c>
      <c r="N57">
        <f>RANK(N56,H56:AD56)</f>
        <v>11</v>
      </c>
      <c r="O57">
        <f>RANK(O56,H56:AD56)</f>
        <v>8</v>
      </c>
      <c r="P57">
        <f>RANK(P56,H56:AD56)</f>
        <v>2</v>
      </c>
      <c r="Q57">
        <f>RANK(Q56,H56:AD56)</f>
        <v>3</v>
      </c>
      <c r="R57">
        <f>RANK(R56,H56:AD56)</f>
        <v>5</v>
      </c>
      <c r="S57">
        <f>RANK(S56,H56:AD56)</f>
        <v>7</v>
      </c>
      <c r="T57">
        <f>RANK(T56,H56:AD56)</f>
        <v>18</v>
      </c>
      <c r="U57">
        <f>RANK(U56,H56:AD56)</f>
        <v>17</v>
      </c>
      <c r="V57" s="5">
        <f>RANK(V56,H56:AD56)</f>
        <v>19</v>
      </c>
      <c r="W57" s="3">
        <f>RANK(W56,H56:AD56)</f>
        <v>21</v>
      </c>
      <c r="X57">
        <f>RANK(X56,H56:AD56)</f>
        <v>12</v>
      </c>
      <c r="Y57">
        <f>RANK(Y56,H56:AD56)</f>
        <v>14</v>
      </c>
      <c r="Z57">
        <f>RANK(Z56,H56:AD56)</f>
        <v>10</v>
      </c>
      <c r="AA57">
        <f>RANK(AA56,H56:AD56)</f>
        <v>6</v>
      </c>
      <c r="AB57">
        <f>RANK(AB56,H56:AD56)</f>
        <v>9</v>
      </c>
      <c r="AC57" s="2">
        <f>RANK(AC56,H56:AD56)</f>
        <v>22</v>
      </c>
      <c r="AD57">
        <f>RANK(AD56,H56:AD56)</f>
        <v>4</v>
      </c>
    </row>
    <row r="59" spans="1:30" x14ac:dyDescent="0.2">
      <c r="A59" t="s">
        <v>73</v>
      </c>
      <c r="H59">
        <f>AVERAGE(H5,H9:H19,H21,H22)</f>
        <v>6.1890644999999999E-3</v>
      </c>
      <c r="I59">
        <f t="shared" ref="I59:AD59" si="7">AVERAGE(I5,I9:I19,I21,I22)</f>
        <v>9.7809153571428564E-3</v>
      </c>
      <c r="J59">
        <f t="shared" si="7"/>
        <v>9.966254357142856E-3</v>
      </c>
      <c r="K59">
        <f t="shared" si="7"/>
        <v>3.607865071428571E-3</v>
      </c>
      <c r="L59">
        <f t="shared" si="7"/>
        <v>9.9381267857142856E-3</v>
      </c>
      <c r="M59">
        <f t="shared" si="7"/>
        <v>1.1567140000000002E-2</v>
      </c>
      <c r="N59">
        <f t="shared" si="7"/>
        <v>1.0018324714285714E-2</v>
      </c>
      <c r="O59">
        <f t="shared" si="7"/>
        <v>1.0621759999999999E-2</v>
      </c>
      <c r="P59">
        <f t="shared" si="7"/>
        <v>1.0793219357142853E-2</v>
      </c>
      <c r="Q59">
        <f t="shared" si="7"/>
        <v>1.0372177214285716E-2</v>
      </c>
      <c r="R59">
        <f t="shared" si="7"/>
        <v>9.9617046428571443E-3</v>
      </c>
      <c r="S59">
        <f t="shared" si="7"/>
        <v>1.0702025857142855E-2</v>
      </c>
      <c r="T59">
        <f t="shared" si="7"/>
        <v>8.2485478571428569E-3</v>
      </c>
      <c r="U59">
        <f t="shared" si="7"/>
        <v>8.3628737142857155E-3</v>
      </c>
      <c r="V59">
        <f t="shared" si="7"/>
        <v>6.2321246428571429E-3</v>
      </c>
      <c r="W59">
        <f t="shared" si="7"/>
        <v>5.342589571428572E-3</v>
      </c>
      <c r="X59">
        <f t="shared" si="7"/>
        <v>9.8336932857142848E-3</v>
      </c>
      <c r="Y59">
        <f t="shared" si="7"/>
        <v>8.8253289285714302E-3</v>
      </c>
      <c r="Z59">
        <f t="shared" si="7"/>
        <v>1.0379740571428571E-2</v>
      </c>
      <c r="AA59">
        <f t="shared" si="7"/>
        <v>1.0336188785714285E-2</v>
      </c>
      <c r="AB59">
        <f t="shared" si="7"/>
        <v>1.0635600428571427E-2</v>
      </c>
      <c r="AC59">
        <f t="shared" si="7"/>
        <v>4.5906120714285714E-3</v>
      </c>
      <c r="AD59">
        <f t="shared" si="7"/>
        <v>9.9945803571428581E-3</v>
      </c>
    </row>
    <row r="60" spans="1:30" x14ac:dyDescent="0.2">
      <c r="A60" t="s">
        <v>74</v>
      </c>
      <c r="H60" s="4">
        <f>RANK(H59,H59:AD59)</f>
        <v>20</v>
      </c>
      <c r="I60">
        <f>RANK(I59,H59:AD59)</f>
        <v>15</v>
      </c>
      <c r="J60">
        <f>RANK(J59,H59:AD59)</f>
        <v>11</v>
      </c>
      <c r="K60" s="1">
        <f>RANK(K59,H59:AD59)</f>
        <v>23</v>
      </c>
      <c r="L60">
        <f>RANK(L59,H59:AD59)</f>
        <v>13</v>
      </c>
      <c r="M60">
        <f>RANK(M59,H59:AD59)</f>
        <v>1</v>
      </c>
      <c r="N60">
        <f>RANK(N59,H59:AD59)</f>
        <v>9</v>
      </c>
      <c r="O60">
        <f>RANK(O59,H59:AD59)</f>
        <v>5</v>
      </c>
      <c r="P60">
        <f>RANK(P59,H59:AD59)</f>
        <v>2</v>
      </c>
      <c r="Q60">
        <f>RANK(Q59,H59:AD59)</f>
        <v>7</v>
      </c>
      <c r="R60">
        <f>RANK(R59,H59:AD59)</f>
        <v>12</v>
      </c>
      <c r="S60">
        <f>RANK(S59,H59:AD59)</f>
        <v>3</v>
      </c>
      <c r="T60">
        <f>RANK(T59,H59:AD59)</f>
        <v>18</v>
      </c>
      <c r="U60">
        <f>RANK(U59,H59:AD59)</f>
        <v>17</v>
      </c>
      <c r="V60" s="5">
        <f>RANK(V59,H59:AD59)</f>
        <v>19</v>
      </c>
      <c r="W60" s="3">
        <f>RANK(W59,H59:AD59)</f>
        <v>21</v>
      </c>
      <c r="X60">
        <f>RANK(X59,H59:AD59)</f>
        <v>14</v>
      </c>
      <c r="Y60">
        <f>RANK(Y59,H59:AD59)</f>
        <v>16</v>
      </c>
      <c r="Z60">
        <f>RANK(Z59,H59:AD59)</f>
        <v>6</v>
      </c>
      <c r="AA60">
        <f>RANK(AA59,H59:AD59)</f>
        <v>8</v>
      </c>
      <c r="AB60">
        <f>RANK(AB59,H59:AD59)</f>
        <v>4</v>
      </c>
      <c r="AC60" s="2">
        <f>RANK(AC59,H59:AD59)</f>
        <v>22</v>
      </c>
      <c r="AD60">
        <f>RANK(AD59,H59:AD59)</f>
        <v>10</v>
      </c>
    </row>
    <row r="62" spans="1:30" x14ac:dyDescent="0.2">
      <c r="A62" t="s">
        <v>75</v>
      </c>
      <c r="H62">
        <f>AVERAGE(H2:H8,H11:H14,H16:H18)</f>
        <v>8.4592840714285706E-3</v>
      </c>
      <c r="I62">
        <f t="shared" ref="I62:AD62" si="8">AVERAGE(I2:I8,I11:I14,I16:I18)</f>
        <v>1.2059412571428573E-2</v>
      </c>
      <c r="J62">
        <f t="shared" si="8"/>
        <v>1.2966633000000002E-2</v>
      </c>
      <c r="K62">
        <f t="shared" si="8"/>
        <v>5.3700435714285708E-3</v>
      </c>
      <c r="L62">
        <f t="shared" si="8"/>
        <v>1.2861996714285714E-2</v>
      </c>
      <c r="M62">
        <f t="shared" si="8"/>
        <v>2.3794617714285711E-2</v>
      </c>
      <c r="N62">
        <f t="shared" si="8"/>
        <v>1.3361934285714286E-2</v>
      </c>
      <c r="O62">
        <f t="shared" si="8"/>
        <v>1.4198552142857142E-2</v>
      </c>
      <c r="P62">
        <f t="shared" si="8"/>
        <v>1.4491628857142854E-2</v>
      </c>
      <c r="Q62">
        <f t="shared" si="8"/>
        <v>1.4794323785714283E-2</v>
      </c>
      <c r="R62">
        <f t="shared" si="8"/>
        <v>1.4287665642857144E-2</v>
      </c>
      <c r="S62">
        <f t="shared" si="8"/>
        <v>1.3626358928571428E-2</v>
      </c>
      <c r="T62">
        <f t="shared" si="8"/>
        <v>1.1071608214285714E-2</v>
      </c>
      <c r="U62">
        <f t="shared" si="8"/>
        <v>1.1899888428571429E-2</v>
      </c>
      <c r="V62">
        <f t="shared" si="8"/>
        <v>9.050107928571428E-3</v>
      </c>
      <c r="W62">
        <f t="shared" si="8"/>
        <v>6.9335977142857153E-3</v>
      </c>
      <c r="X62">
        <f t="shared" si="8"/>
        <v>1.2934414214285716E-2</v>
      </c>
      <c r="Y62">
        <f t="shared" si="8"/>
        <v>1.2782892214285716E-2</v>
      </c>
      <c r="Z62">
        <f t="shared" si="8"/>
        <v>1.4125664785714283E-2</v>
      </c>
      <c r="AA62">
        <f t="shared" si="8"/>
        <v>1.3964728571428572E-2</v>
      </c>
      <c r="AB62">
        <f t="shared" si="8"/>
        <v>1.3695439642857143E-2</v>
      </c>
      <c r="AC62">
        <f t="shared" si="8"/>
        <v>6.0126970714285705E-3</v>
      </c>
      <c r="AD62">
        <f t="shared" si="8"/>
        <v>1.4451274E-2</v>
      </c>
    </row>
    <row r="63" spans="1:30" x14ac:dyDescent="0.2">
      <c r="A63" t="s">
        <v>76</v>
      </c>
      <c r="H63" s="4">
        <f>RANK(H62,H62:AD62)</f>
        <v>20</v>
      </c>
      <c r="I63">
        <f>RANK(I62,H62:AD62)</f>
        <v>16</v>
      </c>
      <c r="J63">
        <f>RANK(J62,H62:AD62)</f>
        <v>12</v>
      </c>
      <c r="K63" s="1">
        <f>RANK(K62,H62:AD62)</f>
        <v>23</v>
      </c>
      <c r="L63">
        <f>RANK(L62,H62:AD62)</f>
        <v>14</v>
      </c>
      <c r="M63">
        <f>RANK(M62,H62:AD62)</f>
        <v>1</v>
      </c>
      <c r="N63">
        <f>RANK(N62,H62:AD62)</f>
        <v>11</v>
      </c>
      <c r="O63">
        <f>RANK(O62,H62:AD62)</f>
        <v>6</v>
      </c>
      <c r="P63">
        <f>RANK(P62,H62:AD62)</f>
        <v>3</v>
      </c>
      <c r="Q63">
        <f>RANK(Q62,H62:AD62)</f>
        <v>2</v>
      </c>
      <c r="R63">
        <f>RANK(R62,H62:AD62)</f>
        <v>5</v>
      </c>
      <c r="S63">
        <f>RANK(S62,H62:AD62)</f>
        <v>10</v>
      </c>
      <c r="T63">
        <f>RANK(T62,H62:AD62)</f>
        <v>18</v>
      </c>
      <c r="U63">
        <f>RANK(U62,H62:AD62)</f>
        <v>17</v>
      </c>
      <c r="V63" s="5">
        <f>RANK(V62,H62:AD62)</f>
        <v>19</v>
      </c>
      <c r="W63" s="3">
        <f>RANK(W62,H62:AD62)</f>
        <v>21</v>
      </c>
      <c r="X63">
        <f>RANK(X62,H62:AD62)</f>
        <v>13</v>
      </c>
      <c r="Y63">
        <f>RANK(Y62,H62:AD62)</f>
        <v>15</v>
      </c>
      <c r="Z63">
        <f>RANK(Z62,H62:AD62)</f>
        <v>7</v>
      </c>
      <c r="AA63">
        <f>RANK(AA62,H62:AD62)</f>
        <v>8</v>
      </c>
      <c r="AB63">
        <f>RANK(AB62,H62:AD62)</f>
        <v>9</v>
      </c>
      <c r="AC63" s="2">
        <f>RANK(AC62,H62:AD62)</f>
        <v>22</v>
      </c>
      <c r="AD63">
        <f>RANK(AD62,H62:AD62)</f>
        <v>4</v>
      </c>
    </row>
    <row r="65" spans="1:30" x14ac:dyDescent="0.2">
      <c r="A65" t="s">
        <v>77</v>
      </c>
      <c r="H65">
        <f>AVERAGE(H3:H5,H7:H10,H12:H19)</f>
        <v>6.2389354666666673E-3</v>
      </c>
      <c r="I65">
        <f t="shared" ref="I65:AD65" si="9">AVERAGE(I3:I5,I7:I10,I12:I19)</f>
        <v>1.0395472866666667E-2</v>
      </c>
      <c r="J65">
        <f t="shared" si="9"/>
        <v>1.0497051800000001E-2</v>
      </c>
      <c r="K65">
        <f t="shared" si="9"/>
        <v>3.7909844666666665E-3</v>
      </c>
      <c r="L65">
        <f t="shared" si="9"/>
        <v>1.0188319533333332E-2</v>
      </c>
      <c r="M65">
        <f t="shared" si="9"/>
        <v>2.0224513133333333E-2</v>
      </c>
      <c r="N65">
        <f t="shared" si="9"/>
        <v>1.0691680000000002E-2</v>
      </c>
      <c r="O65">
        <f t="shared" si="9"/>
        <v>1.1431233733333332E-2</v>
      </c>
      <c r="P65">
        <f t="shared" si="9"/>
        <v>1.1517183066666666E-2</v>
      </c>
      <c r="Q65">
        <f t="shared" si="9"/>
        <v>1.1076282533333334E-2</v>
      </c>
      <c r="R65">
        <f t="shared" si="9"/>
        <v>1.08050088E-2</v>
      </c>
      <c r="S65">
        <f t="shared" si="9"/>
        <v>1.1555665666666666E-2</v>
      </c>
      <c r="T65">
        <f t="shared" si="9"/>
        <v>8.7066533333333349E-3</v>
      </c>
      <c r="U65">
        <f t="shared" si="9"/>
        <v>9.0592487333333339E-3</v>
      </c>
      <c r="V65">
        <f t="shared" si="9"/>
        <v>6.4717000666666665E-3</v>
      </c>
      <c r="W65">
        <f t="shared" si="9"/>
        <v>5.3971932000000007E-3</v>
      </c>
      <c r="X65">
        <f t="shared" si="9"/>
        <v>1.0808917199999999E-2</v>
      </c>
      <c r="Y65">
        <f t="shared" si="9"/>
        <v>9.7959944666666677E-3</v>
      </c>
      <c r="Z65">
        <f t="shared" si="9"/>
        <v>1.1191431866666665E-2</v>
      </c>
      <c r="AA65">
        <f t="shared" si="9"/>
        <v>1.1025435666666666E-2</v>
      </c>
      <c r="AB65">
        <f t="shared" si="9"/>
        <v>1.16012002E-2</v>
      </c>
      <c r="AC65">
        <f t="shared" si="9"/>
        <v>4.3907190666666674E-3</v>
      </c>
      <c r="AD65">
        <f t="shared" si="9"/>
        <v>1.0961387600000001E-2</v>
      </c>
    </row>
    <row r="66" spans="1:30" x14ac:dyDescent="0.2">
      <c r="A66" t="s">
        <v>78</v>
      </c>
      <c r="H66" s="4">
        <f>RANK(H65,H65:AD65)</f>
        <v>20</v>
      </c>
      <c r="I66">
        <f>RANK(I65,H65:AD65)</f>
        <v>14</v>
      </c>
      <c r="J66">
        <f>RANK(J65,H65:AD65)</f>
        <v>13</v>
      </c>
      <c r="K66" s="1">
        <f>RANK(K65,H65:AD65)</f>
        <v>23</v>
      </c>
      <c r="L66">
        <f>RANK(L65,H65:AD65)</f>
        <v>15</v>
      </c>
      <c r="M66">
        <f>RANK(M65,H65:AD65)</f>
        <v>1</v>
      </c>
      <c r="N66">
        <f>RANK(N65,H65:AD65)</f>
        <v>12</v>
      </c>
      <c r="O66">
        <f>RANK(O65,H65:AD65)</f>
        <v>5</v>
      </c>
      <c r="P66">
        <f>RANK(P65,H65:AD65)</f>
        <v>4</v>
      </c>
      <c r="Q66">
        <f>RANK(Q65,H65:AD65)</f>
        <v>7</v>
      </c>
      <c r="R66">
        <f>RANK(R65,H65:AD65)</f>
        <v>11</v>
      </c>
      <c r="S66">
        <f>RANK(S65,H65:AD65)</f>
        <v>3</v>
      </c>
      <c r="T66">
        <f>RANK(T65,H65:AD65)</f>
        <v>18</v>
      </c>
      <c r="U66">
        <f>RANK(U65,H65:AD65)</f>
        <v>17</v>
      </c>
      <c r="V66" s="5">
        <f>RANK(V65,H65:AD65)</f>
        <v>19</v>
      </c>
      <c r="W66" s="3">
        <f>RANK(W65,H65:AD65)</f>
        <v>21</v>
      </c>
      <c r="X66">
        <f>RANK(X65,H65:AD65)</f>
        <v>10</v>
      </c>
      <c r="Y66">
        <f>RANK(Y65,H65:AD65)</f>
        <v>16</v>
      </c>
      <c r="Z66">
        <f>RANK(Z65,H65:AD65)</f>
        <v>6</v>
      </c>
      <c r="AA66">
        <f>RANK(AA65,H65:AD65)</f>
        <v>8</v>
      </c>
      <c r="AB66">
        <f>RANK(AB65,H65:AD65)</f>
        <v>2</v>
      </c>
      <c r="AC66" s="2">
        <f>RANK(AC65,H65:AD65)</f>
        <v>22</v>
      </c>
      <c r="AD66">
        <f>RANK(AD65,H65:AD65)</f>
        <v>9</v>
      </c>
    </row>
    <row r="68" spans="1:30" x14ac:dyDescent="0.2">
      <c r="A68" t="s">
        <v>79</v>
      </c>
      <c r="H68">
        <f>AVERAGE(H2:H11,H13,H15,H17,H19)</f>
        <v>7.9532100000000005E-3</v>
      </c>
      <c r="I68">
        <f t="shared" ref="I68:AD68" si="10">AVERAGE(I2:I11,I13,I15,I17,I19)</f>
        <v>1.1762871357142856E-2</v>
      </c>
      <c r="J68">
        <f t="shared" si="10"/>
        <v>1.2428028214285711E-2</v>
      </c>
      <c r="K68">
        <f t="shared" si="10"/>
        <v>4.6709285714285707E-3</v>
      </c>
      <c r="L68">
        <f t="shared" si="10"/>
        <v>1.2138133857142856E-2</v>
      </c>
      <c r="M68">
        <f t="shared" si="10"/>
        <v>2.3443594857142862E-2</v>
      </c>
      <c r="N68">
        <f t="shared" si="10"/>
        <v>1.2789939714285714E-2</v>
      </c>
      <c r="O68">
        <f t="shared" si="10"/>
        <v>1.4012054785714285E-2</v>
      </c>
      <c r="P68">
        <f t="shared" si="10"/>
        <v>1.3630240357142855E-2</v>
      </c>
      <c r="Q68">
        <f t="shared" si="10"/>
        <v>1.4013536928571426E-2</v>
      </c>
      <c r="R68">
        <f t="shared" si="10"/>
        <v>1.3425211571428574E-2</v>
      </c>
      <c r="S68">
        <f t="shared" si="10"/>
        <v>1.3894987285714283E-2</v>
      </c>
      <c r="T68">
        <f t="shared" si="10"/>
        <v>1.0522535285714287E-2</v>
      </c>
      <c r="U68">
        <f t="shared" si="10"/>
        <v>1.0925973000000002E-2</v>
      </c>
      <c r="V68">
        <f t="shared" si="10"/>
        <v>8.7492337857142839E-3</v>
      </c>
      <c r="W68">
        <f t="shared" si="10"/>
        <v>6.6311107857142861E-3</v>
      </c>
      <c r="X68">
        <f t="shared" si="10"/>
        <v>1.2406472714285716E-2</v>
      </c>
      <c r="Y68">
        <f t="shared" si="10"/>
        <v>1.2550721999999999E-2</v>
      </c>
      <c r="Z68">
        <f t="shared" si="10"/>
        <v>1.3693557E-2</v>
      </c>
      <c r="AA68">
        <f t="shared" si="10"/>
        <v>1.365741535714286E-2</v>
      </c>
      <c r="AB68">
        <f t="shared" si="10"/>
        <v>1.3512996357142856E-2</v>
      </c>
      <c r="AC68">
        <f t="shared" si="10"/>
        <v>5.569404E-3</v>
      </c>
      <c r="AD68">
        <f t="shared" si="10"/>
        <v>1.3971814499999999E-2</v>
      </c>
    </row>
    <row r="69" spans="1:30" x14ac:dyDescent="0.2">
      <c r="A69" t="s">
        <v>80</v>
      </c>
      <c r="H69" s="4">
        <f>RANK(H68,H68:AD68)</f>
        <v>20</v>
      </c>
      <c r="I69">
        <f>RANK(I68,H68:AD68)</f>
        <v>16</v>
      </c>
      <c r="J69">
        <f>RANK(J68,H68:AD68)</f>
        <v>13</v>
      </c>
      <c r="K69" s="1">
        <f>RANK(K68,H68:AD68)</f>
        <v>23</v>
      </c>
      <c r="L69">
        <f>RANK(L68,H68:AD68)</f>
        <v>15</v>
      </c>
      <c r="M69">
        <f>RANK(M68,H68:AD68)</f>
        <v>1</v>
      </c>
      <c r="N69">
        <f>RANK(N68,H68:AD68)</f>
        <v>11</v>
      </c>
      <c r="O69">
        <f>RANK(O68,H68:AD68)</f>
        <v>3</v>
      </c>
      <c r="P69">
        <f>RANK(P68,H68:AD68)</f>
        <v>8</v>
      </c>
      <c r="Q69">
        <f>RANK(Q68,H68:AD68)</f>
        <v>2</v>
      </c>
      <c r="R69">
        <f>RANK(R68,H68:AD68)</f>
        <v>10</v>
      </c>
      <c r="S69">
        <f>RANK(S68,H68:AD68)</f>
        <v>5</v>
      </c>
      <c r="T69">
        <f>RANK(T68,H68:AD68)</f>
        <v>18</v>
      </c>
      <c r="U69">
        <f>RANK(U68,H68:AD68)</f>
        <v>17</v>
      </c>
      <c r="V69" s="5">
        <f>RANK(V68,H68:AD68)</f>
        <v>19</v>
      </c>
      <c r="W69" s="3">
        <f>RANK(W68,H68:AD68)</f>
        <v>21</v>
      </c>
      <c r="X69">
        <f>RANK(X68,H68:AD68)</f>
        <v>14</v>
      </c>
      <c r="Y69">
        <f>RANK(Y68,H68:AD68)</f>
        <v>12</v>
      </c>
      <c r="Z69">
        <f>RANK(Z68,H68:AD68)</f>
        <v>6</v>
      </c>
      <c r="AA69">
        <f>RANK(AA68,H68:AD68)</f>
        <v>7</v>
      </c>
      <c r="AB69">
        <f>RANK(AB68,H68:AD68)</f>
        <v>9</v>
      </c>
      <c r="AC69" s="2">
        <f>RANK(AC68,H68:AD68)</f>
        <v>22</v>
      </c>
      <c r="AD69">
        <f>RANK(AD68,H68:AD68)</f>
        <v>4</v>
      </c>
    </row>
    <row r="71" spans="1:30" x14ac:dyDescent="0.2">
      <c r="A71" s="10" t="s">
        <v>104</v>
      </c>
      <c r="H71">
        <f>AVERAGE(H2:H19)</f>
        <v>7.7036341666666674E-3</v>
      </c>
      <c r="I71">
        <f t="shared" ref="I71:AD71" si="11">AVERAGE(I2:I19)</f>
        <v>1.1631403888888888E-2</v>
      </c>
      <c r="J71">
        <f t="shared" si="11"/>
        <v>1.1995471055555556E-2</v>
      </c>
      <c r="K71">
        <f t="shared" si="11"/>
        <v>4.7406227777777787E-3</v>
      </c>
      <c r="L71">
        <f t="shared" si="11"/>
        <v>1.1877117833333332E-2</v>
      </c>
      <c r="M71">
        <f t="shared" si="11"/>
        <v>2.1010770166666668E-2</v>
      </c>
      <c r="N71">
        <f t="shared" si="11"/>
        <v>1.2395880388888888E-2</v>
      </c>
      <c r="O71">
        <f t="shared" si="11"/>
        <v>1.3348195277777778E-2</v>
      </c>
      <c r="P71">
        <f t="shared" si="11"/>
        <v>1.3569510555555553E-2</v>
      </c>
      <c r="Q71">
        <f t="shared" si="11"/>
        <v>1.3558908277777774E-2</v>
      </c>
      <c r="R71">
        <f t="shared" si="11"/>
        <v>1.3059520111111113E-2</v>
      </c>
      <c r="S71">
        <f t="shared" si="11"/>
        <v>1.314488172222222E-2</v>
      </c>
      <c r="T71">
        <f t="shared" si="11"/>
        <v>1.0178914666666669E-2</v>
      </c>
      <c r="U71">
        <f t="shared" si="11"/>
        <v>1.0770884500000001E-2</v>
      </c>
      <c r="V71">
        <f t="shared" si="11"/>
        <v>8.1506361666666659E-3</v>
      </c>
      <c r="W71">
        <f t="shared" si="11"/>
        <v>6.4410810555555571E-3</v>
      </c>
      <c r="X71">
        <f t="shared" si="11"/>
        <v>1.2193981611111113E-2</v>
      </c>
      <c r="Y71">
        <f t="shared" si="11"/>
        <v>1.1891987499999999E-2</v>
      </c>
      <c r="Z71">
        <f t="shared" si="11"/>
        <v>1.3105906E-2</v>
      </c>
      <c r="AA71">
        <f t="shared" si="11"/>
        <v>1.3177819055555559E-2</v>
      </c>
      <c r="AB71">
        <f t="shared" si="11"/>
        <v>1.3010395888888889E-2</v>
      </c>
      <c r="AC71">
        <f t="shared" si="11"/>
        <v>5.4002221666666662E-3</v>
      </c>
      <c r="AD71">
        <f t="shared" si="11"/>
        <v>1.3443444166666665E-2</v>
      </c>
    </row>
    <row r="72" spans="1:30" x14ac:dyDescent="0.2">
      <c r="A72" s="10" t="s">
        <v>105</v>
      </c>
      <c r="H72" s="5">
        <f>RANK(H71,H71:AD71)</f>
        <v>20</v>
      </c>
      <c r="I72" s="5">
        <f>RANK(I71,H71:AD71)</f>
        <v>16</v>
      </c>
      <c r="J72" s="5">
        <f>RANK(J71,H71:AD71)</f>
        <v>13</v>
      </c>
      <c r="K72" s="5">
        <f>RANK(K71,H71:AD71)</f>
        <v>23</v>
      </c>
      <c r="L72" s="5">
        <f>RANK(L71,H71:AD71)</f>
        <v>15</v>
      </c>
      <c r="M72" s="11">
        <f>RANK(M71,H71:AD71)</f>
        <v>1</v>
      </c>
      <c r="N72" s="5">
        <f>RANK(N71,H71:AD71)</f>
        <v>11</v>
      </c>
      <c r="O72" s="11">
        <f>RANK(O71,H71:AD71)</f>
        <v>5</v>
      </c>
      <c r="P72" s="11">
        <f>RANK(P71,H71:AD71)</f>
        <v>2</v>
      </c>
      <c r="Q72" s="11">
        <f>RANK(Q71,H71:AD71)</f>
        <v>3</v>
      </c>
      <c r="R72" s="11">
        <f>RANK(R71,H71:AD71)</f>
        <v>9</v>
      </c>
      <c r="S72" s="11">
        <f>RANK(S71,H71:AD71)</f>
        <v>7</v>
      </c>
      <c r="T72" s="5">
        <f>RANK(T71,H71:AD71)</f>
        <v>18</v>
      </c>
      <c r="U72" s="5">
        <f>RANK(U71,H71:AD71)</f>
        <v>17</v>
      </c>
      <c r="V72" s="5">
        <f>RANK(V71,H71:AD71)</f>
        <v>19</v>
      </c>
      <c r="W72" s="5">
        <f>RANK(W71,H71:AD71)</f>
        <v>21</v>
      </c>
      <c r="X72" s="5">
        <f>RANK(X71,H71:AD71)</f>
        <v>12</v>
      </c>
      <c r="Y72" s="5">
        <f>RANK(Y71,H71:AD71)</f>
        <v>14</v>
      </c>
      <c r="Z72" s="11">
        <f>RANK(Z71,H71:AD71)</f>
        <v>8</v>
      </c>
      <c r="AA72" s="11">
        <f>RANK(AA71,H71:AD71)</f>
        <v>6</v>
      </c>
      <c r="AB72" s="5">
        <f>RANK(AB71,H71:AD71)</f>
        <v>10</v>
      </c>
      <c r="AC72" s="5">
        <f>RANK(AC71,H71:AD71)</f>
        <v>22</v>
      </c>
      <c r="AD72" s="11">
        <f>RANK(AD71,H71:AD71)</f>
        <v>4</v>
      </c>
    </row>
    <row r="74" spans="1:30" x14ac:dyDescent="0.2">
      <c r="A74" s="10" t="s">
        <v>106</v>
      </c>
      <c r="H74">
        <f>AVERAGE(H20:H36)</f>
        <v>5.3828863529411771E-3</v>
      </c>
      <c r="I74">
        <f t="shared" ref="I74:AD74" si="12">AVERAGE(I20:I36)</f>
        <v>2.3213654705882352E-3</v>
      </c>
      <c r="J74">
        <f t="shared" si="12"/>
        <v>7.7542664117647058E-3</v>
      </c>
      <c r="K74">
        <f t="shared" si="12"/>
        <v>1.9734070588235293E-3</v>
      </c>
      <c r="L74">
        <f t="shared" si="12"/>
        <v>6.1372473529411773E-3</v>
      </c>
      <c r="M74">
        <f t="shared" si="12"/>
        <v>7.1004434705882356E-3</v>
      </c>
      <c r="N74">
        <f t="shared" si="12"/>
        <v>5.5908094705882354E-3</v>
      </c>
      <c r="O74">
        <f t="shared" si="12"/>
        <v>6.5230720000000004E-3</v>
      </c>
      <c r="P74">
        <f t="shared" si="12"/>
        <v>4.7406953529411768E-3</v>
      </c>
      <c r="Q74">
        <f t="shared" si="12"/>
        <v>4.8061798823529414E-3</v>
      </c>
      <c r="R74">
        <f t="shared" si="12"/>
        <v>5.1740074117647061E-3</v>
      </c>
      <c r="S74">
        <f t="shared" si="12"/>
        <v>6.4664244117647058E-3</v>
      </c>
      <c r="T74">
        <f t="shared" si="12"/>
        <v>6.0007678235294111E-3</v>
      </c>
      <c r="U74">
        <f t="shared" si="12"/>
        <v>3.8832851764705884E-3</v>
      </c>
      <c r="V74">
        <f t="shared" si="12"/>
        <v>5.3117554705882346E-3</v>
      </c>
      <c r="W74">
        <f t="shared" si="12"/>
        <v>6.382342470588236E-3</v>
      </c>
      <c r="X74">
        <f t="shared" si="12"/>
        <v>4.7404181176470593E-3</v>
      </c>
      <c r="Y74">
        <f t="shared" si="12"/>
        <v>2.8856861764705883E-3</v>
      </c>
      <c r="Z74">
        <f t="shared" si="12"/>
        <v>6.0071109411764705E-3</v>
      </c>
      <c r="AA74">
        <f t="shared" si="12"/>
        <v>5.0807557647058821E-3</v>
      </c>
      <c r="AB74">
        <f t="shared" si="12"/>
        <v>4.779772647058823E-3</v>
      </c>
      <c r="AC74">
        <f t="shared" si="12"/>
        <v>6.0481297647058839E-3</v>
      </c>
      <c r="AD74">
        <f t="shared" si="12"/>
        <v>6.3818779411764703E-3</v>
      </c>
    </row>
    <row r="75" spans="1:30" x14ac:dyDescent="0.2">
      <c r="A75" s="10" t="s">
        <v>107</v>
      </c>
      <c r="H75" s="4">
        <f>RANK(H74,H74:AD74)</f>
        <v>12</v>
      </c>
      <c r="I75" s="4">
        <f>RANK(I74,H74:AD74)</f>
        <v>22</v>
      </c>
      <c r="J75" s="11">
        <f>RANK(J74,H74:AD74)</f>
        <v>1</v>
      </c>
      <c r="K75" s="4">
        <f>RANK(K74,H74:AD74)</f>
        <v>23</v>
      </c>
      <c r="L75" s="11">
        <f>RANK(L74,H74:AD74)</f>
        <v>7</v>
      </c>
      <c r="M75" s="11">
        <f>RANK(M74,H74:AD74)</f>
        <v>2</v>
      </c>
      <c r="N75" s="4">
        <f>RANK(N74,H74:AD74)</f>
        <v>11</v>
      </c>
      <c r="O75" s="11">
        <f>RANK(O74,H74:AD74)</f>
        <v>3</v>
      </c>
      <c r="P75" s="4">
        <f>RANK(P74,H74:AD74)</f>
        <v>18</v>
      </c>
      <c r="Q75" s="4">
        <f>RANK(Q74,H74:AD74)</f>
        <v>16</v>
      </c>
      <c r="R75" s="4">
        <f>RANK(R74,H74:AD74)</f>
        <v>14</v>
      </c>
      <c r="S75" s="11">
        <f>RANK(S74,H74:AD74)</f>
        <v>4</v>
      </c>
      <c r="T75" s="4">
        <f>RANK(T74,H74:AD74)</f>
        <v>10</v>
      </c>
      <c r="U75" s="4">
        <f>RANK(U74,H74:AD74)</f>
        <v>20</v>
      </c>
      <c r="V75" s="4">
        <f>RANK(V74,H74:AD74)</f>
        <v>13</v>
      </c>
      <c r="W75" s="11">
        <f>RANK(W74,H74:AD74)</f>
        <v>5</v>
      </c>
      <c r="X75" s="4">
        <f>RANK(X74,H74:AD74)</f>
        <v>19</v>
      </c>
      <c r="Y75" s="4">
        <f>RANK(Y74,H74:AD74)</f>
        <v>21</v>
      </c>
      <c r="Z75" s="11">
        <f>RANK(Z74,H74:AD74)</f>
        <v>9</v>
      </c>
      <c r="AA75" s="4">
        <f>RANK(AA74,H74:AD74)</f>
        <v>15</v>
      </c>
      <c r="AB75" s="4">
        <f>RANK(AB74,H74:AD74)</f>
        <v>17</v>
      </c>
      <c r="AC75" s="11">
        <f>RANK(AC74,H74:AD74)</f>
        <v>8</v>
      </c>
      <c r="AD75" s="11">
        <f>RANK(AD74,H74:AD74)</f>
        <v>6</v>
      </c>
    </row>
    <row r="77" spans="1:30" s="1" customFormat="1" x14ac:dyDescent="0.2">
      <c r="A77" s="6" t="s">
        <v>81</v>
      </c>
    </row>
    <row r="78" spans="1:30" x14ac:dyDescent="0.2">
      <c r="A78" t="s">
        <v>82</v>
      </c>
      <c r="H78">
        <f>AVERAGE(H2:H5, H7:H8,H10:H27, H29:H36)</f>
        <v>5.8812482812500002E-3</v>
      </c>
      <c r="I78">
        <f t="shared" ref="I78:AD78" si="13">AVERAGE(I2:I5, I7:I8,I10:I27, I29:I36)</f>
        <v>6.372217874999999E-3</v>
      </c>
      <c r="J78">
        <f t="shared" si="13"/>
        <v>9.3562356874999988E-3</v>
      </c>
      <c r="K78">
        <f t="shared" si="13"/>
        <v>2.901150968749999E-3</v>
      </c>
      <c r="L78">
        <f t="shared" si="13"/>
        <v>8.1534651562499994E-3</v>
      </c>
      <c r="M78">
        <f t="shared" si="13"/>
        <v>1.3598133375000002E-2</v>
      </c>
      <c r="N78">
        <f t="shared" si="13"/>
        <v>8.2072981562499991E-3</v>
      </c>
      <c r="O78">
        <f t="shared" si="13"/>
        <v>9.1593156874999991E-3</v>
      </c>
      <c r="P78">
        <f t="shared" si="13"/>
        <v>8.099308999999999E-3</v>
      </c>
      <c r="Q78">
        <f t="shared" si="13"/>
        <v>8.111199500000001E-3</v>
      </c>
      <c r="R78">
        <f t="shared" si="13"/>
        <v>8.215298250000001E-3</v>
      </c>
      <c r="S78">
        <f t="shared" si="13"/>
        <v>9.0111116562499993E-3</v>
      </c>
      <c r="T78">
        <f t="shared" si="13"/>
        <v>7.3644650312499997E-3</v>
      </c>
      <c r="U78">
        <f t="shared" si="13"/>
        <v>6.7143828750000009E-3</v>
      </c>
      <c r="V78">
        <f t="shared" si="13"/>
        <v>5.9559590312499994E-3</v>
      </c>
      <c r="W78">
        <f t="shared" si="13"/>
        <v>5.9561929375000003E-3</v>
      </c>
      <c r="X78">
        <f t="shared" si="13"/>
        <v>7.8201204999999996E-3</v>
      </c>
      <c r="Y78">
        <f t="shared" si="13"/>
        <v>6.5049638124999986E-3</v>
      </c>
      <c r="Z78">
        <f t="shared" si="13"/>
        <v>8.7582719687500001E-3</v>
      </c>
      <c r="AA78">
        <f t="shared" si="13"/>
        <v>8.1360743124999982E-3</v>
      </c>
      <c r="AB78">
        <f t="shared" si="13"/>
        <v>8.158854624999998E-3</v>
      </c>
      <c r="AC78">
        <f t="shared" si="13"/>
        <v>5.3141799999999999E-3</v>
      </c>
      <c r="AD78">
        <f t="shared" si="13"/>
        <v>8.8503989687499975E-3</v>
      </c>
    </row>
    <row r="79" spans="1:30" x14ac:dyDescent="0.2">
      <c r="A79" t="s">
        <v>83</v>
      </c>
      <c r="H79" s="3">
        <f>RANK(H78,H78:AD78)</f>
        <v>21</v>
      </c>
      <c r="I79" s="9">
        <f>RANK(I78,H78:AD78)</f>
        <v>18</v>
      </c>
      <c r="J79">
        <f>RANK(J78,H78:AD78)</f>
        <v>2</v>
      </c>
      <c r="K79" s="1">
        <f>RANK(K78,H78:AD78)</f>
        <v>23</v>
      </c>
      <c r="L79" s="9">
        <f>RANK(L78,H78:AD78)</f>
        <v>10</v>
      </c>
      <c r="M79">
        <f>RANK(M78,H78:AD78)</f>
        <v>1</v>
      </c>
      <c r="N79" s="9">
        <f>RANK(N78,H78:AD78)</f>
        <v>8</v>
      </c>
      <c r="O79">
        <f>RANK(O78,H78:AD78)</f>
        <v>3</v>
      </c>
      <c r="P79">
        <f>RANK(P78,H78:AD78)</f>
        <v>13</v>
      </c>
      <c r="Q79">
        <f>RANK(Q78,H78:AD78)</f>
        <v>12</v>
      </c>
      <c r="R79">
        <f>RANK(R78,H78:AD78)</f>
        <v>7</v>
      </c>
      <c r="S79">
        <f>RANK(S78,H78:AD78)</f>
        <v>4</v>
      </c>
      <c r="T79" s="9">
        <f>RANK(T78,H78:AD78)</f>
        <v>15</v>
      </c>
      <c r="U79" s="9">
        <f>RANK(U78,H78:AD78)</f>
        <v>16</v>
      </c>
      <c r="V79" s="4">
        <f>RANK(V78,H78:AD78)</f>
        <v>20</v>
      </c>
      <c r="W79" s="5">
        <f>RANK(W78,H78:AD78)</f>
        <v>19</v>
      </c>
      <c r="X79" s="9">
        <f>RANK(X78,H78:AD78)</f>
        <v>14</v>
      </c>
      <c r="Y79" s="9">
        <f>RANK(Y78,H78:AD78)</f>
        <v>17</v>
      </c>
      <c r="Z79">
        <f>RANK(Z78,H78:AD78)</f>
        <v>6</v>
      </c>
      <c r="AA79">
        <f>RANK(AA78,H78:AD78)</f>
        <v>11</v>
      </c>
      <c r="AB79" s="9">
        <f>RANK(AB78,H78:AD78)</f>
        <v>9</v>
      </c>
      <c r="AC79" s="2">
        <f>RANK(AC78,H78:AD78)</f>
        <v>22</v>
      </c>
      <c r="AD79">
        <f>RANK(AD78,H78:AD78)</f>
        <v>5</v>
      </c>
    </row>
    <row r="80" spans="1:30" x14ac:dyDescent="0.2">
      <c r="I80" s="9"/>
      <c r="L80" s="9"/>
      <c r="N80" s="9"/>
      <c r="T80" s="9"/>
      <c r="U80" s="9"/>
      <c r="X80" s="9"/>
      <c r="Y80" s="9"/>
      <c r="AB80" s="9"/>
    </row>
    <row r="81" spans="1:30" x14ac:dyDescent="0.2">
      <c r="A81" t="s">
        <v>84</v>
      </c>
      <c r="H81">
        <f>AVERAGE(H2:H9,H11:H18,H20:H25,H27,H28,H30:H36)</f>
        <v>6.8377014193548372E-3</v>
      </c>
      <c r="I81" s="9">
        <f t="shared" ref="I81:AD81" si="14">AVERAGE(I2:I9,I11:I18,I20:I25,I27,I28,I30:I36)</f>
        <v>7.2648266451612918E-3</v>
      </c>
      <c r="J81">
        <f t="shared" si="14"/>
        <v>1.0422855193548387E-2</v>
      </c>
      <c r="K81">
        <f t="shared" si="14"/>
        <v>3.6253645161290317E-3</v>
      </c>
      <c r="L81" s="9">
        <f t="shared" si="14"/>
        <v>9.5032199032258034E-3</v>
      </c>
      <c r="M81">
        <f t="shared" si="14"/>
        <v>1.5067501258064516E-2</v>
      </c>
      <c r="N81" s="9">
        <f t="shared" si="14"/>
        <v>9.4283120645161297E-3</v>
      </c>
      <c r="O81">
        <f t="shared" si="14"/>
        <v>1.044086812903226E-2</v>
      </c>
      <c r="P81">
        <f t="shared" si="14"/>
        <v>9.6261655806451595E-3</v>
      </c>
      <c r="Q81">
        <f t="shared" si="14"/>
        <v>9.6994372258064482E-3</v>
      </c>
      <c r="R81">
        <f t="shared" si="14"/>
        <v>9.5167206451612935E-3</v>
      </c>
      <c r="S81">
        <f t="shared" si="14"/>
        <v>1.0280447483870967E-2</v>
      </c>
      <c r="T81" s="9">
        <f t="shared" si="14"/>
        <v>8.5229913548387094E-3</v>
      </c>
      <c r="U81" s="9">
        <f t="shared" si="14"/>
        <v>7.7984939032258076E-3</v>
      </c>
      <c r="V81">
        <f t="shared" si="14"/>
        <v>7.1275459354838708E-3</v>
      </c>
      <c r="W81">
        <f t="shared" si="14"/>
        <v>6.7135308064516135E-3</v>
      </c>
      <c r="X81" s="9">
        <f t="shared" si="14"/>
        <v>8.8467530967741952E-3</v>
      </c>
      <c r="Y81" s="9">
        <f t="shared" si="14"/>
        <v>7.8682738064516124E-3</v>
      </c>
      <c r="Z81">
        <f t="shared" si="14"/>
        <v>1.0049494774193547E-2</v>
      </c>
      <c r="AA81">
        <f t="shared" si="14"/>
        <v>9.6537145483870986E-3</v>
      </c>
      <c r="AB81" s="9">
        <f t="shared" si="14"/>
        <v>9.3494510322580607E-3</v>
      </c>
      <c r="AC81">
        <f t="shared" si="14"/>
        <v>6.0301056129032256E-3</v>
      </c>
      <c r="AD81">
        <f t="shared" si="14"/>
        <v>1.0272144225806449E-2</v>
      </c>
    </row>
    <row r="82" spans="1:30" x14ac:dyDescent="0.2">
      <c r="A82" t="s">
        <v>85</v>
      </c>
      <c r="H82" s="4">
        <f>RANK(H81,H81:AD81)</f>
        <v>20</v>
      </c>
      <c r="I82" s="9">
        <f>RANK(I81,H81:AD81)</f>
        <v>18</v>
      </c>
      <c r="J82">
        <f>RANK(J81,H81:AD81)</f>
        <v>3</v>
      </c>
      <c r="K82" s="1">
        <f>RANK(K81,H81:AD81)</f>
        <v>23</v>
      </c>
      <c r="L82" s="9">
        <f>RANK(L81,H81:AD81)</f>
        <v>11</v>
      </c>
      <c r="M82">
        <f>RANK(M81,H81:AD81)</f>
        <v>1</v>
      </c>
      <c r="N82" s="9">
        <f>RANK(N81,H81:AD81)</f>
        <v>12</v>
      </c>
      <c r="O82">
        <f>RANK(O81,H81:AD81)</f>
        <v>2</v>
      </c>
      <c r="P82">
        <f>RANK(P81,H81:AD81)</f>
        <v>9</v>
      </c>
      <c r="Q82">
        <f>RANK(Q81,H81:AD81)</f>
        <v>7</v>
      </c>
      <c r="R82">
        <f>RANK(R81,H81:AD81)</f>
        <v>10</v>
      </c>
      <c r="S82">
        <f>RANK(S81,H81:AD81)</f>
        <v>4</v>
      </c>
      <c r="T82" s="9">
        <f>RANK(T81,H81:AD81)</f>
        <v>15</v>
      </c>
      <c r="U82" s="9">
        <f>RANK(U81,H81:AD81)</f>
        <v>17</v>
      </c>
      <c r="V82" s="5">
        <f>RANK(V81,H81:AD81)</f>
        <v>19</v>
      </c>
      <c r="W82" s="7">
        <f>RANK(W81,H81:AD81)</f>
        <v>21</v>
      </c>
      <c r="X82" s="9">
        <f>RANK(X81,H81:AD81)</f>
        <v>14</v>
      </c>
      <c r="Y82" s="9">
        <f>RANK(Y81,H81:AD81)</f>
        <v>16</v>
      </c>
      <c r="Z82">
        <f>RANK(Z81,H81:AD81)</f>
        <v>6</v>
      </c>
      <c r="AA82">
        <f>RANK(AA81,H81:AD81)</f>
        <v>8</v>
      </c>
      <c r="AB82" s="9">
        <f>RANK(AB81,H81:AD81)</f>
        <v>13</v>
      </c>
      <c r="AC82" s="2">
        <f>RANK(AC81,H81:AD81)</f>
        <v>22</v>
      </c>
      <c r="AD82">
        <f>RANK(AD81,H81:AD81)</f>
        <v>5</v>
      </c>
    </row>
    <row r="83" spans="1:30" x14ac:dyDescent="0.2">
      <c r="I83" s="9"/>
      <c r="L83" s="9"/>
      <c r="N83" s="9"/>
      <c r="T83" s="9"/>
      <c r="U83" s="9"/>
      <c r="X83" s="9"/>
      <c r="Y83" s="9"/>
      <c r="AB83" s="9"/>
    </row>
    <row r="84" spans="1:30" x14ac:dyDescent="0.2">
      <c r="A84" t="s">
        <v>86</v>
      </c>
      <c r="H84">
        <f>AVERAGE(H2:H3,H5:H16,H18:H26,H28:H36)</f>
        <v>6.3824537187500002E-3</v>
      </c>
      <c r="I84" s="9">
        <f t="shared" ref="I84:AD84" si="15">AVERAGE(I2:I3,I5:I16,I18:I26,I28:I36)</f>
        <v>6.8931897812500014E-3</v>
      </c>
      <c r="J84">
        <f t="shared" si="15"/>
        <v>9.5079415000000004E-3</v>
      </c>
      <c r="K84">
        <f t="shared" si="15"/>
        <v>3.2735074687499995E-3</v>
      </c>
      <c r="L84" s="9">
        <f t="shared" si="15"/>
        <v>8.9270738124999985E-3</v>
      </c>
      <c r="M84">
        <f t="shared" si="15"/>
        <v>1.447534378125E-2</v>
      </c>
      <c r="N84" s="9">
        <f t="shared" si="15"/>
        <v>8.7533206249999999E-3</v>
      </c>
      <c r="O84">
        <f t="shared" si="15"/>
        <v>9.7571063437500005E-3</v>
      </c>
      <c r="P84">
        <f t="shared" si="15"/>
        <v>9.0709163124999964E-3</v>
      </c>
      <c r="Q84">
        <f t="shared" si="15"/>
        <v>8.9338211874999979E-3</v>
      </c>
      <c r="R84">
        <f t="shared" si="15"/>
        <v>9.0403860937500018E-3</v>
      </c>
      <c r="S84">
        <f t="shared" si="15"/>
        <v>9.5932824687499987E-3</v>
      </c>
      <c r="T84" s="9">
        <f t="shared" si="15"/>
        <v>7.6936580625000008E-3</v>
      </c>
      <c r="U84" s="9">
        <f t="shared" si="15"/>
        <v>7.1836597187500007E-3</v>
      </c>
      <c r="V84">
        <f t="shared" si="15"/>
        <v>6.4563141875000011E-3</v>
      </c>
      <c r="W84">
        <f t="shared" si="15"/>
        <v>6.3133138437499996E-3</v>
      </c>
      <c r="X84" s="9">
        <f t="shared" si="15"/>
        <v>8.2492344062500018E-3</v>
      </c>
      <c r="Y84" s="9">
        <f t="shared" si="15"/>
        <v>7.2508517812499996E-3</v>
      </c>
      <c r="Z84">
        <f t="shared" si="15"/>
        <v>9.2835541250000011E-3</v>
      </c>
      <c r="AA84">
        <f t="shared" si="15"/>
        <v>8.9873798125000015E-3</v>
      </c>
      <c r="AB84" s="9">
        <f t="shared" si="15"/>
        <v>8.5365635625000002E-3</v>
      </c>
      <c r="AC84">
        <f t="shared" si="15"/>
        <v>5.6146697187499997E-3</v>
      </c>
      <c r="AD84">
        <f t="shared" si="15"/>
        <v>9.8790155312499968E-3</v>
      </c>
    </row>
    <row r="85" spans="1:30" x14ac:dyDescent="0.2">
      <c r="A85" t="s">
        <v>87</v>
      </c>
      <c r="H85" s="4">
        <f>RANK(H84,H84:AD84)</f>
        <v>20</v>
      </c>
      <c r="I85" s="9">
        <f>RANK(I84,H84:AD84)</f>
        <v>18</v>
      </c>
      <c r="J85">
        <f>RANK(J84,H84:AD84)</f>
        <v>5</v>
      </c>
      <c r="K85" s="1">
        <f>RANK(K84,H84:AD84)</f>
        <v>23</v>
      </c>
      <c r="L85" s="9">
        <f>RANK(L84,H84:AD84)</f>
        <v>11</v>
      </c>
      <c r="M85">
        <f>RANK(M84,H84:AD84)</f>
        <v>1</v>
      </c>
      <c r="N85" s="9">
        <f>RANK(N84,H84:AD84)</f>
        <v>12</v>
      </c>
      <c r="O85">
        <f>RANK(O84,H84:AD84)</f>
        <v>3</v>
      </c>
      <c r="P85">
        <f>RANK(P84,H84:AD84)</f>
        <v>7</v>
      </c>
      <c r="Q85">
        <f>RANK(Q84,H84:AD84)</f>
        <v>10</v>
      </c>
      <c r="R85">
        <f>RANK(R84,H84:AD84)</f>
        <v>8</v>
      </c>
      <c r="S85">
        <f>RANK(S84,H84:AD84)</f>
        <v>4</v>
      </c>
      <c r="T85" s="9">
        <f>RANK(T84,H84:AD84)</f>
        <v>15</v>
      </c>
      <c r="U85" s="9">
        <f>RANK(U84,H84:AD84)</f>
        <v>17</v>
      </c>
      <c r="V85" s="5">
        <f>RANK(V84,H84:AD84)</f>
        <v>19</v>
      </c>
      <c r="W85" s="7">
        <f>RANK(W84,H84:AD84)</f>
        <v>21</v>
      </c>
      <c r="X85" s="9">
        <f>RANK(X84,H84:AD84)</f>
        <v>14</v>
      </c>
      <c r="Y85" s="9">
        <f>RANK(Y84,H84:AD84)</f>
        <v>16</v>
      </c>
      <c r="Z85">
        <f>RANK(Z84,H84:AD84)</f>
        <v>6</v>
      </c>
      <c r="AA85">
        <f>RANK(AA84,H84:AD84)</f>
        <v>9</v>
      </c>
      <c r="AB85" s="9">
        <f>RANK(AB84,H84:AD84)</f>
        <v>13</v>
      </c>
      <c r="AC85" s="2">
        <f>RANK(AC84,H84:AD84)</f>
        <v>22</v>
      </c>
      <c r="AD85">
        <f>RANK(AD84,H84:AD84)</f>
        <v>2</v>
      </c>
    </row>
    <row r="86" spans="1:30" x14ac:dyDescent="0.2">
      <c r="I86" s="9"/>
      <c r="L86" s="9"/>
      <c r="N86" s="9"/>
      <c r="T86" s="9"/>
      <c r="U86" s="9"/>
      <c r="X86" s="9"/>
      <c r="Y86" s="9"/>
      <c r="AB86" s="9"/>
    </row>
    <row r="87" spans="1:30" x14ac:dyDescent="0.2">
      <c r="A87" t="s">
        <v>89</v>
      </c>
      <c r="H87">
        <f>AVERAGE(H2:H4,H6:H12,H14,H16:H31,H33:H36)</f>
        <v>6.6775087419354848E-3</v>
      </c>
      <c r="I87" s="9">
        <f t="shared" ref="I87:AD87" si="16">AVERAGE(I2:I4,I6:I12,I14,I16:I31,I33:I36)</f>
        <v>6.9499779032258062E-3</v>
      </c>
      <c r="J87">
        <f t="shared" si="16"/>
        <v>1.0031963580645162E-2</v>
      </c>
      <c r="K87">
        <f t="shared" si="16"/>
        <v>3.4588722258064512E-3</v>
      </c>
      <c r="L87" s="9">
        <f t="shared" si="16"/>
        <v>8.8665471290322543E-3</v>
      </c>
      <c r="M87">
        <f t="shared" si="16"/>
        <v>1.4557572935483872E-2</v>
      </c>
      <c r="N87" s="9">
        <f t="shared" si="16"/>
        <v>9.0466147741935475E-3</v>
      </c>
      <c r="O87">
        <f t="shared" si="16"/>
        <v>9.9907851935483877E-3</v>
      </c>
      <c r="P87">
        <f t="shared" si="16"/>
        <v>9.2238296451612883E-3</v>
      </c>
      <c r="Q87">
        <f t="shared" si="16"/>
        <v>9.388673741935482E-3</v>
      </c>
      <c r="R87">
        <f t="shared" si="16"/>
        <v>9.2595188387096777E-3</v>
      </c>
      <c r="S87">
        <f t="shared" si="16"/>
        <v>9.7872093548387069E-3</v>
      </c>
      <c r="T87" s="9">
        <f t="shared" si="16"/>
        <v>8.2269604838709678E-3</v>
      </c>
      <c r="U87" s="9">
        <f t="shared" si="16"/>
        <v>7.4302222258064527E-3</v>
      </c>
      <c r="V87">
        <f t="shared" si="16"/>
        <v>6.8663103225806458E-3</v>
      </c>
      <c r="W87">
        <f t="shared" si="16"/>
        <v>6.5953879677419355E-3</v>
      </c>
      <c r="X87" s="9">
        <f t="shared" si="16"/>
        <v>8.5898491612903232E-3</v>
      </c>
      <c r="Y87" s="9">
        <f t="shared" si="16"/>
        <v>7.4331125806451608E-3</v>
      </c>
      <c r="Z87">
        <f t="shared" si="16"/>
        <v>9.6951994838709674E-3</v>
      </c>
      <c r="AA87">
        <f t="shared" si="16"/>
        <v>9.1767372903225827E-3</v>
      </c>
      <c r="AB87" s="9">
        <f t="shared" si="16"/>
        <v>8.8622839999999981E-3</v>
      </c>
      <c r="AC87">
        <f t="shared" si="16"/>
        <v>5.9164189354838697E-3</v>
      </c>
      <c r="AD87">
        <f t="shared" si="16"/>
        <v>1.0199107354838706E-2</v>
      </c>
    </row>
    <row r="88" spans="1:30" x14ac:dyDescent="0.2">
      <c r="A88" t="s">
        <v>88</v>
      </c>
      <c r="H88" s="4">
        <f>RANK(H87,H87:AD87)</f>
        <v>20</v>
      </c>
      <c r="I88" s="9">
        <f>RANK(I87,H87:AD87)</f>
        <v>18</v>
      </c>
      <c r="J88">
        <f>RANK(J87,H87:AD87)</f>
        <v>3</v>
      </c>
      <c r="K88" s="1">
        <f>RANK(K87,H87:AD87)</f>
        <v>23</v>
      </c>
      <c r="L88" s="9">
        <f>RANK(L87,H87:AD87)</f>
        <v>12</v>
      </c>
      <c r="M88">
        <f>RANK(M87,H87:AD87)</f>
        <v>1</v>
      </c>
      <c r="N88" s="9">
        <f>RANK(N87,H87:AD87)</f>
        <v>11</v>
      </c>
      <c r="O88">
        <f>RANK(O87,H87:AD87)</f>
        <v>4</v>
      </c>
      <c r="P88">
        <f>RANK(P87,H87:AD87)</f>
        <v>9</v>
      </c>
      <c r="Q88">
        <f>RANK(Q87,H87:AD87)</f>
        <v>7</v>
      </c>
      <c r="R88">
        <f>RANK(R87,H87:AD87)</f>
        <v>8</v>
      </c>
      <c r="S88">
        <f>RANK(S87,H87:AD87)</f>
        <v>5</v>
      </c>
      <c r="T88" s="9">
        <f>RANK(T87,H87:AD87)</f>
        <v>15</v>
      </c>
      <c r="U88" s="9">
        <f>RANK(U87,H87:AD87)</f>
        <v>17</v>
      </c>
      <c r="V88" s="5">
        <f>RANK(V87,H87:AD87)</f>
        <v>19</v>
      </c>
      <c r="W88" s="7">
        <f>RANK(W87,H87:AD87)</f>
        <v>21</v>
      </c>
      <c r="X88" s="9">
        <f>RANK(X87,H87:AD87)</f>
        <v>14</v>
      </c>
      <c r="Y88" s="9">
        <f>RANK(Y87,H87:AD87)</f>
        <v>16</v>
      </c>
      <c r="Z88">
        <f>RANK(Z87,H87:AD87)</f>
        <v>6</v>
      </c>
      <c r="AA88">
        <f>RANK(AA87,H87:AD87)</f>
        <v>10</v>
      </c>
      <c r="AB88" s="9">
        <f>RANK(AB87,H87:AD87)</f>
        <v>13</v>
      </c>
      <c r="AC88" s="2">
        <f>RANK(AC87,H87:AD87)</f>
        <v>22</v>
      </c>
      <c r="AD88">
        <f>RANK(AD87,H87:AD87)</f>
        <v>2</v>
      </c>
    </row>
    <row r="89" spans="1:30" x14ac:dyDescent="0.2">
      <c r="I89" s="9"/>
      <c r="L89" s="9"/>
      <c r="N89" s="9"/>
      <c r="T89" s="9"/>
      <c r="U89" s="9"/>
      <c r="X89" s="9"/>
      <c r="Y89" s="9"/>
      <c r="AB89" s="9"/>
    </row>
    <row r="90" spans="1:30" x14ac:dyDescent="0.2">
      <c r="A90" t="s">
        <v>90</v>
      </c>
      <c r="H90">
        <f>AVERAGE(H2:H15,H17,H19:H34,H36)</f>
        <v>6.5805198437499995E-3</v>
      </c>
      <c r="I90" s="9">
        <f t="shared" ref="I90:AD90" si="17">AVERAGE(I2:I15,I17,I19:I34,I36)</f>
        <v>6.979667375E-3</v>
      </c>
      <c r="J90">
        <f t="shared" si="17"/>
        <v>1.0048277812499999E-2</v>
      </c>
      <c r="K90">
        <f t="shared" si="17"/>
        <v>3.3985982499999999E-3</v>
      </c>
      <c r="L90" s="9">
        <f t="shared" si="17"/>
        <v>8.9768640312499984E-3</v>
      </c>
      <c r="M90">
        <f t="shared" si="17"/>
        <v>1.4623125718750003E-2</v>
      </c>
      <c r="N90" s="9">
        <f t="shared" si="17"/>
        <v>9.0671494687500007E-3</v>
      </c>
      <c r="O90">
        <f t="shared" si="17"/>
        <v>1.0101231968750001E-2</v>
      </c>
      <c r="P90">
        <f t="shared" si="17"/>
        <v>9.1195739999999983E-3</v>
      </c>
      <c r="Q90">
        <f t="shared" si="17"/>
        <v>9.2723978124999995E-3</v>
      </c>
      <c r="R90">
        <f t="shared" si="17"/>
        <v>9.1506897500000031E-3</v>
      </c>
      <c r="S90">
        <f t="shared" si="17"/>
        <v>9.9607683750000016E-3</v>
      </c>
      <c r="T90" s="9">
        <f t="shared" si="17"/>
        <v>8.1969794687500007E-3</v>
      </c>
      <c r="U90" s="9">
        <f t="shared" si="17"/>
        <v>7.2310474687500015E-3</v>
      </c>
      <c r="V90">
        <f t="shared" si="17"/>
        <v>6.8898657812499998E-3</v>
      </c>
      <c r="W90">
        <f t="shared" si="17"/>
        <v>6.5133099374999996E-3</v>
      </c>
      <c r="X90" s="9">
        <f t="shared" si="17"/>
        <v>8.5489349687500014E-3</v>
      </c>
      <c r="Y90" s="9">
        <f t="shared" si="17"/>
        <v>7.5482761249999987E-3</v>
      </c>
      <c r="Z90">
        <f t="shared" si="17"/>
        <v>9.7073562499999985E-3</v>
      </c>
      <c r="AA90">
        <f t="shared" si="17"/>
        <v>9.1585650937500013E-3</v>
      </c>
      <c r="AB90" s="9">
        <f t="shared" si="17"/>
        <v>8.9106116562499959E-3</v>
      </c>
      <c r="AC90">
        <f t="shared" si="17"/>
        <v>5.8129939062499993E-3</v>
      </c>
      <c r="AD90">
        <f t="shared" si="17"/>
        <v>1.0100028843749997E-2</v>
      </c>
    </row>
    <row r="91" spans="1:30" x14ac:dyDescent="0.2">
      <c r="A91" t="s">
        <v>91</v>
      </c>
      <c r="H91" s="4">
        <f>RANK(H90,H90:AD90)</f>
        <v>20</v>
      </c>
      <c r="I91" s="9">
        <f>RANK(I90,H90:AD90)</f>
        <v>18</v>
      </c>
      <c r="J91">
        <f>RANK(J90,H90:AD90)</f>
        <v>4</v>
      </c>
      <c r="K91" s="1">
        <f>RANK(K90,H90:AD90)</f>
        <v>23</v>
      </c>
      <c r="L91" s="9">
        <f>RANK(L90,H90:AD90)</f>
        <v>12</v>
      </c>
      <c r="M91">
        <f>RANK(M90,H90:AD90)</f>
        <v>1</v>
      </c>
      <c r="N91" s="9">
        <f>RANK(N90,H90:AD90)</f>
        <v>11</v>
      </c>
      <c r="O91">
        <f>RANK(O90,H90:AD90)</f>
        <v>2</v>
      </c>
      <c r="P91">
        <f>RANK(P90,H90:AD90)</f>
        <v>10</v>
      </c>
      <c r="Q91">
        <f>RANK(Q90,H90:AD90)</f>
        <v>7</v>
      </c>
      <c r="R91">
        <f>RANK(R90,H90:AD90)</f>
        <v>9</v>
      </c>
      <c r="S91">
        <f>RANK(S90,H90:AD90)</f>
        <v>5</v>
      </c>
      <c r="T91" s="9">
        <f>RANK(T90,H90:AD90)</f>
        <v>15</v>
      </c>
      <c r="U91" s="9">
        <f>RANK(U90,H90:AD90)</f>
        <v>17</v>
      </c>
      <c r="V91" s="5">
        <f>RANK(V90,H90:AD90)</f>
        <v>19</v>
      </c>
      <c r="W91" s="7">
        <f>RANK(W90,H90:AD90)</f>
        <v>21</v>
      </c>
      <c r="X91" s="9">
        <f>RANK(X90,H90:AD90)</f>
        <v>14</v>
      </c>
      <c r="Y91" s="9">
        <f>RANK(Y90,H90:AD90)</f>
        <v>16</v>
      </c>
      <c r="Z91">
        <f>RANK(Z90,H90:AD90)</f>
        <v>6</v>
      </c>
      <c r="AA91">
        <f>RANK(AA90,H90:AD90)</f>
        <v>8</v>
      </c>
      <c r="AB91" s="9">
        <f>RANK(AB90,H90:AD90)</f>
        <v>13</v>
      </c>
      <c r="AC91" s="2">
        <f>RANK(AC90,H90:AD90)</f>
        <v>22</v>
      </c>
      <c r="AD91">
        <f>RANK(AD90,H90:AD90)</f>
        <v>3</v>
      </c>
    </row>
    <row r="92" spans="1:30" x14ac:dyDescent="0.2">
      <c r="I92" s="9"/>
      <c r="L92" s="9"/>
      <c r="N92" s="9"/>
      <c r="T92" s="9"/>
      <c r="U92" s="9"/>
      <c r="X92" s="9"/>
      <c r="Y92" s="9"/>
      <c r="AB92" s="9"/>
    </row>
    <row r="93" spans="1:30" x14ac:dyDescent="0.2">
      <c r="A93" t="s">
        <v>92</v>
      </c>
      <c r="H93">
        <f>AVERAGE(H2,H4:H13,H15:H24,H26:H30,H32:H36)</f>
        <v>6.7828289032258069E-3</v>
      </c>
      <c r="I93" s="9">
        <f t="shared" ref="I93:AD93" si="18">AVERAGE(I2,I4:I13,I15:I24,I26:I30,I32:I36)</f>
        <v>7.2331618064516131E-3</v>
      </c>
      <c r="J93">
        <f t="shared" si="18"/>
        <v>1.0344584903225805E-2</v>
      </c>
      <c r="K93">
        <f t="shared" si="18"/>
        <v>3.4030343225806446E-3</v>
      </c>
      <c r="L93" s="9">
        <f t="shared" si="18"/>
        <v>9.4607365806451595E-3</v>
      </c>
      <c r="M93">
        <f t="shared" si="18"/>
        <v>1.0975415193548388E-2</v>
      </c>
      <c r="N93" s="9">
        <f t="shared" si="18"/>
        <v>9.2257886129032268E-3</v>
      </c>
      <c r="O93">
        <f t="shared" si="18"/>
        <v>1.0329435419354839E-2</v>
      </c>
      <c r="P93">
        <f t="shared" si="18"/>
        <v>9.4404630645161264E-3</v>
      </c>
      <c r="Q93">
        <f t="shared" si="18"/>
        <v>9.6068864516129001E-3</v>
      </c>
      <c r="R93">
        <f t="shared" si="18"/>
        <v>9.5106290967741959E-3</v>
      </c>
      <c r="S93">
        <f t="shared" si="18"/>
        <v>1.0275247838709678E-2</v>
      </c>
      <c r="T93" s="9">
        <f t="shared" si="18"/>
        <v>8.4110637419354851E-3</v>
      </c>
      <c r="U93" s="9">
        <f t="shared" si="18"/>
        <v>7.6983719354838725E-3</v>
      </c>
      <c r="V93">
        <f t="shared" si="18"/>
        <v>7.0642395806451621E-3</v>
      </c>
      <c r="W93">
        <f t="shared" si="18"/>
        <v>6.7291605161290315E-3</v>
      </c>
      <c r="X93" s="9">
        <f t="shared" si="18"/>
        <v>8.7195869354838723E-3</v>
      </c>
      <c r="Y93" s="9">
        <f t="shared" si="18"/>
        <v>7.6679608064516127E-3</v>
      </c>
      <c r="Z93">
        <f t="shared" si="18"/>
        <v>9.8753673870967743E-3</v>
      </c>
      <c r="AA93">
        <f t="shared" si="18"/>
        <v>9.5113955161290325E-3</v>
      </c>
      <c r="AB93" s="9">
        <f t="shared" si="18"/>
        <v>9.3166091612903196E-3</v>
      </c>
      <c r="AC93">
        <f t="shared" si="18"/>
        <v>5.989119774193548E-3</v>
      </c>
      <c r="AD93">
        <f t="shared" si="18"/>
        <v>1.0250966483870964E-2</v>
      </c>
    </row>
    <row r="94" spans="1:30" x14ac:dyDescent="0.2">
      <c r="A94" t="s">
        <v>93</v>
      </c>
      <c r="H94" s="4">
        <f>RANK(H93,H93:AD93)</f>
        <v>20</v>
      </c>
      <c r="I94" s="9">
        <f>RANK(I93,H93:AD93)</f>
        <v>18</v>
      </c>
      <c r="J94">
        <f>RANK(J93,H93:AD93)</f>
        <v>2</v>
      </c>
      <c r="K94" s="1">
        <f>RANK(K93,H93:AD93)</f>
        <v>23</v>
      </c>
      <c r="L94" s="9">
        <f>RANK(L93,H93:AD93)</f>
        <v>10</v>
      </c>
      <c r="M94">
        <f>RANK(M93,H93:AD93)</f>
        <v>1</v>
      </c>
      <c r="N94" s="9">
        <f>RANK(N93,H93:AD93)</f>
        <v>13</v>
      </c>
      <c r="O94">
        <f>RANK(O93,H93:AD93)</f>
        <v>3</v>
      </c>
      <c r="P94">
        <f>RANK(P93,H93:AD93)</f>
        <v>11</v>
      </c>
      <c r="Q94">
        <f>RANK(Q93,H93:AD93)</f>
        <v>7</v>
      </c>
      <c r="R94">
        <f>RANK(R93,H93:AD93)</f>
        <v>9</v>
      </c>
      <c r="S94">
        <f>RANK(S93,H93:AD93)</f>
        <v>4</v>
      </c>
      <c r="T94" s="9">
        <f>RANK(T93,H93:AD93)</f>
        <v>15</v>
      </c>
      <c r="U94" s="9">
        <f>RANK(U93,H93:AD93)</f>
        <v>16</v>
      </c>
      <c r="V94" s="5">
        <f>RANK(V93,H93:AD93)</f>
        <v>19</v>
      </c>
      <c r="W94" s="7">
        <f>RANK(W93,H93:AD93)</f>
        <v>21</v>
      </c>
      <c r="X94" s="9">
        <f>RANK(X93,H93:AD93)</f>
        <v>14</v>
      </c>
      <c r="Y94" s="9">
        <f>RANK(Y93,H93:AD93)</f>
        <v>17</v>
      </c>
      <c r="Z94">
        <f>RANK(Z93,H93:AD93)</f>
        <v>6</v>
      </c>
      <c r="AA94">
        <f>RANK(AA93,H93:AD93)</f>
        <v>8</v>
      </c>
      <c r="AB94" s="9">
        <f>RANK(AB93,H93:AD93)</f>
        <v>12</v>
      </c>
      <c r="AC94" s="2">
        <f>RANK(AC93,H93:AD93)</f>
        <v>22</v>
      </c>
      <c r="AD94">
        <f>RANK(AD93,H93:AD93)</f>
        <v>5</v>
      </c>
    </row>
    <row r="95" spans="1:30" x14ac:dyDescent="0.2">
      <c r="I95" s="9"/>
      <c r="L95" s="9"/>
      <c r="N95" s="9"/>
      <c r="T95" s="9"/>
      <c r="U95" s="9"/>
      <c r="X95" s="9"/>
      <c r="Y95" s="9"/>
      <c r="AB95" s="9"/>
    </row>
    <row r="96" spans="1:30" x14ac:dyDescent="0.2">
      <c r="A96" t="s">
        <v>94</v>
      </c>
      <c r="H96">
        <f>AVERAGE(H2:H7,H9:H21,H23,H25:H36)</f>
        <v>6.7486199062499995E-3</v>
      </c>
      <c r="I96" s="9">
        <f t="shared" ref="I96:AD96" si="19">AVERAGE(I2:I7,I9:I21,I23,I25:I36)</f>
        <v>7.4566399687499996E-3</v>
      </c>
      <c r="J96">
        <f t="shared" si="19"/>
        <v>1.0397467968749999E-2</v>
      </c>
      <c r="K96">
        <f t="shared" si="19"/>
        <v>3.6064255937499996E-3</v>
      </c>
      <c r="L96" s="9">
        <f t="shared" si="19"/>
        <v>9.4305521874999982E-3</v>
      </c>
      <c r="M96">
        <f t="shared" si="19"/>
        <v>1.50397029375E-2</v>
      </c>
      <c r="N96" s="9">
        <f t="shared" si="19"/>
        <v>9.3416481562500001E-3</v>
      </c>
      <c r="O96">
        <f t="shared" si="19"/>
        <v>1.046236215625E-2</v>
      </c>
      <c r="P96">
        <f t="shared" si="19"/>
        <v>9.6635045937500004E-3</v>
      </c>
      <c r="Q96">
        <f t="shared" si="19"/>
        <v>9.6462277187499973E-3</v>
      </c>
      <c r="R96">
        <f t="shared" si="19"/>
        <v>9.4864294375000026E-3</v>
      </c>
      <c r="S96">
        <f t="shared" si="19"/>
        <v>1.027934684375E-2</v>
      </c>
      <c r="T96" s="9">
        <f t="shared" si="19"/>
        <v>8.4676275000000016E-3</v>
      </c>
      <c r="U96" s="9">
        <f t="shared" si="19"/>
        <v>7.7529063125000011E-3</v>
      </c>
      <c r="V96">
        <f t="shared" si="19"/>
        <v>6.9789585312500001E-3</v>
      </c>
      <c r="W96">
        <f t="shared" si="19"/>
        <v>6.7002066874999999E-3</v>
      </c>
      <c r="X96" s="9">
        <f t="shared" si="19"/>
        <v>8.9395867187500016E-3</v>
      </c>
      <c r="Y96" s="9">
        <f t="shared" si="19"/>
        <v>7.8439800312499995E-3</v>
      </c>
      <c r="Z96">
        <f t="shared" si="19"/>
        <v>1.0041057718749998E-2</v>
      </c>
      <c r="AA96">
        <f t="shared" si="19"/>
        <v>9.6615828437500006E-3</v>
      </c>
      <c r="AB96" s="9">
        <f t="shared" si="19"/>
        <v>9.3729993437499971E-3</v>
      </c>
      <c r="AC96">
        <f t="shared" si="19"/>
        <v>5.981954718749999E-3</v>
      </c>
      <c r="AD96">
        <f t="shared" si="19"/>
        <v>1.0363954874999998E-2</v>
      </c>
    </row>
    <row r="97" spans="1:30" x14ac:dyDescent="0.2">
      <c r="A97" t="s">
        <v>95</v>
      </c>
      <c r="H97" s="4">
        <f>RANK(H96,H96:AD96)</f>
        <v>20</v>
      </c>
      <c r="I97" s="9">
        <f>RANK(I96,H96:AD96)</f>
        <v>18</v>
      </c>
      <c r="J97">
        <f>RANK(J96,H96:AD96)</f>
        <v>3</v>
      </c>
      <c r="K97" s="1">
        <f>RANK(K96,H96:AD96)</f>
        <v>23</v>
      </c>
      <c r="L97" s="9">
        <f>RANK(L96,H96:AD96)</f>
        <v>11</v>
      </c>
      <c r="M97">
        <f>RANK(M96,H96:AD96)</f>
        <v>1</v>
      </c>
      <c r="N97" s="9">
        <f>RANK(N96,H96:AD96)</f>
        <v>13</v>
      </c>
      <c r="O97">
        <f>RANK(O96,H96:AD96)</f>
        <v>2</v>
      </c>
      <c r="P97">
        <f>RANK(P96,H96:AD96)</f>
        <v>7</v>
      </c>
      <c r="Q97">
        <f>RANK(Q96,H96:AD96)</f>
        <v>9</v>
      </c>
      <c r="R97">
        <f>RANK(R96,H96:AD96)</f>
        <v>10</v>
      </c>
      <c r="S97">
        <f>RANK(S96,H96:AD96)</f>
        <v>5</v>
      </c>
      <c r="T97" s="9">
        <f>RANK(T96,H96:AD96)</f>
        <v>15</v>
      </c>
      <c r="U97" s="9">
        <f>RANK(U96,H96:AD96)</f>
        <v>17</v>
      </c>
      <c r="V97" s="5">
        <f>RANK(V96,H96:AD96)</f>
        <v>19</v>
      </c>
      <c r="W97" s="7">
        <f>RANK(W96,H96:AD96)</f>
        <v>21</v>
      </c>
      <c r="X97" s="9">
        <f>RANK(X96,H96:AD96)</f>
        <v>14</v>
      </c>
      <c r="Y97" s="9">
        <f>RANK(Y96,H96:AD96)</f>
        <v>16</v>
      </c>
      <c r="Z97">
        <f>RANK(Z96,H96:AD96)</f>
        <v>6</v>
      </c>
      <c r="AA97">
        <f>RANK(AA96,H96:AD96)</f>
        <v>8</v>
      </c>
      <c r="AB97" s="9">
        <f>RANK(AB96,H96:AD96)</f>
        <v>12</v>
      </c>
      <c r="AC97" s="2">
        <f>RANK(AC96,H96:AD96)</f>
        <v>22</v>
      </c>
      <c r="AD97">
        <f>RANK(AD96,H96:AD96)</f>
        <v>4</v>
      </c>
    </row>
    <row r="98" spans="1:30" x14ac:dyDescent="0.2">
      <c r="I98" s="9"/>
      <c r="L98" s="9"/>
      <c r="N98" s="9"/>
      <c r="T98" s="9"/>
      <c r="U98" s="9"/>
      <c r="X98" s="9"/>
      <c r="Y98" s="9"/>
      <c r="AB98" s="9"/>
    </row>
    <row r="99" spans="1:30" x14ac:dyDescent="0.2">
      <c r="A99" t="s">
        <v>96</v>
      </c>
      <c r="H99">
        <f>AVERAGE(H3:H6,H8:H11,H13:H32,H34:H36)</f>
        <v>6.6386031935483873E-3</v>
      </c>
      <c r="I99" s="9">
        <f t="shared" ref="I99:AD99" si="20">AVERAGE(I3:I6,I8:I11,I13:I32,I34:I36)</f>
        <v>6.9039533548387088E-3</v>
      </c>
      <c r="J99">
        <f t="shared" si="20"/>
        <v>8.8039686774193538E-3</v>
      </c>
      <c r="K99">
        <f t="shared" si="20"/>
        <v>3.0403662258064513E-3</v>
      </c>
      <c r="L99" s="9">
        <f t="shared" si="20"/>
        <v>8.973666774193546E-3</v>
      </c>
      <c r="M99">
        <f t="shared" si="20"/>
        <v>1.4657026032258064E-2</v>
      </c>
      <c r="N99" s="9">
        <f t="shared" si="20"/>
        <v>9.0006621935483869E-3</v>
      </c>
      <c r="O99">
        <f t="shared" si="20"/>
        <v>9.4785373225806466E-3</v>
      </c>
      <c r="P99">
        <f t="shared" si="20"/>
        <v>9.1287142258064495E-3</v>
      </c>
      <c r="Q99">
        <f t="shared" si="20"/>
        <v>9.0794396451612889E-3</v>
      </c>
      <c r="R99">
        <f t="shared" si="20"/>
        <v>8.8924294838709714E-3</v>
      </c>
      <c r="S99">
        <f t="shared" si="20"/>
        <v>8.9696480322580645E-3</v>
      </c>
      <c r="T99" s="9">
        <f t="shared" si="20"/>
        <v>7.9839119354838707E-3</v>
      </c>
      <c r="U99" s="9">
        <f t="shared" si="20"/>
        <v>6.7057205483870971E-3</v>
      </c>
      <c r="V99">
        <f t="shared" si="20"/>
        <v>6.2869045806451616E-3</v>
      </c>
      <c r="W99">
        <f t="shared" si="20"/>
        <v>5.7120114193548385E-3</v>
      </c>
      <c r="X99" s="9">
        <f t="shared" si="20"/>
        <v>8.3481393225806472E-3</v>
      </c>
      <c r="Y99" s="9">
        <f t="shared" si="20"/>
        <v>7.2465454516129025E-3</v>
      </c>
      <c r="Z99">
        <f t="shared" si="20"/>
        <v>9.5790371612903217E-3</v>
      </c>
      <c r="AA99">
        <f t="shared" si="20"/>
        <v>9.1518398709677425E-3</v>
      </c>
      <c r="AB99" s="9">
        <f t="shared" si="20"/>
        <v>8.8473542903225785E-3</v>
      </c>
      <c r="AC99">
        <f t="shared" si="20"/>
        <v>4.702063483870967E-3</v>
      </c>
      <c r="AD99">
        <f t="shared" si="20"/>
        <v>9.1874319032258026E-3</v>
      </c>
    </row>
    <row r="100" spans="1:30" x14ac:dyDescent="0.2">
      <c r="A100" t="s">
        <v>97</v>
      </c>
      <c r="H100" s="5">
        <f>RANK(H99,H99:AD99)</f>
        <v>19</v>
      </c>
      <c r="I100" s="9">
        <f>RANK(I99,H99:AD99)</f>
        <v>17</v>
      </c>
      <c r="J100">
        <f>RANK(J99,H99:AD99)</f>
        <v>13</v>
      </c>
      <c r="K100" s="1">
        <f>RANK(K99,H99:AD99)</f>
        <v>23</v>
      </c>
      <c r="L100" s="9">
        <f>RANK(L99,H99:AD99)</f>
        <v>9</v>
      </c>
      <c r="M100">
        <f>RANK(M99,H99:AD99)</f>
        <v>1</v>
      </c>
      <c r="N100" s="9">
        <f>RANK(N99,H99:AD99)</f>
        <v>8</v>
      </c>
      <c r="O100">
        <f>RANK(O99,H99:AD99)</f>
        <v>3</v>
      </c>
      <c r="P100">
        <f>RANK(P99,H99:AD99)</f>
        <v>6</v>
      </c>
      <c r="Q100">
        <f>RANK(Q99,H99:AD99)</f>
        <v>7</v>
      </c>
      <c r="R100">
        <f>RANK(R99,H99:AD99)</f>
        <v>11</v>
      </c>
      <c r="S100">
        <f>RANK(S99,H99:AD99)</f>
        <v>10</v>
      </c>
      <c r="T100" s="9">
        <f>RANK(T99,H99:AD99)</f>
        <v>15</v>
      </c>
      <c r="U100" s="9">
        <f>RANK(U99,H99:AD99)</f>
        <v>18</v>
      </c>
      <c r="V100" s="4">
        <f>RANK(V99,H99:AD99)</f>
        <v>20</v>
      </c>
      <c r="W100" s="7">
        <f>RANK(W99,H99:AD99)</f>
        <v>21</v>
      </c>
      <c r="X100" s="9">
        <f>RANK(X99,H99:AD99)</f>
        <v>14</v>
      </c>
      <c r="Y100" s="9">
        <f>RANK(Y99,H99:AD99)</f>
        <v>16</v>
      </c>
      <c r="Z100">
        <f>RANK(Z99,H99:AD99)</f>
        <v>2</v>
      </c>
      <c r="AA100">
        <f>RANK(AA99,H99:AD99)</f>
        <v>5</v>
      </c>
      <c r="AB100" s="9">
        <f>RANK(AB99,H99:AD99)</f>
        <v>12</v>
      </c>
      <c r="AC100" s="2">
        <f>RANK(AC99,H99:AD99)</f>
        <v>22</v>
      </c>
      <c r="AD100">
        <f>RANK(AD99,H99:AD99)</f>
        <v>4</v>
      </c>
    </row>
    <row r="101" spans="1:30" x14ac:dyDescent="0.2">
      <c r="I101" s="9"/>
      <c r="L101" s="9"/>
      <c r="N101" s="9"/>
      <c r="T101" s="9"/>
      <c r="U101" s="9"/>
      <c r="X101" s="9"/>
      <c r="Y101" s="9"/>
      <c r="AB101" s="9"/>
    </row>
    <row r="102" spans="1:30" x14ac:dyDescent="0.2">
      <c r="A102" t="s">
        <v>98</v>
      </c>
      <c r="H102">
        <f>AVERAGE(H2:H10,H12:H22,H24:H29,H31:H36)</f>
        <v>6.8200423749999999E-3</v>
      </c>
      <c r="I102" s="9">
        <f t="shared" ref="I102:AD102" si="21">AVERAGE(I2:I10,I12:I22,I24:I29,I31:I36)</f>
        <v>7.3682761562500008E-3</v>
      </c>
      <c r="J102">
        <f t="shared" si="21"/>
        <v>1.0274910749999998E-2</v>
      </c>
      <c r="K102">
        <f t="shared" si="21"/>
        <v>3.6096574062499994E-3</v>
      </c>
      <c r="L102" s="9">
        <f t="shared" si="21"/>
        <v>9.4008734999999986E-3</v>
      </c>
      <c r="M102">
        <f t="shared" si="21"/>
        <v>1.4905467343750003E-2</v>
      </c>
      <c r="N102" s="9">
        <f t="shared" si="21"/>
        <v>9.356028031249998E-3</v>
      </c>
      <c r="O102">
        <f t="shared" si="21"/>
        <v>1.0385481718749999E-2</v>
      </c>
      <c r="P102">
        <f t="shared" si="21"/>
        <v>9.622478625E-3</v>
      </c>
      <c r="Q102">
        <f t="shared" si="21"/>
        <v>9.5578178437499967E-3</v>
      </c>
      <c r="R102">
        <f t="shared" si="21"/>
        <v>9.5003864687500036E-3</v>
      </c>
      <c r="S102">
        <f t="shared" si="21"/>
        <v>1.030861446875E-2</v>
      </c>
      <c r="T102" s="9">
        <f t="shared" si="21"/>
        <v>8.474230062500001E-3</v>
      </c>
      <c r="U102" s="9">
        <f t="shared" si="21"/>
        <v>7.7522419062500021E-3</v>
      </c>
      <c r="V102">
        <f t="shared" si="21"/>
        <v>7.0092886562499995E-3</v>
      </c>
      <c r="W102">
        <f t="shared" si="21"/>
        <v>6.6355194687500001E-3</v>
      </c>
      <c r="X102" s="9">
        <f t="shared" si="21"/>
        <v>8.889705437500001E-3</v>
      </c>
      <c r="Y102" s="9">
        <f t="shared" si="21"/>
        <v>7.7842138750000003E-3</v>
      </c>
      <c r="Z102">
        <f t="shared" si="21"/>
        <v>9.9980676874999973E-3</v>
      </c>
      <c r="AA102">
        <f t="shared" si="21"/>
        <v>9.582967500000001E-3</v>
      </c>
      <c r="AB102" s="9">
        <f t="shared" si="21"/>
        <v>9.3311801874999978E-3</v>
      </c>
      <c r="AC102">
        <f t="shared" si="21"/>
        <v>5.9359471249999995E-3</v>
      </c>
      <c r="AD102">
        <f t="shared" si="21"/>
        <v>1.0379176374999998E-2</v>
      </c>
    </row>
    <row r="103" spans="1:30" x14ac:dyDescent="0.2">
      <c r="A103" t="s">
        <v>99</v>
      </c>
      <c r="H103" s="4">
        <f>RANK(H102,H102:AD102)</f>
        <v>20</v>
      </c>
      <c r="I103" s="9">
        <f>RANK(I102,H102:AD102)</f>
        <v>18</v>
      </c>
      <c r="J103">
        <f>RANK(J102,H102:AD102)</f>
        <v>5</v>
      </c>
      <c r="K103" s="1">
        <f>RANK(K102,H102:AD102)</f>
        <v>23</v>
      </c>
      <c r="L103" s="9">
        <f>RANK(L102,H102:AD102)</f>
        <v>11</v>
      </c>
      <c r="M103">
        <f>RANK(M102,H102:AD102)</f>
        <v>1</v>
      </c>
      <c r="N103" s="9">
        <f>RANK(N102,H102:AD102)</f>
        <v>12</v>
      </c>
      <c r="O103">
        <f>RANK(O102,H102:AD102)</f>
        <v>2</v>
      </c>
      <c r="P103">
        <f>RANK(P102,H102:AD102)</f>
        <v>7</v>
      </c>
      <c r="Q103">
        <f>RANK(Q102,H102:AD102)</f>
        <v>9</v>
      </c>
      <c r="R103">
        <f>RANK(R102,H102:AD102)</f>
        <v>10</v>
      </c>
      <c r="S103">
        <f>RANK(S102,H102:AD102)</f>
        <v>4</v>
      </c>
      <c r="T103" s="9">
        <f>RANK(T102,H102:AD102)</f>
        <v>15</v>
      </c>
      <c r="U103" s="9">
        <f>RANK(U102,H102:AD102)</f>
        <v>17</v>
      </c>
      <c r="V103" s="8">
        <f>RANK(V102,H102:AD102)</f>
        <v>19</v>
      </c>
      <c r="W103" s="7">
        <f>RANK(W102,H102:AD102)</f>
        <v>21</v>
      </c>
      <c r="X103" s="9">
        <f>RANK(X102,H102:AD102)</f>
        <v>14</v>
      </c>
      <c r="Y103" s="9">
        <f>RANK(Y102,H102:AD102)</f>
        <v>16</v>
      </c>
      <c r="Z103">
        <f>RANK(Z102,H102:AD102)</f>
        <v>6</v>
      </c>
      <c r="AA103">
        <f>RANK(AA102,H102:AD102)</f>
        <v>8</v>
      </c>
      <c r="AB103" s="9">
        <f>RANK(AB102,H102:AD102)</f>
        <v>13</v>
      </c>
      <c r="AC103" s="2">
        <f>RANK(AC102,H102:AD102)</f>
        <v>22</v>
      </c>
      <c r="AD103">
        <f>RANK(AD102,H102:AD102)</f>
        <v>3</v>
      </c>
    </row>
    <row r="104" spans="1:30" x14ac:dyDescent="0.2">
      <c r="I104" s="9"/>
      <c r="L104" s="9"/>
      <c r="N104" s="9"/>
      <c r="T104" s="9"/>
      <c r="U104" s="9"/>
      <c r="X104" s="9"/>
      <c r="Y104" s="9"/>
      <c r="AB104" s="9"/>
    </row>
    <row r="105" spans="1:30" x14ac:dyDescent="0.2">
      <c r="A105" t="s">
        <v>100</v>
      </c>
      <c r="H105">
        <f>AVERAGE(H2:H19,H22:H33,H35)</f>
        <v>6.4297466129032265E-3</v>
      </c>
      <c r="I105" s="9">
        <f t="shared" ref="I105:AD105" si="22">AVERAGE(I2:I19,I22:I33,I35)</f>
        <v>7.6873264193548386E-3</v>
      </c>
      <c r="J105">
        <f t="shared" si="22"/>
        <v>1.0169349999999999E-2</v>
      </c>
      <c r="K105">
        <f t="shared" si="22"/>
        <v>3.6547272258064516E-3</v>
      </c>
      <c r="L105" s="9">
        <f t="shared" si="22"/>
        <v>9.2167785161290303E-3</v>
      </c>
      <c r="M105">
        <f t="shared" si="22"/>
        <v>1.4599770935483872E-2</v>
      </c>
      <c r="N105" s="9">
        <f t="shared" si="22"/>
        <v>9.5022433225806432E-3</v>
      </c>
      <c r="O105">
        <f t="shared" si="22"/>
        <v>1.0235913258064515E-2</v>
      </c>
      <c r="P105">
        <f t="shared" si="22"/>
        <v>9.8441196774193516E-3</v>
      </c>
      <c r="Q105">
        <f t="shared" si="22"/>
        <v>9.8127181935483837E-3</v>
      </c>
      <c r="R105">
        <f t="shared" si="22"/>
        <v>9.7459700645161299E-3</v>
      </c>
      <c r="S105">
        <f t="shared" si="22"/>
        <v>1.0556279935483871E-2</v>
      </c>
      <c r="T105" s="9">
        <f t="shared" si="22"/>
        <v>8.1711669677419357E-3</v>
      </c>
      <c r="U105" s="9">
        <f t="shared" si="22"/>
        <v>8.0036525483870979E-3</v>
      </c>
      <c r="V105">
        <f t="shared" si="22"/>
        <v>7.1004604838709687E-3</v>
      </c>
      <c r="W105">
        <f t="shared" si="22"/>
        <v>6.2550756451612895E-3</v>
      </c>
      <c r="X105" s="9">
        <f t="shared" si="22"/>
        <v>8.798457548387097E-3</v>
      </c>
      <c r="Y105" s="9">
        <f t="shared" si="22"/>
        <v>8.0479402580645142E-3</v>
      </c>
      <c r="Z105">
        <f t="shared" si="22"/>
        <v>9.6079624193548385E-3</v>
      </c>
      <c r="AA105">
        <f t="shared" si="22"/>
        <v>9.4518641612903256E-3</v>
      </c>
      <c r="AB105" s="9">
        <f t="shared" si="22"/>
        <v>9.4650321290322536E-3</v>
      </c>
      <c r="AC105">
        <f t="shared" si="22"/>
        <v>5.8490015483870965E-3</v>
      </c>
      <c r="AD105">
        <f t="shared" si="22"/>
        <v>1.0669153032258063E-2</v>
      </c>
    </row>
    <row r="106" spans="1:30" x14ac:dyDescent="0.2">
      <c r="A106" t="s">
        <v>101</v>
      </c>
      <c r="H106" s="4">
        <f>RANK(H105,H105:AD105)</f>
        <v>20</v>
      </c>
      <c r="I106" s="9">
        <f>RANK(I105,H105:AD105)</f>
        <v>18</v>
      </c>
      <c r="J106">
        <f>RANK(J105,H105:AD105)</f>
        <v>5</v>
      </c>
      <c r="K106" s="1">
        <f>RANK(K105,H105:AD105)</f>
        <v>23</v>
      </c>
      <c r="L106" s="9">
        <f>RANK(L105,H105:AD105)</f>
        <v>13</v>
      </c>
      <c r="M106">
        <f>RANK(M105,H105:AD105)</f>
        <v>1</v>
      </c>
      <c r="N106" s="9">
        <f>RANK(N105,H105:AD105)</f>
        <v>10</v>
      </c>
      <c r="O106">
        <f>RANK(O105,H105:AD105)</f>
        <v>4</v>
      </c>
      <c r="P106">
        <f>RANK(P105,H105:AD105)</f>
        <v>6</v>
      </c>
      <c r="Q106">
        <f>RANK(Q105,H105:AD105)</f>
        <v>7</v>
      </c>
      <c r="R106">
        <f>RANK(R105,H105:AD105)</f>
        <v>8</v>
      </c>
      <c r="S106">
        <f>RANK(S105,H105:AD105)</f>
        <v>3</v>
      </c>
      <c r="T106" s="9">
        <f>RANK(T105,H105:AD105)</f>
        <v>15</v>
      </c>
      <c r="U106" s="9">
        <f>RANK(U105,H105:AD105)</f>
        <v>17</v>
      </c>
      <c r="V106" s="8">
        <f>RANK(V105,H105:AD105)</f>
        <v>19</v>
      </c>
      <c r="W106" s="7">
        <f>RANK(W105,H105:AD105)</f>
        <v>21</v>
      </c>
      <c r="X106" s="9">
        <f>RANK(X105,H105:AD105)</f>
        <v>14</v>
      </c>
      <c r="Y106" s="9">
        <f>RANK(Y105,H105:AD105)</f>
        <v>16</v>
      </c>
      <c r="Z106">
        <f>RANK(Z105,H105:AD105)</f>
        <v>9</v>
      </c>
      <c r="AA106">
        <f>RANK(AA105,H105:AD105)</f>
        <v>12</v>
      </c>
      <c r="AB106" s="9">
        <f>RANK(AB105,H105:AD105)</f>
        <v>11</v>
      </c>
      <c r="AC106" s="2">
        <f>RANK(AC105,H105:AD105)</f>
        <v>22</v>
      </c>
      <c r="AD106">
        <f>RANK(AD105,H105:AD105)</f>
        <v>2</v>
      </c>
    </row>
    <row r="108" spans="1:30" x14ac:dyDescent="0.2">
      <c r="A108" t="s">
        <v>102</v>
      </c>
      <c r="H108">
        <f>AVERAGE(H2:H36)</f>
        <v>6.5764138E-3</v>
      </c>
      <c r="I108">
        <f t="shared" ref="I108:AD108" si="23">AVERAGE(I2:I36)</f>
        <v>7.1093852285714285E-3</v>
      </c>
      <c r="J108">
        <f t="shared" si="23"/>
        <v>9.9354573714285684E-3</v>
      </c>
      <c r="K108">
        <f t="shared" si="23"/>
        <v>3.3965465714285714E-3</v>
      </c>
      <c r="L108">
        <f t="shared" si="23"/>
        <v>9.0891807428571426E-3</v>
      </c>
      <c r="M108">
        <f t="shared" si="23"/>
        <v>1.4254325771428572E-2</v>
      </c>
      <c r="N108">
        <f t="shared" si="23"/>
        <v>9.0905602285714267E-3</v>
      </c>
      <c r="O108">
        <f t="shared" si="23"/>
        <v>1.00331354E-2</v>
      </c>
      <c r="P108">
        <f t="shared" si="23"/>
        <v>9.2812288857142856E-3</v>
      </c>
      <c r="Q108">
        <f t="shared" si="23"/>
        <v>9.3075830571428524E-3</v>
      </c>
      <c r="R108">
        <f t="shared" si="23"/>
        <v>9.2294139428571436E-3</v>
      </c>
      <c r="S108">
        <f t="shared" si="23"/>
        <v>9.9010596000000013E-3</v>
      </c>
      <c r="T108">
        <f t="shared" si="23"/>
        <v>8.149529057142859E-3</v>
      </c>
      <c r="U108">
        <f t="shared" si="23"/>
        <v>7.4254791142857159E-3</v>
      </c>
      <c r="V108">
        <f t="shared" si="23"/>
        <v>6.7717512571428577E-3</v>
      </c>
      <c r="W108">
        <f t="shared" si="23"/>
        <v>6.4125508857142853E-3</v>
      </c>
      <c r="X108">
        <f t="shared" si="23"/>
        <v>8.5736793428571427E-3</v>
      </c>
      <c r="Y108">
        <f t="shared" si="23"/>
        <v>7.5174982857142839E-3</v>
      </c>
      <c r="Z108">
        <f t="shared" si="23"/>
        <v>9.6579198285714259E-3</v>
      </c>
      <c r="AA108">
        <f t="shared" si="23"/>
        <v>9.2449597428571444E-3</v>
      </c>
      <c r="AB108">
        <f t="shared" si="23"/>
        <v>9.0126645999999942E-3</v>
      </c>
      <c r="AC108">
        <f t="shared" si="23"/>
        <v>5.7149201428571429E-3</v>
      </c>
      <c r="AD108">
        <f t="shared" si="23"/>
        <v>1.0013540571428569E-2</v>
      </c>
    </row>
    <row r="109" spans="1:30" x14ac:dyDescent="0.2">
      <c r="A109" t="s">
        <v>103</v>
      </c>
      <c r="H109" s="4">
        <f>RANK(H108,H108:AD108)</f>
        <v>20</v>
      </c>
      <c r="I109" s="9">
        <f>RANK(I108,H108:AD108)</f>
        <v>18</v>
      </c>
      <c r="J109">
        <f>RANK(J108,H108:AD108)</f>
        <v>4</v>
      </c>
      <c r="K109" s="1">
        <f>RANK(K108,H108:AD108)</f>
        <v>23</v>
      </c>
      <c r="L109" s="9">
        <f>RANK(L108,H108:AD108)</f>
        <v>12</v>
      </c>
      <c r="M109">
        <f>RANK(M108,H108:AD108)</f>
        <v>1</v>
      </c>
      <c r="N109" s="9">
        <f>RANK(N108,H108:AD108)</f>
        <v>11</v>
      </c>
      <c r="O109">
        <f>RANK(O108,H108:AD108)</f>
        <v>2</v>
      </c>
      <c r="P109">
        <f>RANK(P108,H108:AD108)</f>
        <v>8</v>
      </c>
      <c r="Q109">
        <f>RANK(Q108,H108:AD108)</f>
        <v>7</v>
      </c>
      <c r="R109" s="9">
        <f>RANK(R108,H108:AD108)</f>
        <v>10</v>
      </c>
      <c r="S109">
        <f>RANK(S108,H108:AD108)</f>
        <v>5</v>
      </c>
      <c r="T109" s="9">
        <f>RANK(T108,H108:AD108)</f>
        <v>15</v>
      </c>
      <c r="U109" s="9">
        <f>RANK(U108,H108:AD108)</f>
        <v>17</v>
      </c>
      <c r="V109" s="8">
        <f>RANK(V108,H108:AD108)</f>
        <v>19</v>
      </c>
      <c r="W109" s="7">
        <f>RANK(W108,H108:AD108)</f>
        <v>21</v>
      </c>
      <c r="X109" s="9">
        <f>RANK(X108,H108:AD108)</f>
        <v>14</v>
      </c>
      <c r="Y109" s="9">
        <f>RANK(Y108,H108:AD108)</f>
        <v>16</v>
      </c>
      <c r="Z109">
        <f>RANK(Z108,H108:AD108)</f>
        <v>6</v>
      </c>
      <c r="AA109">
        <f>RANK(AA108,H108:AD108)</f>
        <v>9</v>
      </c>
      <c r="AB109" s="9">
        <f>RANK(AB108,H108:AD108)</f>
        <v>13</v>
      </c>
      <c r="AC109" s="2">
        <f>RANK(AC108,H108:AD108)</f>
        <v>22</v>
      </c>
      <c r="AD109">
        <f>RANK(AD108,H108:AD108)</f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 Information Gain Rank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2023-03-16T15:40:30Z</dcterms:created>
  <dcterms:modified xsi:type="dcterms:W3CDTF">2023-04-03T17:46:09Z</dcterms:modified>
</cp:coreProperties>
</file>