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han\work\development\core-components\poi\test\src\resources\"/>
    </mc:Choice>
  </mc:AlternateContent>
  <bookViews>
    <workbookView xWindow="120" yWindow="15" windowWidth="18195" windowHeight="11625" tabRatio="731"/>
  </bookViews>
  <sheets>
    <sheet name="Source Data" sheetId="1" r:id="rId1"/>
  </sheets>
  <calcPr calcId="152511"/>
</workbook>
</file>

<file path=xl/calcChain.xml><?xml version="1.0" encoding="utf-8"?>
<calcChain xmlns="http://schemas.openxmlformats.org/spreadsheetml/2006/main">
  <c r="H7" i="1" l="1"/>
  <c r="H8" i="1"/>
  <c r="H16" i="1" s="1"/>
  <c r="H9" i="1"/>
  <c r="H10" i="1"/>
  <c r="I10" i="1" s="1"/>
  <c r="H11" i="1"/>
  <c r="H12" i="1"/>
  <c r="I12" i="1" s="1"/>
  <c r="H13" i="1"/>
  <c r="I13" i="1" s="1"/>
  <c r="H14" i="1"/>
  <c r="H15" i="1"/>
  <c r="H6" i="1"/>
  <c r="E7" i="1"/>
  <c r="E8" i="1"/>
  <c r="E9" i="1"/>
  <c r="I9" i="1" s="1"/>
  <c r="E10" i="1"/>
  <c r="E11" i="1"/>
  <c r="E12" i="1"/>
  <c r="E13" i="1"/>
  <c r="E14" i="1"/>
  <c r="E15" i="1"/>
  <c r="E6" i="1"/>
  <c r="E16" i="1" s="1"/>
  <c r="I7" i="1"/>
  <c r="I14" i="1"/>
  <c r="L7" i="1"/>
  <c r="L8" i="1"/>
  <c r="L9" i="1"/>
  <c r="L10" i="1"/>
  <c r="L11" i="1"/>
  <c r="L12" i="1"/>
  <c r="L13" i="1"/>
  <c r="L14" i="1"/>
  <c r="L15" i="1"/>
  <c r="L6" i="1"/>
  <c r="L16" i="1" s="1"/>
  <c r="K16" i="1"/>
  <c r="J16" i="1"/>
  <c r="I15" i="1"/>
  <c r="I11" i="1"/>
  <c r="I6" i="1"/>
  <c r="I8" i="1" l="1"/>
  <c r="I16" i="1" s="1"/>
</calcChain>
</file>

<file path=xl/sharedStrings.xml><?xml version="1.0" encoding="utf-8"?>
<sst xmlns="http://schemas.openxmlformats.org/spreadsheetml/2006/main" count="35" uniqueCount="35">
  <si>
    <t xml:space="preserve">&lt;Company Name&gt;  </t>
  </si>
  <si>
    <t>TOTAL</t>
  </si>
  <si>
    <t>Project Name</t>
  </si>
  <si>
    <t>Project Type</t>
  </si>
  <si>
    <t>Cost Reduction</t>
  </si>
  <si>
    <t>Actual Finish</t>
  </si>
  <si>
    <t>Actual Hours</t>
  </si>
  <si>
    <t>Actual Days</t>
  </si>
  <si>
    <t>Project Time Performance Tracking</t>
  </si>
  <si>
    <t>Variance (in Days)</t>
  </si>
  <si>
    <t>Variance (in Hours)</t>
  </si>
  <si>
    <t>Estimated Start</t>
  </si>
  <si>
    <t>Estimated Finish</t>
  </si>
  <si>
    <t>Estimated Days</t>
  </si>
  <si>
    <t>Actual    Start</t>
  </si>
  <si>
    <t>Estimated Hours</t>
  </si>
  <si>
    <t>Weyland-Yutani</t>
  </si>
  <si>
    <t>Cyberdyne Systems</t>
  </si>
  <si>
    <t>Terminator Development</t>
  </si>
  <si>
    <t>Lexcorp</t>
  </si>
  <si>
    <t>Cloning Superman</t>
  </si>
  <si>
    <t>Cobra Industries</t>
  </si>
  <si>
    <t>Battling GI Joe</t>
  </si>
  <si>
    <t>Blue Suns</t>
  </si>
  <si>
    <t>Cerberus</t>
  </si>
  <si>
    <t>The Lazarus Project</t>
  </si>
  <si>
    <t>Parallax Corporation</t>
  </si>
  <si>
    <t>Alien Invasion</t>
  </si>
  <si>
    <t>Tyrell Corporation</t>
  </si>
  <si>
    <t>Replicant Development</t>
  </si>
  <si>
    <t>Virtucon</t>
  </si>
  <si>
    <t>Omni Consumer Products</t>
  </si>
  <si>
    <t>ED-209 Bugfixes</t>
  </si>
  <si>
    <t>Fembot Refactoring</t>
  </si>
  <si>
    <t>Mercenary Black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</si>
</sst>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$&quot;* #,##0.00_);_(&quot;$&quot;* \(#,##0.00\);_(&quot;$&quot;* &quot;-&quot;??_);_(@_)"/>
    <numFmt numFmtId="177" formatCode="_(* #,##0.00_);_(* \(#,##0.00\);_(* &quot;-&quot;??_);_(@_)"/>
    <numFmt numFmtId="180" formatCode="[$-409]d\-mmm\-yyyy;@"/>
    <numFmt numFmtId="186" formatCode="_(* #,##0_);_(* \(#,##0\);_(* &quot;-&quot;??_);_(@_)"/>
    <numFmt numFmtId="191" formatCode="0_);\(0\)"/>
  </numFmts>
  <fonts count="9" x14ac:knownFonts="1">
    <font>
      <sz val="10"/>
      <name val="Arial"/>
    </font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lightUp">
        <bgColor indexed="8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3" fillId="0" borderId="1" xfId="0" applyFont="1" applyFill="1" applyBorder="1" applyAlignment="1" applyProtection="1"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6" fillId="0" borderId="0" xfId="0" applyFont="1" applyAlignment="1" applyProtection="1">
      <protection locked="0"/>
    </xf>
    <xf numFmtId="0" fontId="3" fillId="0" borderId="0" xfId="0" applyFont="1" applyAlignment="1" applyProtection="1">
      <protection locked="0"/>
    </xf>
    <xf numFmtId="0" fontId="3" fillId="2" borderId="1" xfId="0" applyFont="1" applyFill="1" applyBorder="1" applyAlignment="1" applyProtection="1">
      <protection locked="0"/>
    </xf>
    <xf numFmtId="0" fontId="2" fillId="3" borderId="3" xfId="0" applyFont="1" applyFill="1" applyBorder="1" applyAlignment="1" applyProtection="1">
      <alignment horizontal="center" wrapText="1"/>
      <protection locked="0"/>
    </xf>
    <xf numFmtId="0" fontId="2" fillId="3" borderId="4" xfId="0" applyFont="1" applyFill="1" applyBorder="1" applyAlignment="1" applyProtection="1">
      <alignment horizontal="center" wrapText="1"/>
      <protection locked="0"/>
    </xf>
    <xf numFmtId="0" fontId="2" fillId="3" borderId="5" xfId="0" applyFont="1" applyFill="1" applyBorder="1" applyAlignment="1" applyProtection="1">
      <alignment horizontal="center" wrapText="1"/>
      <protection locked="0"/>
    </xf>
    <xf numFmtId="180" fontId="3" fillId="2" borderId="6" xfId="2" applyNumberFormat="1" applyFont="1" applyFill="1" applyBorder="1" applyAlignment="1" applyProtection="1">
      <alignment horizontal="left"/>
      <protection locked="0"/>
    </xf>
    <xf numFmtId="180" fontId="3" fillId="0" borderId="6" xfId="2" applyNumberFormat="1" applyFont="1" applyFill="1" applyBorder="1" applyAlignment="1" applyProtection="1">
      <alignment horizontal="left"/>
      <protection locked="0"/>
    </xf>
    <xf numFmtId="1" fontId="3" fillId="2" borderId="6" xfId="2" applyNumberFormat="1" applyFont="1" applyFill="1" applyBorder="1" applyAlignment="1" applyProtection="1">
      <alignment wrapText="1"/>
      <protection locked="0"/>
    </xf>
    <xf numFmtId="1" fontId="3" fillId="0" borderId="6" xfId="2" applyNumberFormat="1" applyFont="1" applyFill="1" applyBorder="1" applyAlignment="1" applyProtection="1">
      <alignment wrapText="1"/>
      <protection locked="0"/>
    </xf>
    <xf numFmtId="191" fontId="3" fillId="4" borderId="2" xfId="0" applyNumberFormat="1" applyFont="1" applyFill="1" applyBorder="1" applyAlignment="1" applyProtection="1"/>
    <xf numFmtId="191" fontId="3" fillId="4" borderId="7" xfId="0" applyNumberFormat="1" applyFont="1" applyFill="1" applyBorder="1" applyAlignment="1" applyProtection="1"/>
    <xf numFmtId="0" fontId="3" fillId="2" borderId="8" xfId="0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alignment horizontal="left"/>
      <protection locked="0"/>
    </xf>
    <xf numFmtId="191" fontId="3" fillId="4" borderId="9" xfId="0" applyNumberFormat="1" applyFont="1" applyFill="1" applyBorder="1" applyAlignment="1" applyProtection="1"/>
    <xf numFmtId="191" fontId="3" fillId="4" borderId="10" xfId="0" applyNumberFormat="1" applyFont="1" applyFill="1" applyBorder="1" applyAlignment="1" applyProtection="1"/>
    <xf numFmtId="186" fontId="2" fillId="3" borderId="11" xfId="0" applyNumberFormat="1" applyFont="1" applyFill="1" applyBorder="1" applyAlignment="1" applyProtection="1"/>
    <xf numFmtId="186" fontId="2" fillId="3" borderId="12" xfId="1" applyNumberFormat="1" applyFont="1" applyFill="1" applyBorder="1" applyAlignment="1" applyProtection="1"/>
    <xf numFmtId="186" fontId="2" fillId="3" borderId="13" xfId="0" applyNumberFormat="1" applyFont="1" applyFill="1" applyBorder="1" applyAlignment="1" applyProtection="1"/>
    <xf numFmtId="186" fontId="2" fillId="3" borderId="14" xfId="0" applyNumberFormat="1" applyFont="1" applyFill="1" applyBorder="1" applyAlignment="1" applyProtection="1"/>
    <xf numFmtId="0" fontId="2" fillId="5" borderId="15" xfId="0" applyFont="1" applyFill="1" applyBorder="1" applyAlignment="1" applyProtection="1">
      <alignment horizontal="right"/>
      <protection locked="0"/>
    </xf>
    <xf numFmtId="0" fontId="2" fillId="5" borderId="15" xfId="0" applyFont="1" applyFill="1" applyBorder="1" applyAlignment="1" applyProtection="1">
      <alignment horizontal="center"/>
      <protection locked="0"/>
    </xf>
    <xf numFmtId="0" fontId="2" fillId="5" borderId="15" xfId="0" applyFont="1" applyFill="1" applyBorder="1" applyProtection="1">
      <protection locked="0"/>
    </xf>
    <xf numFmtId="0" fontId="2" fillId="3" borderId="16" xfId="0" applyFont="1" applyFill="1" applyBorder="1" applyAlignment="1" applyProtection="1">
      <alignment horizontal="left"/>
      <protection locked="0"/>
    </xf>
    <xf numFmtId="0" fontId="7" fillId="0" borderId="0" xfId="0" applyFont="1" applyAlignment="1" applyProtection="1">
      <protection locked="0"/>
    </xf>
    <xf numFmtId="0" fontId="7" fillId="0" borderId="0" xfId="0" applyFont="1" applyAlignment="1"/>
    <xf numFmtId="0" fontId="7" fillId="0" borderId="0" xfId="0" applyFont="1" applyFill="1" applyAlignment="1" applyProtection="1">
      <protection locked="0"/>
    </xf>
    <xf numFmtId="0" fontId="8" fillId="0" borderId="0" xfId="0" applyFont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6"/>
    <pageSetUpPr fitToPage="1"/>
  </sheetPr>
  <dimension ref="A1:L16"/>
  <sheetViews>
    <sheetView showGridLines="0" tabSelected="1" workbookViewId="0">
      <selection activeCell="B5" sqref="B5"/>
    </sheetView>
  </sheetViews>
  <sheetFormatPr defaultRowHeight="12.75" x14ac:dyDescent="0.2"/>
  <cols>
    <col min="1" max="1" width="25" style="4" customWidth="1"/>
    <col min="2" max="2" width="25.85546875" style="4" bestFit="1" customWidth="1"/>
    <col min="3" max="4" width="12.140625" style="4" customWidth="1"/>
    <col min="5" max="5" width="10" style="1" customWidth="1"/>
    <col min="6" max="7" width="12.140625" style="4" customWidth="1"/>
    <col min="8" max="8" width="10" style="1" customWidth="1"/>
    <col min="9" max="12" width="10" style="4" customWidth="1"/>
    <col min="13" max="16384" width="9.140625" style="4"/>
  </cols>
  <sheetData>
    <row r="1" spans="1:12" ht="15.75" x14ac:dyDescent="0.25">
      <c r="A1" s="35" t="s">
        <v>0</v>
      </c>
      <c r="B1" s="36"/>
      <c r="C1" s="7"/>
      <c r="D1" s="7"/>
      <c r="E1" s="7"/>
      <c r="F1" s="7"/>
      <c r="G1" s="7"/>
      <c r="H1" s="7"/>
      <c r="I1" s="8"/>
      <c r="J1" s="8"/>
      <c r="K1" s="8"/>
      <c r="L1" s="8"/>
    </row>
    <row r="2" spans="1:12" ht="15.75" x14ac:dyDescent="0.25">
      <c r="A2" s="33" t="s">
        <v>8</v>
      </c>
      <c r="B2" s="34"/>
      <c r="C2" s="7"/>
      <c r="D2" s="7"/>
      <c r="E2" s="7"/>
      <c r="F2" s="7"/>
      <c r="G2" s="7"/>
      <c r="H2" s="7"/>
      <c r="I2" s="8"/>
      <c r="J2" s="8"/>
      <c r="K2" s="8"/>
      <c r="L2" s="8"/>
    </row>
    <row r="3" spans="1:12" x14ac:dyDescent="0.2">
      <c r="A3" s="9"/>
      <c r="B3" s="7"/>
      <c r="C3" s="7"/>
      <c r="D3" s="7"/>
      <c r="E3" s="7"/>
      <c r="F3" s="7"/>
      <c r="G3" s="7"/>
      <c r="H3" s="7"/>
      <c r="I3" s="8"/>
      <c r="J3" s="8"/>
      <c r="K3" s="8"/>
      <c r="L3" s="8"/>
    </row>
    <row r="4" spans="1:12" ht="13.5" thickBot="1" x14ac:dyDescent="0.25">
      <c r="A4" s="10"/>
      <c r="B4" s="7"/>
      <c r="C4" s="7"/>
      <c r="D4" s="7"/>
      <c r="E4" s="7"/>
      <c r="F4" s="7"/>
      <c r="G4" s="7"/>
      <c r="H4" s="7"/>
      <c r="I4" s="8"/>
      <c r="J4" s="5"/>
      <c r="K4" s="5"/>
      <c r="L4" s="8"/>
    </row>
    <row r="5" spans="1:12" ht="25.5" x14ac:dyDescent="0.2">
      <c r="A5" s="12" t="s">
        <v>2</v>
      </c>
      <c r="B5" s="13" t="s">
        <v>3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5</v>
      </c>
      <c r="H5" s="13" t="s">
        <v>7</v>
      </c>
      <c r="I5" s="13" t="s">
        <v>9</v>
      </c>
      <c r="J5" s="13" t="s">
        <v>15</v>
      </c>
      <c r="K5" s="13" t="s">
        <v>6</v>
      </c>
      <c r="L5" s="14" t="s">
        <v>10</v>
      </c>
    </row>
    <row r="6" spans="1:12" x14ac:dyDescent="0.2">
      <c r="A6" s="2" t="s">
        <v>17</v>
      </c>
      <c r="B6" s="3" t="s">
        <v>18</v>
      </c>
      <c r="C6" s="16">
        <v>37990</v>
      </c>
      <c r="D6" s="16">
        <v>50468</v>
      </c>
      <c r="E6" s="19">
        <f>IF(D6&gt;=C6,IF(AND(C6&gt;0,D6&gt;0),DAYS360(C6,D6,FALSE),""),"")</f>
        <v>12300</v>
      </c>
      <c r="F6" s="16">
        <v>37990</v>
      </c>
      <c r="G6" s="16">
        <v>50505</v>
      </c>
      <c r="H6" s="19">
        <f>IF(G6&gt;=F6,IF(AND(F6&gt;0,G6&gt;0),DAYS360(F6,G6,FALSE),""),"")</f>
        <v>12336</v>
      </c>
      <c r="I6" s="19">
        <f>IF(OR(H6="",E6=""),"",H6-E6)</f>
        <v>36</v>
      </c>
      <c r="J6" s="18">
        <v>200</v>
      </c>
      <c r="K6" s="18">
        <v>220</v>
      </c>
      <c r="L6" s="20">
        <f>IF(OR(J6="",K6=""),"",K6-J6)</f>
        <v>20</v>
      </c>
    </row>
    <row r="7" spans="1:12" x14ac:dyDescent="0.2">
      <c r="A7" s="11" t="s">
        <v>16</v>
      </c>
      <c r="B7" s="21" t="s">
        <v>27</v>
      </c>
      <c r="C7" s="15">
        <v>38006</v>
      </c>
      <c r="D7" s="15">
        <v>38038</v>
      </c>
      <c r="E7" s="19">
        <f t="shared" ref="E7:E15" si="0">IF(D7&gt;=C7,IF(AND(C7&gt;0,D7&gt;0),DAYS360(C7,D7,FALSE),""),"")</f>
        <v>31</v>
      </c>
      <c r="F7" s="15">
        <v>38011</v>
      </c>
      <c r="G7" s="15">
        <v>38037</v>
      </c>
      <c r="H7" s="19">
        <f t="shared" ref="H7:H15" si="1">IF(G7&gt;=F7,IF(AND(F7&gt;0,G7&gt;0),DAYS360(F7,G7,FALSE),""),"")</f>
        <v>25</v>
      </c>
      <c r="I7" s="19">
        <f t="shared" ref="I7:I15" si="2">IF(OR(H7="",E7=""),"",H7-E7)</f>
        <v>-6</v>
      </c>
      <c r="J7" s="17">
        <v>400</v>
      </c>
      <c r="K7" s="17">
        <v>390</v>
      </c>
      <c r="L7" s="20">
        <f t="shared" ref="L7:L15" si="3">IF(OR(J7="",K7=""),"",K7-J7)</f>
        <v>-10</v>
      </c>
    </row>
    <row r="8" spans="1:12" x14ac:dyDescent="0.2">
      <c r="A8" s="2" t="s">
        <v>19</v>
      </c>
      <c r="B8" s="22" t="s">
        <v>20</v>
      </c>
      <c r="C8" s="16">
        <v>35895</v>
      </c>
      <c r="D8" s="16">
        <v>40978</v>
      </c>
      <c r="E8" s="19">
        <f t="shared" si="0"/>
        <v>5010</v>
      </c>
      <c r="F8" s="16">
        <v>35895</v>
      </c>
      <c r="G8" s="16">
        <v>40978</v>
      </c>
      <c r="H8" s="19">
        <f t="shared" si="1"/>
        <v>5010</v>
      </c>
      <c r="I8" s="19">
        <f t="shared" si="2"/>
        <v>0</v>
      </c>
      <c r="J8" s="18">
        <v>500</v>
      </c>
      <c r="K8" s="18">
        <v>500</v>
      </c>
      <c r="L8" s="20">
        <f t="shared" si="3"/>
        <v>0</v>
      </c>
    </row>
    <row r="9" spans="1:12" x14ac:dyDescent="0.2">
      <c r="A9" s="11" t="s">
        <v>23</v>
      </c>
      <c r="B9" s="21" t="s">
        <v>34</v>
      </c>
      <c r="C9" s="15">
        <v>40969</v>
      </c>
      <c r="D9" s="15">
        <v>40978</v>
      </c>
      <c r="E9" s="19">
        <f t="shared" si="0"/>
        <v>9</v>
      </c>
      <c r="F9" s="15">
        <v>40969</v>
      </c>
      <c r="G9" s="15">
        <v>41066</v>
      </c>
      <c r="H9" s="19">
        <f t="shared" si="1"/>
        <v>95</v>
      </c>
      <c r="I9" s="19">
        <f t="shared" si="2"/>
        <v>86</v>
      </c>
      <c r="J9" s="17">
        <v>150</v>
      </c>
      <c r="K9" s="17">
        <v>145</v>
      </c>
      <c r="L9" s="20">
        <f t="shared" si="3"/>
        <v>-5</v>
      </c>
    </row>
    <row r="10" spans="1:12" x14ac:dyDescent="0.2">
      <c r="A10" s="2" t="s">
        <v>21</v>
      </c>
      <c r="B10" s="22" t="s">
        <v>22</v>
      </c>
      <c r="C10" s="16">
        <v>40909</v>
      </c>
      <c r="D10" s="16">
        <v>40929</v>
      </c>
      <c r="E10" s="19">
        <f t="shared" si="0"/>
        <v>20</v>
      </c>
      <c r="F10" s="16">
        <v>40909</v>
      </c>
      <c r="G10" s="16">
        <v>40929</v>
      </c>
      <c r="H10" s="19">
        <f t="shared" si="1"/>
        <v>20</v>
      </c>
      <c r="I10" s="19">
        <f t="shared" si="2"/>
        <v>0</v>
      </c>
      <c r="J10" s="18">
        <v>250</v>
      </c>
      <c r="K10" s="18">
        <v>255</v>
      </c>
      <c r="L10" s="20">
        <f t="shared" si="3"/>
        <v>5</v>
      </c>
    </row>
    <row r="11" spans="1:12" x14ac:dyDescent="0.2">
      <c r="A11" s="11" t="s">
        <v>24</v>
      </c>
      <c r="B11" s="21" t="s">
        <v>25</v>
      </c>
      <c r="C11" s="15">
        <v>67185</v>
      </c>
      <c r="D11" s="15">
        <v>68067</v>
      </c>
      <c r="E11" s="19">
        <f t="shared" si="0"/>
        <v>870</v>
      </c>
      <c r="F11" s="15">
        <v>67124</v>
      </c>
      <c r="G11" s="15">
        <v>68585</v>
      </c>
      <c r="H11" s="19">
        <f t="shared" si="1"/>
        <v>1440</v>
      </c>
      <c r="I11" s="19">
        <f t="shared" si="2"/>
        <v>570</v>
      </c>
      <c r="J11" s="17">
        <v>300</v>
      </c>
      <c r="K11" s="17">
        <v>310</v>
      </c>
      <c r="L11" s="20">
        <f t="shared" si="3"/>
        <v>10</v>
      </c>
    </row>
    <row r="12" spans="1:12" x14ac:dyDescent="0.2">
      <c r="A12" s="2" t="s">
        <v>26</v>
      </c>
      <c r="B12" s="22" t="s">
        <v>4</v>
      </c>
      <c r="C12" s="16">
        <v>44995</v>
      </c>
      <c r="D12" s="16">
        <v>45005</v>
      </c>
      <c r="E12" s="19">
        <f t="shared" si="0"/>
        <v>10</v>
      </c>
      <c r="F12" s="16">
        <v>44995</v>
      </c>
      <c r="G12" s="16">
        <v>45005</v>
      </c>
      <c r="H12" s="19">
        <f t="shared" si="1"/>
        <v>10</v>
      </c>
      <c r="I12" s="19">
        <f t="shared" si="2"/>
        <v>0</v>
      </c>
      <c r="J12" s="18">
        <v>500</v>
      </c>
      <c r="K12" s="18">
        <v>510</v>
      </c>
      <c r="L12" s="20">
        <f t="shared" si="3"/>
        <v>10</v>
      </c>
    </row>
    <row r="13" spans="1:12" x14ac:dyDescent="0.2">
      <c r="A13" s="11" t="s">
        <v>28</v>
      </c>
      <c r="B13" s="21" t="s">
        <v>29</v>
      </c>
      <c r="C13" s="15">
        <v>38095</v>
      </c>
      <c r="D13" s="15">
        <v>38119</v>
      </c>
      <c r="E13" s="19">
        <f t="shared" si="0"/>
        <v>24</v>
      </c>
      <c r="F13" s="15">
        <v>38094</v>
      </c>
      <c r="G13" s="15">
        <v>39526</v>
      </c>
      <c r="H13" s="19">
        <f t="shared" si="1"/>
        <v>1412</v>
      </c>
      <c r="I13" s="19">
        <f t="shared" si="2"/>
        <v>1388</v>
      </c>
      <c r="J13" s="17">
        <v>750</v>
      </c>
      <c r="K13" s="17">
        <v>790</v>
      </c>
      <c r="L13" s="20">
        <f t="shared" si="3"/>
        <v>40</v>
      </c>
    </row>
    <row r="14" spans="1:12" x14ac:dyDescent="0.2">
      <c r="A14" s="2" t="s">
        <v>30</v>
      </c>
      <c r="B14" s="22" t="s">
        <v>33</v>
      </c>
      <c r="C14" s="16">
        <v>38119</v>
      </c>
      <c r="D14" s="16">
        <v>38160</v>
      </c>
      <c r="E14" s="19">
        <f t="shared" si="0"/>
        <v>40</v>
      </c>
      <c r="F14" s="16">
        <v>38122</v>
      </c>
      <c r="G14" s="16">
        <v>38162</v>
      </c>
      <c r="H14" s="19">
        <f t="shared" si="1"/>
        <v>39</v>
      </c>
      <c r="I14" s="19">
        <f t="shared" si="2"/>
        <v>-1</v>
      </c>
      <c r="J14" s="18">
        <v>450</v>
      </c>
      <c r="K14" s="18">
        <v>430</v>
      </c>
      <c r="L14" s="20">
        <f t="shared" si="3"/>
        <v>-20</v>
      </c>
    </row>
    <row r="15" spans="1:12" x14ac:dyDescent="0.2">
      <c r="A15" s="11" t="s">
        <v>31</v>
      </c>
      <c r="B15" s="21" t="s">
        <v>32</v>
      </c>
      <c r="C15" s="15">
        <v>40978</v>
      </c>
      <c r="D15" s="15">
        <v>41343</v>
      </c>
      <c r="E15" s="23">
        <f t="shared" si="0"/>
        <v>360</v>
      </c>
      <c r="F15" s="15">
        <v>41140</v>
      </c>
      <c r="G15" s="15">
        <v>43331</v>
      </c>
      <c r="H15" s="23">
        <f t="shared" si="1"/>
        <v>2160</v>
      </c>
      <c r="I15" s="23">
        <f t="shared" si="2"/>
        <v>1800</v>
      </c>
      <c r="J15" s="17">
        <v>230</v>
      </c>
      <c r="K15" s="17">
        <v>235</v>
      </c>
      <c r="L15" s="24">
        <f t="shared" si="3"/>
        <v>5</v>
      </c>
    </row>
    <row r="16" spans="1:12" s="6" customFormat="1" ht="13.5" thickBot="1" x14ac:dyDescent="0.25">
      <c r="A16" s="32" t="s">
        <v>1</v>
      </c>
      <c r="B16" s="31"/>
      <c r="C16" s="31"/>
      <c r="D16" s="30"/>
      <c r="E16" s="28">
        <f>SUM(E6:E15)</f>
        <v>18674</v>
      </c>
      <c r="F16" s="29"/>
      <c r="G16" s="29"/>
      <c r="H16" s="28">
        <f>SUM(H6:H15)</f>
        <v>22547</v>
      </c>
      <c r="I16" s="25">
        <f>SUM(I6:I15)</f>
        <v>3873</v>
      </c>
      <c r="J16" s="26">
        <f>SUM(J6:J15)</f>
        <v>3730</v>
      </c>
      <c r="K16" s="26">
        <f>SUM(K6:K15)</f>
        <v>3785</v>
      </c>
      <c r="L16" s="27">
        <f>SUM(L6:L15)</f>
        <v>55</v>
      </c>
    </row>
  </sheetData>
  <sheetProtection sheet="1" formatCells="0" formatColumns="0" formatRows="0" insertColumns="0" insertRows="0" insertHyperlinks="0" deleteColumns="0" deleteRows="0" sort="0" autoFilter="0" pivotTables="0"/>
  <mergeCells count="2">
    <mergeCell ref="A2:B2"/>
    <mergeCell ref="A1:B1"/>
  </mergeCells>
  <phoneticPr fontId="4" type="noConversion"/>
  <dataValidations count="1">
    <dataValidation type="date" errorStyle="warning" operator="greaterThanOrEqual" allowBlank="1" showInputMessage="1" showErrorMessage="1" error="Please enter a valid date." sqref="C6:D15 F6:G15">
      <formula1>32874</formula1>
    </dataValidation>
  </dataValidations>
  <pageMargins left="0.75" right="0.75" top="1" bottom="1" header="0.5" footer="0.5"/>
  <pageSetup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Townsend</dc:creator>
  <cp:keywords/>
  <dc:description/>
  <cp:lastModifiedBy>Lewin Chan</cp:lastModifiedBy>
  <cp:lastPrinted>2004-06-09T19:01:43Z</cp:lastPrinted>
  <dcterms:created xsi:type="dcterms:W3CDTF">2004-04-21T08:51:46Z</dcterms:created>
  <dcterms:modified xsi:type="dcterms:W3CDTF">2014-06-04T12:49:00Z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TC011394201033</vt:lpwstr>
  </property>
</Properties>
</file>