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dl_bid_processing\"/>
    </mc:Choice>
  </mc:AlternateContent>
  <bookViews>
    <workbookView xWindow="2340" yWindow="0" windowWidth="24000" windowHeight="10185"/>
  </bookViews>
  <sheets>
    <sheet name="SSDL Raw Bids" sheetId="1" r:id="rId1"/>
  </sheets>
  <definedNames>
    <definedName name="_xlnm._FilterDatabase" localSheetId="0" hidden="1">'SSDL Raw Bids'!$A$1:$N$240</definedName>
  </definedNames>
  <calcPr calcId="162913"/>
</workbook>
</file>

<file path=xl/calcChain.xml><?xml version="1.0" encoding="utf-8"?>
<calcChain xmlns="http://schemas.openxmlformats.org/spreadsheetml/2006/main">
  <c r="O239" i="1" l="1"/>
  <c r="O238" i="1"/>
  <c r="R238" i="1" s="1"/>
  <c r="O237" i="1"/>
  <c r="O236" i="1"/>
  <c r="O235" i="1"/>
  <c r="O234" i="1"/>
  <c r="O233" i="1"/>
  <c r="O232" i="1"/>
  <c r="R232" i="1" s="1"/>
  <c r="O231" i="1"/>
  <c r="O230" i="1"/>
  <c r="O229" i="1"/>
  <c r="O228" i="1"/>
  <c r="O227" i="1"/>
  <c r="O226" i="1"/>
  <c r="R226" i="1" s="1"/>
  <c r="O225" i="1"/>
  <c r="O224" i="1"/>
  <c r="O223" i="1"/>
  <c r="O222" i="1"/>
  <c r="O221" i="1"/>
  <c r="O220" i="1"/>
  <c r="R220" i="1" s="1"/>
  <c r="O219" i="1"/>
  <c r="O218" i="1"/>
  <c r="O217" i="1"/>
  <c r="O216" i="1"/>
  <c r="O215" i="1"/>
  <c r="O214" i="1"/>
  <c r="R214" i="1" s="1"/>
  <c r="O213" i="1"/>
  <c r="O212" i="1"/>
  <c r="O211" i="1"/>
  <c r="O210" i="1"/>
  <c r="O209" i="1"/>
  <c r="O208" i="1"/>
  <c r="R208" i="1" s="1"/>
  <c r="O207" i="1"/>
  <c r="O206" i="1"/>
  <c r="O205" i="1"/>
  <c r="O204" i="1"/>
  <c r="O203" i="1"/>
  <c r="O202" i="1"/>
  <c r="R202" i="1" s="1"/>
  <c r="O201" i="1"/>
  <c r="O200" i="1"/>
  <c r="O199" i="1"/>
  <c r="O198" i="1"/>
  <c r="O197" i="1"/>
  <c r="O196" i="1"/>
  <c r="R196" i="1" s="1"/>
  <c r="O195" i="1"/>
  <c r="O194" i="1"/>
  <c r="O193" i="1"/>
  <c r="O192" i="1"/>
  <c r="O191" i="1"/>
  <c r="O190" i="1"/>
  <c r="R190" i="1" s="1"/>
  <c r="O189" i="1"/>
  <c r="O188" i="1"/>
  <c r="O187" i="1"/>
  <c r="O186" i="1"/>
  <c r="O185" i="1"/>
  <c r="O184" i="1"/>
  <c r="R184" i="1" s="1"/>
  <c r="O183" i="1"/>
  <c r="O182" i="1"/>
  <c r="R182" i="1" s="1"/>
  <c r="O181" i="1"/>
  <c r="O180" i="1"/>
  <c r="O179" i="1"/>
  <c r="O178" i="1"/>
  <c r="R178" i="1" s="1"/>
  <c r="O177" i="1"/>
  <c r="O176" i="1"/>
  <c r="O175" i="1"/>
  <c r="O174" i="1"/>
  <c r="O173" i="1"/>
  <c r="O172" i="1"/>
  <c r="R172" i="1" s="1"/>
  <c r="O171" i="1"/>
  <c r="O170" i="1"/>
  <c r="R170" i="1" s="1"/>
  <c r="O169" i="1"/>
  <c r="O168" i="1"/>
  <c r="O167" i="1"/>
  <c r="O166" i="1"/>
  <c r="R166" i="1" s="1"/>
  <c r="O165" i="1"/>
  <c r="O164" i="1"/>
  <c r="O163" i="1"/>
  <c r="O162" i="1"/>
  <c r="O161" i="1"/>
  <c r="O160" i="1"/>
  <c r="R160" i="1" s="1"/>
  <c r="O159" i="1"/>
  <c r="R159" i="1" s="1"/>
  <c r="O158" i="1"/>
  <c r="R158" i="1" s="1"/>
  <c r="O157" i="1"/>
  <c r="O156" i="1"/>
  <c r="O155" i="1"/>
  <c r="R155" i="1" s="1"/>
  <c r="O154" i="1"/>
  <c r="R154" i="1" s="1"/>
  <c r="O153" i="1"/>
  <c r="O152" i="1"/>
  <c r="O151" i="1"/>
  <c r="O150" i="1"/>
  <c r="O149" i="1"/>
  <c r="O148" i="1"/>
  <c r="R148" i="1" s="1"/>
  <c r="O147" i="1"/>
  <c r="R147" i="1" s="1"/>
  <c r="O146" i="1"/>
  <c r="R146" i="1" s="1"/>
  <c r="O145" i="1"/>
  <c r="O144" i="1"/>
  <c r="O143" i="1"/>
  <c r="R143" i="1" s="1"/>
  <c r="O142" i="1"/>
  <c r="R142" i="1" s="1"/>
  <c r="O141" i="1"/>
  <c r="O140" i="1"/>
  <c r="O139" i="1"/>
  <c r="O138" i="1"/>
  <c r="O137" i="1"/>
  <c r="O136" i="1"/>
  <c r="R136" i="1" s="1"/>
  <c r="O135" i="1"/>
  <c r="R135" i="1" s="1"/>
  <c r="O134" i="1"/>
  <c r="R134" i="1" s="1"/>
  <c r="O133" i="1"/>
  <c r="O132" i="1"/>
  <c r="O131" i="1"/>
  <c r="R131" i="1" s="1"/>
  <c r="O130" i="1"/>
  <c r="R130" i="1" s="1"/>
  <c r="O129" i="1"/>
  <c r="O128" i="1"/>
  <c r="O127" i="1"/>
  <c r="O126" i="1"/>
  <c r="O125" i="1"/>
  <c r="O124" i="1"/>
  <c r="R124" i="1" s="1"/>
  <c r="O123" i="1"/>
  <c r="R123" i="1" s="1"/>
  <c r="O122" i="1"/>
  <c r="R122" i="1" s="1"/>
  <c r="O121" i="1"/>
  <c r="O120" i="1"/>
  <c r="O119" i="1"/>
  <c r="R119" i="1" s="1"/>
  <c r="O118" i="1"/>
  <c r="R118" i="1" s="1"/>
  <c r="O117" i="1"/>
  <c r="O116" i="1"/>
  <c r="O115" i="1"/>
  <c r="O114" i="1"/>
  <c r="O113" i="1"/>
  <c r="O112" i="1"/>
  <c r="R112" i="1" s="1"/>
  <c r="O111" i="1"/>
  <c r="R111" i="1" s="1"/>
  <c r="O110" i="1"/>
  <c r="R110" i="1" s="1"/>
  <c r="O109" i="1"/>
  <c r="O108" i="1"/>
  <c r="O107" i="1"/>
  <c r="R107" i="1" s="1"/>
  <c r="O106" i="1"/>
  <c r="R106" i="1" s="1"/>
  <c r="O105" i="1"/>
  <c r="O104" i="1"/>
  <c r="O103" i="1"/>
  <c r="O102" i="1"/>
  <c r="O101" i="1"/>
  <c r="O100" i="1"/>
  <c r="R100" i="1" s="1"/>
  <c r="O99" i="1"/>
  <c r="R99" i="1" s="1"/>
  <c r="O98" i="1"/>
  <c r="R98" i="1" s="1"/>
  <c r="O97" i="1"/>
  <c r="O96" i="1"/>
  <c r="O95" i="1"/>
  <c r="R95" i="1" s="1"/>
  <c r="O94" i="1"/>
  <c r="R94" i="1" s="1"/>
  <c r="O93" i="1"/>
  <c r="O92" i="1"/>
  <c r="O91" i="1"/>
  <c r="O90" i="1"/>
  <c r="O89" i="1"/>
  <c r="O88" i="1"/>
  <c r="R88" i="1" s="1"/>
  <c r="O87" i="1"/>
  <c r="R87" i="1" s="1"/>
  <c r="O86" i="1"/>
  <c r="R86" i="1" s="1"/>
  <c r="O85" i="1"/>
  <c r="O84" i="1"/>
  <c r="O83" i="1"/>
  <c r="R83" i="1" s="1"/>
  <c r="O82" i="1"/>
  <c r="R82" i="1" s="1"/>
  <c r="O81" i="1"/>
  <c r="O80" i="1"/>
  <c r="O79" i="1"/>
  <c r="O78" i="1"/>
  <c r="O77" i="1"/>
  <c r="O76" i="1"/>
  <c r="R76" i="1" s="1"/>
  <c r="O75" i="1"/>
  <c r="R75" i="1" s="1"/>
  <c r="O74" i="1"/>
  <c r="R74" i="1" s="1"/>
  <c r="O73" i="1"/>
  <c r="O72" i="1"/>
  <c r="O71" i="1"/>
  <c r="R71" i="1" s="1"/>
  <c r="O70" i="1"/>
  <c r="R70" i="1" s="1"/>
  <c r="O69" i="1"/>
  <c r="O68" i="1"/>
  <c r="O67" i="1"/>
  <c r="O66" i="1"/>
  <c r="O65" i="1"/>
  <c r="O64" i="1"/>
  <c r="R64" i="1" s="1"/>
  <c r="O63" i="1"/>
  <c r="R63" i="1" s="1"/>
  <c r="O62" i="1"/>
  <c r="R62" i="1" s="1"/>
  <c r="O61" i="1"/>
  <c r="O60" i="1"/>
  <c r="O59" i="1"/>
  <c r="R59" i="1" s="1"/>
  <c r="O58" i="1"/>
  <c r="R58" i="1" s="1"/>
  <c r="O57" i="1"/>
  <c r="O56" i="1"/>
  <c r="O55" i="1"/>
  <c r="O54" i="1"/>
  <c r="O53" i="1"/>
  <c r="O52" i="1"/>
  <c r="R52" i="1" s="1"/>
  <c r="O51" i="1"/>
  <c r="R51" i="1" s="1"/>
  <c r="O50" i="1"/>
  <c r="R50" i="1" s="1"/>
  <c r="O49" i="1"/>
  <c r="O48" i="1"/>
  <c r="O47" i="1"/>
  <c r="R47" i="1" s="1"/>
  <c r="O46" i="1"/>
  <c r="R46" i="1" s="1"/>
  <c r="O45" i="1"/>
  <c r="O44" i="1"/>
  <c r="O43" i="1"/>
  <c r="O42" i="1"/>
  <c r="O41" i="1"/>
  <c r="O40" i="1"/>
  <c r="R40" i="1" s="1"/>
  <c r="O39" i="1"/>
  <c r="R39" i="1" s="1"/>
  <c r="O38" i="1"/>
  <c r="R38" i="1" s="1"/>
  <c r="O37" i="1"/>
  <c r="O36" i="1"/>
  <c r="O35" i="1"/>
  <c r="R35" i="1" s="1"/>
  <c r="O34" i="1"/>
  <c r="R34" i="1" s="1"/>
  <c r="O33" i="1"/>
  <c r="R33" i="1" s="1"/>
  <c r="O32" i="1"/>
  <c r="O31" i="1"/>
  <c r="O30" i="1"/>
  <c r="O29" i="1"/>
  <c r="O28" i="1"/>
  <c r="R28" i="1" s="1"/>
  <c r="O27" i="1"/>
  <c r="R27" i="1" s="1"/>
  <c r="O26" i="1"/>
  <c r="R26" i="1" s="1"/>
  <c r="O25" i="1"/>
  <c r="O24" i="1"/>
  <c r="O23" i="1"/>
  <c r="R23" i="1" s="1"/>
  <c r="O22" i="1"/>
  <c r="R22" i="1" s="1"/>
  <c r="O21" i="1"/>
  <c r="R21" i="1" s="1"/>
  <c r="O20" i="1"/>
  <c r="O19" i="1"/>
  <c r="O18" i="1"/>
  <c r="O17" i="1"/>
  <c r="O16" i="1"/>
  <c r="R16" i="1" s="1"/>
  <c r="O15" i="1"/>
  <c r="R15" i="1" s="1"/>
  <c r="O14" i="1"/>
  <c r="R14" i="1" s="1"/>
  <c r="O13" i="1"/>
  <c r="O12" i="1"/>
  <c r="O11" i="1"/>
  <c r="R11" i="1" s="1"/>
  <c r="O10" i="1"/>
  <c r="R10" i="1" s="1"/>
  <c r="O9" i="1"/>
  <c r="R9" i="1" s="1"/>
  <c r="O8" i="1"/>
  <c r="O7" i="1"/>
  <c r="O6" i="1"/>
  <c r="O5" i="1"/>
  <c r="O4" i="1"/>
  <c r="R4" i="1" s="1"/>
  <c r="O3" i="1"/>
  <c r="R3" i="1" s="1"/>
  <c r="O2" i="1"/>
  <c r="R239" i="1"/>
  <c r="R237" i="1"/>
  <c r="R236" i="1"/>
  <c r="R235" i="1"/>
  <c r="R234" i="1"/>
  <c r="R233" i="1"/>
  <c r="R231" i="1"/>
  <c r="R230" i="1"/>
  <c r="R229" i="1"/>
  <c r="R228" i="1"/>
  <c r="R227" i="1"/>
  <c r="R225" i="1"/>
  <c r="R224" i="1"/>
  <c r="R223" i="1"/>
  <c r="R222" i="1"/>
  <c r="R221" i="1"/>
  <c r="R219" i="1"/>
  <c r="R218" i="1"/>
  <c r="R217" i="1"/>
  <c r="R216" i="1"/>
  <c r="R215" i="1"/>
  <c r="R213" i="1"/>
  <c r="R212" i="1"/>
  <c r="R211" i="1"/>
  <c r="R210" i="1"/>
  <c r="R209" i="1"/>
  <c r="R207" i="1"/>
  <c r="R206" i="1"/>
  <c r="R205" i="1"/>
  <c r="R204" i="1"/>
  <c r="R203" i="1"/>
  <c r="R201" i="1"/>
  <c r="R200" i="1"/>
  <c r="R199" i="1"/>
  <c r="R198" i="1"/>
  <c r="R197" i="1"/>
  <c r="R195" i="1"/>
  <c r="R194" i="1"/>
  <c r="R193" i="1"/>
  <c r="R192" i="1"/>
  <c r="R191" i="1"/>
  <c r="R189" i="1"/>
  <c r="R188" i="1"/>
  <c r="R187" i="1"/>
  <c r="R186" i="1"/>
  <c r="R185" i="1"/>
  <c r="R183" i="1"/>
  <c r="R181" i="1"/>
  <c r="R180" i="1"/>
  <c r="R179" i="1"/>
  <c r="R177" i="1"/>
  <c r="R176" i="1"/>
  <c r="R175" i="1"/>
  <c r="R174" i="1"/>
  <c r="R173" i="1"/>
  <c r="R171" i="1"/>
  <c r="R169" i="1"/>
  <c r="R168" i="1"/>
  <c r="R167" i="1"/>
  <c r="R165" i="1"/>
  <c r="R164" i="1"/>
  <c r="R163" i="1"/>
  <c r="R162" i="1"/>
  <c r="R161" i="1"/>
  <c r="R157" i="1"/>
  <c r="R156" i="1"/>
  <c r="R153" i="1"/>
  <c r="R152" i="1"/>
  <c r="R151" i="1"/>
  <c r="R150" i="1"/>
  <c r="R149" i="1"/>
  <c r="R145" i="1"/>
  <c r="R144" i="1"/>
  <c r="R141" i="1"/>
  <c r="R140" i="1"/>
  <c r="R139" i="1"/>
  <c r="R138" i="1"/>
  <c r="R137" i="1"/>
  <c r="R133" i="1"/>
  <c r="R132" i="1"/>
  <c r="R129" i="1"/>
  <c r="R128" i="1"/>
  <c r="R127" i="1"/>
  <c r="R126" i="1"/>
  <c r="R125" i="1"/>
  <c r="R121" i="1"/>
  <c r="R120" i="1"/>
  <c r="R117" i="1"/>
  <c r="R116" i="1"/>
  <c r="R115" i="1"/>
  <c r="R114" i="1"/>
  <c r="R113" i="1"/>
  <c r="R109" i="1"/>
  <c r="R108" i="1"/>
  <c r="R105" i="1"/>
  <c r="R104" i="1"/>
  <c r="R103" i="1"/>
  <c r="R102" i="1"/>
  <c r="R101" i="1"/>
  <c r="R97" i="1"/>
  <c r="R96" i="1"/>
  <c r="R93" i="1"/>
  <c r="R92" i="1"/>
  <c r="R91" i="1"/>
  <c r="R90" i="1"/>
  <c r="R89" i="1"/>
  <c r="R85" i="1"/>
  <c r="R84" i="1"/>
  <c r="R81" i="1"/>
  <c r="R80" i="1"/>
  <c r="R79" i="1"/>
  <c r="R78" i="1"/>
  <c r="R77" i="1"/>
  <c r="R73" i="1"/>
  <c r="R72" i="1"/>
  <c r="R69" i="1"/>
  <c r="R68" i="1"/>
  <c r="R67" i="1"/>
  <c r="R66" i="1"/>
  <c r="R65" i="1"/>
  <c r="R61" i="1"/>
  <c r="R60" i="1"/>
  <c r="R57" i="1"/>
  <c r="R56" i="1"/>
  <c r="R55" i="1"/>
  <c r="R54" i="1"/>
  <c r="R53" i="1"/>
  <c r="R49" i="1"/>
  <c r="R48" i="1"/>
  <c r="R45" i="1"/>
  <c r="R44" i="1"/>
  <c r="R43" i="1"/>
  <c r="R42" i="1"/>
  <c r="R41" i="1"/>
  <c r="R37" i="1"/>
  <c r="R36" i="1"/>
  <c r="R32" i="1"/>
  <c r="R31" i="1"/>
  <c r="R30" i="1"/>
  <c r="R29" i="1"/>
  <c r="R25" i="1"/>
  <c r="R24" i="1"/>
  <c r="R20" i="1"/>
  <c r="R19" i="1"/>
  <c r="R18" i="1"/>
  <c r="R17" i="1"/>
  <c r="R13" i="1"/>
  <c r="R12" i="1"/>
  <c r="R8" i="1"/>
  <c r="R7" i="1"/>
  <c r="R6" i="1"/>
  <c r="R5" i="1"/>
  <c r="R2" i="1"/>
  <c r="K189" i="1"/>
  <c r="L189" i="1"/>
  <c r="M189" i="1"/>
  <c r="N189" i="1"/>
  <c r="K9" i="1"/>
  <c r="L9" i="1"/>
  <c r="M9" i="1"/>
  <c r="N9" i="1"/>
  <c r="K84" i="1"/>
  <c r="L84" i="1"/>
  <c r="M84" i="1"/>
  <c r="N84" i="1"/>
  <c r="K110" i="1"/>
  <c r="L110" i="1"/>
  <c r="M110" i="1"/>
  <c r="K11" i="1"/>
  <c r="L11" i="1"/>
  <c r="M11" i="1"/>
  <c r="K160" i="1"/>
  <c r="L160" i="1"/>
  <c r="M160" i="1"/>
  <c r="K103" i="1"/>
  <c r="L103" i="1"/>
  <c r="M103" i="1"/>
  <c r="K29" i="1"/>
  <c r="L29" i="1"/>
  <c r="M29" i="1"/>
  <c r="K111" i="1"/>
  <c r="L111" i="1"/>
  <c r="M111" i="1"/>
  <c r="K87" i="1"/>
  <c r="L87" i="1"/>
  <c r="M87" i="1"/>
  <c r="K57" i="1"/>
  <c r="L57" i="1"/>
  <c r="M57" i="1"/>
  <c r="K74" i="1"/>
  <c r="L74" i="1"/>
  <c r="M74" i="1"/>
  <c r="K89" i="1"/>
  <c r="L89" i="1"/>
  <c r="M89" i="1"/>
  <c r="K149" i="1"/>
  <c r="L149" i="1"/>
  <c r="M149" i="1"/>
  <c r="K131" i="1"/>
  <c r="L131" i="1"/>
  <c r="M131" i="1"/>
  <c r="K169" i="1"/>
  <c r="L169" i="1"/>
  <c r="M169" i="1"/>
  <c r="K140" i="1"/>
  <c r="L140" i="1"/>
  <c r="M140" i="1"/>
  <c r="K113" i="1"/>
  <c r="L113" i="1"/>
  <c r="M113" i="1"/>
  <c r="K50" i="1"/>
  <c r="L50" i="1"/>
  <c r="M50" i="1"/>
  <c r="K115" i="1"/>
  <c r="L115" i="1"/>
  <c r="M115" i="1"/>
  <c r="K135" i="1"/>
  <c r="L135" i="1"/>
  <c r="M135" i="1"/>
  <c r="K166" i="1"/>
  <c r="L166" i="1"/>
  <c r="M166" i="1"/>
  <c r="K45" i="1"/>
  <c r="L45" i="1"/>
  <c r="M45" i="1"/>
  <c r="K180" i="1"/>
  <c r="L180" i="1"/>
  <c r="M180" i="1"/>
  <c r="K119" i="1"/>
  <c r="L119" i="1"/>
  <c r="M119" i="1"/>
  <c r="K177" i="1"/>
  <c r="L177" i="1"/>
  <c r="M177" i="1"/>
  <c r="K4" i="1"/>
  <c r="L4" i="1"/>
  <c r="M4" i="1"/>
  <c r="L193" i="1"/>
  <c r="L49" i="1"/>
  <c r="M49" i="1"/>
  <c r="L134" i="1"/>
  <c r="M134" i="1"/>
  <c r="L168" i="1"/>
  <c r="M168" i="1"/>
  <c r="L24" i="1"/>
  <c r="M24" i="1"/>
  <c r="L46" i="1"/>
  <c r="M46" i="1"/>
  <c r="L148" i="1"/>
  <c r="M148" i="1"/>
  <c r="L81" i="1"/>
  <c r="M81" i="1"/>
  <c r="L96" i="1"/>
  <c r="M96" i="1"/>
  <c r="L130" i="1"/>
  <c r="M130" i="1"/>
  <c r="L69" i="1"/>
  <c r="M69" i="1"/>
  <c r="L39" i="1"/>
  <c r="M39" i="1"/>
  <c r="L54" i="1"/>
  <c r="M54" i="1"/>
  <c r="L190" i="1"/>
  <c r="M190" i="1"/>
  <c r="L26" i="1"/>
  <c r="M26" i="1"/>
  <c r="K49" i="1"/>
  <c r="K134" i="1"/>
  <c r="K168" i="1"/>
  <c r="K24" i="1"/>
  <c r="K46" i="1"/>
  <c r="K148" i="1"/>
  <c r="K81" i="1"/>
  <c r="K96" i="1"/>
  <c r="K130" i="1"/>
  <c r="K69" i="1"/>
  <c r="K39" i="1"/>
  <c r="K54" i="1"/>
  <c r="K190" i="1"/>
  <c r="K26" i="1"/>
  <c r="K8" i="1"/>
  <c r="L8" i="1"/>
  <c r="M8" i="1"/>
  <c r="K155" i="1"/>
  <c r="L155" i="1"/>
  <c r="M155" i="1"/>
  <c r="K104" i="1"/>
  <c r="L104" i="1"/>
  <c r="M104" i="1"/>
  <c r="K79" i="1"/>
  <c r="L79" i="1"/>
  <c r="M79" i="1"/>
  <c r="N79" i="1"/>
  <c r="K73" i="1"/>
  <c r="L73" i="1"/>
  <c r="M73" i="1"/>
  <c r="N73" i="1"/>
  <c r="K170" i="1"/>
  <c r="L170" i="1"/>
  <c r="M170" i="1"/>
  <c r="N170" i="1"/>
  <c r="K146" i="1"/>
  <c r="L146" i="1"/>
  <c r="M146" i="1"/>
  <c r="N146" i="1"/>
  <c r="K186" i="1"/>
  <c r="L186" i="1"/>
  <c r="M186" i="1"/>
  <c r="N186" i="1"/>
  <c r="K36" i="1"/>
  <c r="L36" i="1"/>
  <c r="M36" i="1"/>
  <c r="N36" i="1"/>
  <c r="K16" i="1"/>
  <c r="L16" i="1"/>
  <c r="M16" i="1"/>
  <c r="N16" i="1"/>
  <c r="K68" i="1"/>
  <c r="L68" i="1"/>
  <c r="M68" i="1"/>
  <c r="N68" i="1"/>
  <c r="K167" i="1"/>
  <c r="L167" i="1"/>
  <c r="M167" i="1"/>
  <c r="N167" i="1"/>
  <c r="K183" i="1"/>
  <c r="L183" i="1"/>
  <c r="M183" i="1"/>
  <c r="N183" i="1"/>
  <c r="K145" i="1"/>
  <c r="L145" i="1"/>
  <c r="M145" i="1"/>
  <c r="N145" i="1"/>
  <c r="K102" i="1"/>
  <c r="L102" i="1"/>
  <c r="M102" i="1"/>
  <c r="N102" i="1"/>
  <c r="K7" i="1"/>
  <c r="L7" i="1"/>
  <c r="M7" i="1"/>
  <c r="N7" i="1"/>
  <c r="K194" i="1"/>
  <c r="L194" i="1"/>
  <c r="M194" i="1"/>
  <c r="N194" i="1"/>
  <c r="K56" i="1"/>
  <c r="L56" i="1"/>
  <c r="M56" i="1"/>
  <c r="N56" i="1"/>
  <c r="K41" i="1"/>
  <c r="L41" i="1"/>
  <c r="M41" i="1"/>
  <c r="N41" i="1"/>
  <c r="K17" i="1"/>
  <c r="L17" i="1"/>
  <c r="M17" i="1"/>
  <c r="N17" i="1"/>
  <c r="K125" i="1"/>
  <c r="L125" i="1"/>
  <c r="M125" i="1"/>
  <c r="N125" i="1"/>
  <c r="K94" i="1"/>
  <c r="L94" i="1"/>
  <c r="M94" i="1"/>
  <c r="N94" i="1"/>
  <c r="K138" i="1"/>
  <c r="L138" i="1"/>
  <c r="M138" i="1"/>
  <c r="N138" i="1"/>
  <c r="K114" i="1"/>
  <c r="L114" i="1"/>
  <c r="M114" i="1"/>
  <c r="N114" i="1"/>
  <c r="K182" i="1"/>
  <c r="L182" i="1"/>
  <c r="M182" i="1"/>
  <c r="N182" i="1"/>
  <c r="K75" i="1"/>
  <c r="L75" i="1"/>
  <c r="M75" i="1"/>
  <c r="N75" i="1"/>
  <c r="K136" i="1"/>
  <c r="L136" i="1"/>
  <c r="M136" i="1"/>
  <c r="N136" i="1"/>
  <c r="K20" i="1"/>
  <c r="L20" i="1"/>
  <c r="M20" i="1"/>
  <c r="N20" i="1"/>
  <c r="K109" i="1"/>
  <c r="L109" i="1"/>
  <c r="M109" i="1"/>
  <c r="N109" i="1"/>
  <c r="K28" i="1"/>
  <c r="L28" i="1"/>
  <c r="M28" i="1"/>
  <c r="N28" i="1"/>
  <c r="K159" i="1"/>
  <c r="L159" i="1"/>
  <c r="M159" i="1"/>
  <c r="N159" i="1"/>
  <c r="K197" i="1"/>
  <c r="L197" i="1"/>
  <c r="M197" i="1"/>
  <c r="N197" i="1"/>
  <c r="K158" i="1"/>
  <c r="L158" i="1"/>
  <c r="M158" i="1"/>
  <c r="N158" i="1"/>
  <c r="K60" i="1"/>
  <c r="L60" i="1"/>
  <c r="M60" i="1"/>
  <c r="N60" i="1"/>
  <c r="K44" i="1"/>
  <c r="L44" i="1"/>
  <c r="M44" i="1"/>
  <c r="N44" i="1"/>
  <c r="K97" i="1"/>
  <c r="L97" i="1"/>
  <c r="M97" i="1"/>
  <c r="N97" i="1"/>
  <c r="K23" i="1"/>
  <c r="L23" i="1"/>
  <c r="M23" i="1"/>
  <c r="N23" i="1"/>
  <c r="K72" i="1"/>
  <c r="L72" i="1"/>
  <c r="M72" i="1"/>
  <c r="N72" i="1"/>
  <c r="K128" i="1"/>
  <c r="L128" i="1"/>
  <c r="M128" i="1"/>
  <c r="N128" i="1"/>
  <c r="K80" i="1"/>
  <c r="L80" i="1"/>
  <c r="M80" i="1"/>
  <c r="N80" i="1"/>
  <c r="K172" i="1"/>
  <c r="L172" i="1"/>
  <c r="M172" i="1"/>
  <c r="N172" i="1"/>
  <c r="K144" i="1"/>
  <c r="L144" i="1"/>
  <c r="M144" i="1"/>
  <c r="N144" i="1"/>
  <c r="K120" i="1"/>
  <c r="L120" i="1"/>
  <c r="M120" i="1"/>
  <c r="N120" i="1"/>
  <c r="K185" i="1"/>
  <c r="L185" i="1"/>
  <c r="M185" i="1"/>
  <c r="N185" i="1"/>
  <c r="K116" i="1"/>
  <c r="L116" i="1"/>
  <c r="M116" i="1"/>
  <c r="N116" i="1"/>
  <c r="K100" i="1"/>
  <c r="L100" i="1"/>
  <c r="M100" i="1"/>
  <c r="N100" i="1"/>
  <c r="K62" i="1"/>
  <c r="L62" i="1"/>
  <c r="M62" i="1"/>
  <c r="N62" i="1"/>
  <c r="K31" i="1"/>
  <c r="L31" i="1"/>
  <c r="M31" i="1"/>
  <c r="N31" i="1"/>
  <c r="K191" i="1"/>
  <c r="L191" i="1"/>
  <c r="M191" i="1"/>
  <c r="N191" i="1"/>
  <c r="K55" i="1"/>
  <c r="L55" i="1"/>
  <c r="M55" i="1"/>
  <c r="N55" i="1"/>
  <c r="K43" i="1"/>
  <c r="L43" i="1"/>
  <c r="M43" i="1"/>
  <c r="N43" i="1"/>
  <c r="K15" i="1"/>
  <c r="L15" i="1"/>
  <c r="M15" i="1"/>
  <c r="N15" i="1"/>
  <c r="K132" i="1"/>
  <c r="L132" i="1"/>
  <c r="M132" i="1"/>
  <c r="N132" i="1"/>
  <c r="K99" i="1"/>
  <c r="L99" i="1"/>
  <c r="M99" i="1"/>
  <c r="N99" i="1"/>
  <c r="K83" i="1"/>
  <c r="L83" i="1"/>
  <c r="M83" i="1"/>
  <c r="N83" i="1"/>
  <c r="K154" i="1"/>
  <c r="L154" i="1"/>
  <c r="M154" i="1"/>
  <c r="N154" i="1"/>
  <c r="K165" i="1"/>
  <c r="L165" i="1"/>
  <c r="M165" i="1"/>
  <c r="N165" i="1"/>
  <c r="K133" i="1"/>
  <c r="L133" i="1"/>
  <c r="M133" i="1"/>
  <c r="N133" i="1"/>
  <c r="K174" i="1"/>
  <c r="L174" i="1"/>
  <c r="M174" i="1"/>
  <c r="N174" i="1"/>
  <c r="K181" i="1"/>
  <c r="L181" i="1"/>
  <c r="M181" i="1"/>
  <c r="N181" i="1"/>
  <c r="K6" i="1"/>
  <c r="L6" i="1"/>
  <c r="M6" i="1"/>
  <c r="N6" i="1"/>
  <c r="K176" i="1"/>
  <c r="L176" i="1"/>
  <c r="M176" i="1"/>
  <c r="N176" i="1"/>
  <c r="K112" i="1"/>
  <c r="L112" i="1"/>
  <c r="M112" i="1"/>
  <c r="N112" i="1"/>
  <c r="K164" i="1"/>
  <c r="L164" i="1"/>
  <c r="M164" i="1"/>
  <c r="N164" i="1"/>
  <c r="K107" i="1"/>
  <c r="L107" i="1"/>
  <c r="M107" i="1"/>
  <c r="N107" i="1"/>
  <c r="K53" i="1"/>
  <c r="L53" i="1"/>
  <c r="M53" i="1"/>
  <c r="N53" i="1"/>
  <c r="K184" i="1"/>
  <c r="L184" i="1"/>
  <c r="M184" i="1"/>
  <c r="N184" i="1"/>
  <c r="K64" i="1"/>
  <c r="L64" i="1"/>
  <c r="M64" i="1"/>
  <c r="N64" i="1"/>
  <c r="L27" i="1"/>
  <c r="M27" i="1"/>
  <c r="L13" i="1"/>
  <c r="M13" i="1"/>
  <c r="L88" i="1"/>
  <c r="M88" i="1"/>
  <c r="L2" i="1"/>
  <c r="M2" i="1"/>
  <c r="L137" i="1"/>
  <c r="M137" i="1"/>
  <c r="L161" i="1"/>
  <c r="M161" i="1"/>
  <c r="L162" i="1"/>
  <c r="M162" i="1"/>
  <c r="L195" i="1"/>
  <c r="M195" i="1"/>
  <c r="L105" i="1"/>
  <c r="M105" i="1"/>
  <c r="L198" i="1"/>
  <c r="M198" i="1"/>
  <c r="L118" i="1"/>
  <c r="M118" i="1"/>
  <c r="L3" i="1"/>
  <c r="M3" i="1"/>
  <c r="L30" i="1"/>
  <c r="M30" i="1"/>
  <c r="L86" i="1"/>
  <c r="M86" i="1"/>
  <c r="L66" i="1"/>
  <c r="M66" i="1"/>
  <c r="L52" i="1"/>
  <c r="M52" i="1"/>
  <c r="L40" i="1"/>
  <c r="M40" i="1"/>
  <c r="L92" i="1"/>
  <c r="M92" i="1"/>
  <c r="L22" i="1"/>
  <c r="M22" i="1"/>
  <c r="L78" i="1"/>
  <c r="M78" i="1"/>
  <c r="L129" i="1"/>
  <c r="M129" i="1"/>
  <c r="L173" i="1"/>
  <c r="M173" i="1"/>
  <c r="L139" i="1"/>
  <c r="M139" i="1"/>
  <c r="L187" i="1"/>
  <c r="M187" i="1"/>
  <c r="L123" i="1"/>
  <c r="M123" i="1"/>
  <c r="L5" i="1"/>
  <c r="M5" i="1"/>
  <c r="L150" i="1"/>
  <c r="M150" i="1"/>
  <c r="L34" i="1"/>
  <c r="M34" i="1"/>
  <c r="L93" i="1"/>
  <c r="M93" i="1"/>
  <c r="L21" i="1"/>
  <c r="M21" i="1"/>
  <c r="L171" i="1"/>
  <c r="M171" i="1"/>
  <c r="L143" i="1"/>
  <c r="M143" i="1"/>
  <c r="L117" i="1"/>
  <c r="M117" i="1"/>
  <c r="L188" i="1"/>
  <c r="M188" i="1"/>
  <c r="L67" i="1"/>
  <c r="M67" i="1"/>
  <c r="L12" i="1"/>
  <c r="M12" i="1"/>
  <c r="L51" i="1"/>
  <c r="M51" i="1"/>
  <c r="L35" i="1"/>
  <c r="M35" i="1"/>
  <c r="L179" i="1"/>
  <c r="M179" i="1"/>
  <c r="L76" i="1"/>
  <c r="M76" i="1"/>
  <c r="L126" i="1"/>
  <c r="M126" i="1"/>
  <c r="L147" i="1"/>
  <c r="M147" i="1"/>
  <c r="L122" i="1"/>
  <c r="M122" i="1"/>
  <c r="L124" i="1"/>
  <c r="M124" i="1"/>
  <c r="L91" i="1"/>
  <c r="M91" i="1"/>
  <c r="L37" i="1"/>
  <c r="M37" i="1"/>
  <c r="L77" i="1"/>
  <c r="M77" i="1"/>
  <c r="L153" i="1"/>
  <c r="M153" i="1"/>
  <c r="L47" i="1"/>
  <c r="M47" i="1"/>
  <c r="L14" i="1"/>
  <c r="M14" i="1"/>
  <c r="L108" i="1"/>
  <c r="M108" i="1"/>
  <c r="L199" i="1"/>
  <c r="M199" i="1"/>
  <c r="L58" i="1"/>
  <c r="M58" i="1"/>
  <c r="L42" i="1"/>
  <c r="M42" i="1"/>
  <c r="L18" i="1"/>
  <c r="M18" i="1"/>
  <c r="L70" i="1"/>
  <c r="M70" i="1"/>
  <c r="L127" i="1"/>
  <c r="M127" i="1"/>
  <c r="L95" i="1"/>
  <c r="M95" i="1"/>
  <c r="L82" i="1"/>
  <c r="M82" i="1"/>
  <c r="L163" i="1"/>
  <c r="M163" i="1"/>
  <c r="L141" i="1"/>
  <c r="M141" i="1"/>
  <c r="L152" i="1"/>
  <c r="M152" i="1"/>
  <c r="L121" i="1"/>
  <c r="M121" i="1"/>
  <c r="L25" i="1"/>
  <c r="M25" i="1"/>
  <c r="L178" i="1"/>
  <c r="M178" i="1"/>
  <c r="L48" i="1"/>
  <c r="M48" i="1"/>
  <c r="L175" i="1"/>
  <c r="M175" i="1"/>
  <c r="L61" i="1"/>
  <c r="M61" i="1"/>
  <c r="L65" i="1"/>
  <c r="M65" i="1"/>
  <c r="L157" i="1"/>
  <c r="M157" i="1"/>
  <c r="L196" i="1"/>
  <c r="M196" i="1"/>
  <c r="L38" i="1"/>
  <c r="M38" i="1"/>
  <c r="L71" i="1"/>
  <c r="M71" i="1"/>
  <c r="L90" i="1"/>
  <c r="M90" i="1"/>
  <c r="L151" i="1"/>
  <c r="M151" i="1"/>
  <c r="L142" i="1"/>
  <c r="M142" i="1"/>
  <c r="L101" i="1"/>
  <c r="M101" i="1"/>
  <c r="L33" i="1"/>
  <c r="M33" i="1"/>
  <c r="L156" i="1"/>
  <c r="M156" i="1"/>
  <c r="L10" i="1"/>
  <c r="M10" i="1"/>
  <c r="L32" i="1"/>
  <c r="M32" i="1"/>
  <c r="L192" i="1"/>
  <c r="M192" i="1"/>
  <c r="L85" i="1"/>
  <c r="M85" i="1"/>
  <c r="L63" i="1"/>
  <c r="M63" i="1"/>
  <c r="L19" i="1"/>
  <c r="M19" i="1"/>
  <c r="L59" i="1"/>
  <c r="M59" i="1"/>
  <c r="L98" i="1"/>
  <c r="M98" i="1"/>
  <c r="M106" i="1"/>
  <c r="L106" i="1"/>
  <c r="K27" i="1"/>
  <c r="K13" i="1"/>
  <c r="K88" i="1"/>
  <c r="K2" i="1"/>
  <c r="K137" i="1"/>
  <c r="K161" i="1"/>
  <c r="K162" i="1"/>
  <c r="K195" i="1"/>
  <c r="K105" i="1"/>
  <c r="K198" i="1"/>
  <c r="K118" i="1"/>
  <c r="K3" i="1"/>
  <c r="K30" i="1"/>
  <c r="K86" i="1"/>
  <c r="K66" i="1"/>
  <c r="K52" i="1"/>
  <c r="K40" i="1"/>
  <c r="K92" i="1"/>
  <c r="K22" i="1"/>
  <c r="K78" i="1"/>
  <c r="K129" i="1"/>
  <c r="K173" i="1"/>
  <c r="K139" i="1"/>
  <c r="K187" i="1"/>
  <c r="K123" i="1"/>
  <c r="K5" i="1"/>
  <c r="K150" i="1"/>
  <c r="K34" i="1"/>
  <c r="K93" i="1"/>
  <c r="K21" i="1"/>
  <c r="K171" i="1"/>
  <c r="K143" i="1"/>
  <c r="K117" i="1"/>
  <c r="K188" i="1"/>
  <c r="K67" i="1"/>
  <c r="K12" i="1"/>
  <c r="K51" i="1"/>
  <c r="K35" i="1"/>
  <c r="K179" i="1"/>
  <c r="K76" i="1"/>
  <c r="K126" i="1"/>
  <c r="K147" i="1"/>
  <c r="K122" i="1"/>
  <c r="K124" i="1"/>
  <c r="K91" i="1"/>
  <c r="K37" i="1"/>
  <c r="K77" i="1"/>
  <c r="K153" i="1"/>
  <c r="K47" i="1"/>
  <c r="K14" i="1"/>
  <c r="K108" i="1"/>
  <c r="K199" i="1"/>
  <c r="K58" i="1"/>
  <c r="K42" i="1"/>
  <c r="K18" i="1"/>
  <c r="K70" i="1"/>
  <c r="K127" i="1"/>
  <c r="K95" i="1"/>
  <c r="K82" i="1"/>
  <c r="K163" i="1"/>
  <c r="K141" i="1"/>
  <c r="K152" i="1"/>
  <c r="K121" i="1"/>
  <c r="K25" i="1"/>
  <c r="K178" i="1"/>
  <c r="K48" i="1"/>
  <c r="K175" i="1"/>
  <c r="K61" i="1"/>
  <c r="K65" i="1"/>
  <c r="K157" i="1"/>
  <c r="K196" i="1"/>
  <c r="K38" i="1"/>
  <c r="K71" i="1"/>
  <c r="K90" i="1"/>
  <c r="K151" i="1"/>
  <c r="K142" i="1"/>
  <c r="K101" i="1"/>
  <c r="K33" i="1"/>
  <c r="K156" i="1"/>
  <c r="K10" i="1"/>
  <c r="K32" i="1"/>
  <c r="K192" i="1"/>
  <c r="K85" i="1"/>
  <c r="K63" i="1"/>
  <c r="K19" i="1"/>
  <c r="K59" i="1"/>
  <c r="K98" i="1"/>
  <c r="K106" i="1"/>
  <c r="D13" i="1"/>
  <c r="K193" i="1" l="1"/>
  <c r="M193" i="1"/>
  <c r="N27" i="1"/>
  <c r="N13" i="1"/>
  <c r="N88" i="1"/>
  <c r="N2" i="1"/>
  <c r="N137" i="1"/>
  <c r="N161" i="1"/>
  <c r="N162" i="1"/>
  <c r="N195" i="1"/>
  <c r="N105" i="1"/>
  <c r="N198" i="1"/>
  <c r="N118" i="1"/>
  <c r="N3" i="1"/>
  <c r="N30" i="1"/>
  <c r="N86" i="1"/>
  <c r="N66" i="1"/>
  <c r="N52" i="1"/>
  <c r="N40" i="1"/>
  <c r="N92" i="1"/>
  <c r="N22" i="1"/>
  <c r="N78" i="1"/>
  <c r="N129" i="1"/>
  <c r="N173" i="1"/>
  <c r="N139" i="1"/>
  <c r="N187" i="1"/>
  <c r="N123" i="1"/>
  <c r="N5" i="1"/>
  <c r="N150" i="1"/>
  <c r="N34" i="1"/>
  <c r="N93" i="1"/>
  <c r="N21" i="1"/>
  <c r="N171" i="1"/>
  <c r="N143" i="1"/>
  <c r="N117" i="1"/>
  <c r="N188" i="1"/>
  <c r="N67" i="1"/>
  <c r="N12" i="1"/>
  <c r="N51" i="1"/>
  <c r="N35" i="1"/>
  <c r="N179" i="1"/>
  <c r="N76" i="1"/>
  <c r="N126" i="1"/>
  <c r="N147" i="1"/>
  <c r="N122" i="1"/>
  <c r="N124" i="1"/>
  <c r="N91" i="1"/>
  <c r="N37" i="1"/>
  <c r="N77" i="1"/>
  <c r="N153" i="1"/>
  <c r="N47" i="1"/>
  <c r="N14" i="1"/>
  <c r="N108" i="1"/>
  <c r="N199" i="1"/>
  <c r="N58" i="1"/>
  <c r="N42" i="1"/>
  <c r="N18" i="1"/>
  <c r="N70" i="1"/>
  <c r="N127" i="1"/>
  <c r="N95" i="1"/>
  <c r="N82" i="1"/>
  <c r="N163" i="1"/>
  <c r="N141" i="1"/>
  <c r="N152" i="1"/>
  <c r="N121" i="1"/>
  <c r="N25" i="1"/>
  <c r="N178" i="1"/>
  <c r="N48" i="1"/>
  <c r="N175" i="1"/>
  <c r="N61" i="1"/>
  <c r="N65" i="1"/>
  <c r="N157" i="1"/>
  <c r="N196" i="1"/>
  <c r="N38" i="1"/>
  <c r="N71" i="1"/>
  <c r="N90" i="1"/>
  <c r="N151" i="1"/>
  <c r="N142" i="1"/>
  <c r="N101" i="1"/>
  <c r="N33" i="1"/>
  <c r="N156" i="1"/>
  <c r="N10" i="1"/>
  <c r="N32" i="1"/>
  <c r="N192" i="1"/>
  <c r="N85" i="1"/>
  <c r="N63" i="1"/>
  <c r="N19" i="1"/>
  <c r="N59" i="1"/>
  <c r="N98" i="1"/>
  <c r="N104" i="1"/>
  <c r="N155" i="1"/>
  <c r="N8" i="1"/>
  <c r="N26" i="1"/>
  <c r="N190" i="1"/>
  <c r="N54" i="1"/>
  <c r="N39" i="1"/>
  <c r="N69" i="1"/>
  <c r="N130" i="1"/>
  <c r="N96" i="1"/>
  <c r="N81" i="1"/>
  <c r="N148" i="1"/>
  <c r="N46" i="1"/>
  <c r="N24" i="1"/>
  <c r="N168" i="1"/>
  <c r="N134" i="1"/>
  <c r="N49" i="1"/>
  <c r="N193" i="1"/>
  <c r="N4" i="1"/>
  <c r="N177" i="1"/>
  <c r="N119" i="1"/>
  <c r="N180" i="1"/>
  <c r="N45" i="1"/>
  <c r="N166" i="1"/>
  <c r="N135" i="1"/>
  <c r="N115" i="1"/>
  <c r="N50" i="1"/>
  <c r="N110" i="1"/>
  <c r="N11" i="1"/>
  <c r="N160" i="1"/>
  <c r="N103" i="1"/>
  <c r="N29" i="1"/>
  <c r="N111" i="1"/>
  <c r="N87" i="1"/>
  <c r="N57" i="1"/>
  <c r="N74" i="1"/>
  <c r="N89" i="1"/>
  <c r="N149" i="1"/>
  <c r="N131" i="1"/>
  <c r="N169" i="1"/>
  <c r="N140" i="1"/>
  <c r="N113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106" i="1"/>
  <c r="J2" i="1" l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7" i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</calcChain>
</file>

<file path=xl/sharedStrings.xml><?xml version="1.0" encoding="utf-8"?>
<sst xmlns="http://schemas.openxmlformats.org/spreadsheetml/2006/main" count="411" uniqueCount="65">
  <si>
    <t>Team</t>
  </si>
  <si>
    <t>Player</t>
  </si>
  <si>
    <t>Years</t>
  </si>
  <si>
    <t>Avg</t>
  </si>
  <si>
    <t>Year 1</t>
  </si>
  <si>
    <t>Year 2</t>
  </si>
  <si>
    <t>Year 3</t>
  </si>
  <si>
    <t>Year 4</t>
  </si>
  <si>
    <t>Year 5</t>
  </si>
  <si>
    <t>Order</t>
  </si>
  <si>
    <t>ARZ</t>
  </si>
  <si>
    <t>ATL</t>
  </si>
  <si>
    <t>BAL</t>
  </si>
  <si>
    <t>BOS</t>
  </si>
  <si>
    <t>CHC</t>
  </si>
  <si>
    <t>CLE</t>
  </si>
  <si>
    <t>DET</t>
  </si>
  <si>
    <t>KC</t>
  </si>
  <si>
    <t>LAD</t>
  </si>
  <si>
    <t>NYM</t>
  </si>
  <si>
    <t>NYY</t>
  </si>
  <si>
    <t>OAK</t>
  </si>
  <si>
    <t>PHI</t>
  </si>
  <si>
    <t>PIT</t>
  </si>
  <si>
    <t>SD</t>
  </si>
  <si>
    <t>TOR</t>
  </si>
  <si>
    <t>WAS</t>
  </si>
  <si>
    <t>Overbid</t>
  </si>
  <si>
    <t>JD Martinez, OF BOS</t>
  </si>
  <si>
    <t>Brett Gardner, OF NYY</t>
  </si>
  <si>
    <t>Aroldis Chapman, RP NYY</t>
  </si>
  <si>
    <t>James Paxton, SP NYY</t>
  </si>
  <si>
    <t>Aaron Hicks, OF NYY</t>
  </si>
  <si>
    <t>Matt Barnes, RP BOS</t>
  </si>
  <si>
    <t>Mitch Moreland, 1B BOS</t>
  </si>
  <si>
    <t>Mychal Givens, RP BAL</t>
  </si>
  <si>
    <t>Yoshitomo Tsutsugo, OF TB</t>
  </si>
  <si>
    <t>Jose Martinez, OF TB</t>
  </si>
  <si>
    <t>Jackie Bradley, OF BOS</t>
  </si>
  <si>
    <t>Hanser Alberto, 2B BOS</t>
  </si>
  <si>
    <t>Chris Sale, SP BOS</t>
  </si>
  <si>
    <t>Charlie Morton, SP TB</t>
  </si>
  <si>
    <t>Hyun-Jin Ryu, SP TOR</t>
  </si>
  <si>
    <t>Masahiro Tanaka, SP NYY</t>
  </si>
  <si>
    <t>Tommy Kahnle, RP NYY</t>
  </si>
  <si>
    <t>Martin Perez, SP BOS</t>
  </si>
  <si>
    <t>Alex Cobb, SP BAL</t>
  </si>
  <si>
    <t>Matt Shoemaker, SP TOR</t>
  </si>
  <si>
    <t>Jose Alvarado, RP TB</t>
  </si>
  <si>
    <t>Anthony Santander, OF BAL</t>
  </si>
  <si>
    <t>Shun Yamaguchi, SP TOR</t>
  </si>
  <si>
    <t>Chase Anderson, SP TOR</t>
  </si>
  <si>
    <t>Asher Wojciechowski, RP BAL</t>
  </si>
  <si>
    <t>Pedro Severino, C BAL</t>
  </si>
  <si>
    <t>Christian Vazquez, C BOS</t>
  </si>
  <si>
    <t>Mike Tauchman</t>
  </si>
  <si>
    <t>Check Total</t>
  </si>
  <si>
    <t>Check Max</t>
  </si>
  <si>
    <t>Check Min</t>
  </si>
  <si>
    <t>Oliver Drake, RP TB</t>
  </si>
  <si>
    <t>Ryan Brasier, RP BOS</t>
  </si>
  <si>
    <t>J.A. Happ, RP NYY</t>
  </si>
  <si>
    <t>Ryan Weber, SP BOS</t>
  </si>
  <si>
    <t>Chaz Roe, RP TB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</si>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</sst>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1" applyFont="1"/>
    <xf numFmtId="0" fontId="0" fillId="33" borderId="0" xfId="0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27</v>
      </c>
    </row>
    <row r="2" spans="1:21" x14ac:dyDescent="0.25">
      <c r="A2" t="s">
        <v>16</v>
      </c>
      <c r="B2" t="s">
        <v>32</v>
      </c>
      <c r="C2">
        <v>3</v>
      </c>
      <c r="D2">
        <v>2.5</v>
      </c>
      <c r="E2">
        <v>2</v>
      </c>
      <c r="F2">
        <v>3</v>
      </c>
      <c r="G2">
        <v>2.5</v>
      </c>
      <c r="J2" t="e">
        <f>+IF(A2=A1,J1,J1+1)</f>
        <v>#VALUE!</v>
      </c>
      <c r="K2">
        <f>+IF(ISBLANK(E2),0,IF(SUM(E2:I2)=(C2*D2),0,1))</f>
        <v>0</v>
      </c>
      <c r="L2">
        <f>+IF(ISBLANK(E2),0,IF(MAX(E2:I2)&gt;1.2*D2,1,0))</f>
        <v>0</v>
      </c>
      <c r="M2">
        <f>+IF(ISBLANK(E2),0,IF(MIN(E2:I2)&lt;0.8*D2,1,0))</f>
        <v>0</v>
      </c>
      <c r="N2" s="1">
        <f>+IF(AND(B1&lt;&gt;B2,B2=B3),D2/D3-1,"")</f>
        <v>4</v>
      </c>
      <c r="O2" t="str">
        <f>+IF(N2="","","("&amp;TEXT(D2,"0.00")&amp;" vs. "&amp;TEXT(D3,"0.00")&amp;")")</f>
        <v>(2.50 vs. 0.50)</v>
      </c>
      <c r="R2" t="str">
        <f>+IF(O2="","",B2&amp;": "&amp;TEXT(N2,"00.00%")&amp;" "&amp;O2)</f>
        <v>Aaron Hicks, OF NYY: 400.00% (2.50 vs. 0.50)</v>
      </c>
      <c r="U2" t="s">
        <v>64</v>
      </c>
    </row>
    <row r="3" spans="1:21" x14ac:dyDescent="0.25">
      <c r="A3" t="s">
        <v>19</v>
      </c>
      <c r="B3" t="s">
        <v>32</v>
      </c>
      <c r="C3">
        <v>3</v>
      </c>
      <c r="D3">
        <v>0.5</v>
      </c>
      <c r="J3" t="e">
        <f>+IF(A3=A2,J2,J2+1)</f>
        <v>#VALUE!</v>
      </c>
      <c r="K3">
        <f>+IF(ISBLANK(E3),0,IF(SUM(E3:I3)=(C3*D3),0,1))</f>
        <v>0</v>
      </c>
      <c r="L3">
        <f>+IF(ISBLANK(E3),0,IF(MAX(E3:I3)&gt;1.2*D3,1,0))</f>
        <v>0</v>
      </c>
      <c r="M3">
        <f>+IF(ISBLANK(E3),0,IF(MIN(E3:I3)&lt;0.8*D3,1,0))</f>
        <v>0</v>
      </c>
      <c r="N3" s="1" t="str">
        <f>+IF(AND(B2&lt;&gt;B3,B3=B4),D3/D4-1,"")</f>
        <v/>
      </c>
      <c r="O3" t="str">
        <f t="shared" ref="O3:O66" si="0">+IF(N3="","","("&amp;TEXT(D3,"0.00")&amp;" vs. "&amp;TEXT(D4,"0.00")&amp;")")</f>
        <v/>
      </c>
      <c r="R3" t="str">
        <f t="shared" ref="R3:R66" si="1">+IF(O3="","",B3&amp;": "&amp;TEXT(N3,"00.00%")&amp;" "&amp;O3)</f>
        <v/>
      </c>
    </row>
    <row r="4" spans="1:21" x14ac:dyDescent="0.25">
      <c r="A4" t="s">
        <v>17</v>
      </c>
      <c r="B4" t="s">
        <v>46</v>
      </c>
      <c r="C4">
        <v>1</v>
      </c>
      <c r="D4">
        <v>1.05</v>
      </c>
      <c r="J4" t="e">
        <f>+IF(A4=A3,J3,J3+1)</f>
        <v>#VALUE!</v>
      </c>
      <c r="K4">
        <f>+IF(ISBLANK(E4),0,IF(SUM(E4:I4)=(C4*D4),0,1))</f>
        <v>0</v>
      </c>
      <c r="L4">
        <f>+IF(ISBLANK(E4),0,IF(MAX(E4:I4)&gt;1.2*D4,1,0))</f>
        <v>0</v>
      </c>
      <c r="M4">
        <f>+IF(ISBLANK(E4),0,IF(MIN(E4:I4)&lt;0.8*D4,1,0))</f>
        <v>0</v>
      </c>
      <c r="N4" s="1">
        <f>+IF(AND(B3&lt;&gt;B4,B4=B5),D4/D5-1,"")</f>
        <v>1.1000000000000001</v>
      </c>
      <c r="O4" t="str">
        <f t="shared" si="0"/>
        <v>(1.05 vs. 0.50)</v>
      </c>
      <c r="R4" t="str">
        <f t="shared" si="1"/>
        <v>Alex Cobb, SP BAL: 110.00% (1.05 vs. 0.50)</v>
      </c>
    </row>
    <row r="5" spans="1:21" x14ac:dyDescent="0.25">
      <c r="A5" t="s">
        <v>19</v>
      </c>
      <c r="B5" t="s">
        <v>46</v>
      </c>
      <c r="C5">
        <v>1</v>
      </c>
      <c r="D5">
        <v>0.5</v>
      </c>
      <c r="J5" t="e">
        <f>+IF(A5=A4,J4,J4+1)</f>
        <v>#VALUE!</v>
      </c>
      <c r="K5">
        <f>+IF(ISBLANK(E5),0,IF(SUM(E5:I5)=(C5*D5),0,1))</f>
        <v>0</v>
      </c>
      <c r="L5">
        <f>+IF(ISBLANK(E5),0,IF(MAX(E5:I5)&gt;1.2*D5,1,0))</f>
        <v>0</v>
      </c>
      <c r="M5">
        <f>+IF(ISBLANK(E5),0,IF(MIN(E5:I5)&lt;0.8*D5,1,0))</f>
        <v>0</v>
      </c>
      <c r="N5" s="1" t="str">
        <f>+IF(AND(B4&lt;&gt;B5,B5=B6),D5/D6-1,"")</f>
        <v/>
      </c>
      <c r="O5" t="str">
        <f t="shared" si="0"/>
        <v/>
      </c>
      <c r="R5" t="str">
        <f t="shared" si="1"/>
        <v/>
      </c>
    </row>
    <row r="6" spans="1:21" x14ac:dyDescent="0.25">
      <c r="A6" t="s">
        <v>14</v>
      </c>
      <c r="B6" t="s">
        <v>46</v>
      </c>
      <c r="C6">
        <v>1</v>
      </c>
      <c r="D6">
        <v>0.41</v>
      </c>
      <c r="J6" t="e">
        <f>+IF(A6=A5,J5,J5+1)</f>
        <v>#VALUE!</v>
      </c>
      <c r="K6">
        <f>+IF(ISBLANK(E6),0,IF(SUM(E6:I6)=(C6*D6),0,1))</f>
        <v>0</v>
      </c>
      <c r="L6">
        <f>+IF(ISBLANK(E6),0,IF(MAX(E6:I6)&gt;1.2*D6,1,0))</f>
        <v>0</v>
      </c>
      <c r="M6">
        <f>+IF(ISBLANK(E6),0,IF(MIN(E6:I6)&lt;0.8*D6,1,0))</f>
        <v>0</v>
      </c>
      <c r="N6" s="1" t="str">
        <f>+IF(AND(B5&lt;&gt;B6,B6=B7),D6/D7-1,"")</f>
        <v/>
      </c>
      <c r="O6" t="str">
        <f t="shared" si="0"/>
        <v/>
      </c>
      <c r="R6" t="str">
        <f t="shared" si="1"/>
        <v/>
      </c>
    </row>
    <row r="7" spans="1:21" x14ac:dyDescent="0.25">
      <c r="A7" t="s">
        <v>21</v>
      </c>
      <c r="B7" t="s">
        <v>49</v>
      </c>
      <c r="C7">
        <v>5</v>
      </c>
      <c r="D7">
        <v>2.98</v>
      </c>
      <c r="J7" t="e">
        <f>+IF(A7=A6,J6,J6+1)</f>
        <v>#VALUE!</v>
      </c>
      <c r="K7">
        <f>+IF(ISBLANK(E7),0,IF(SUM(E7:I7)=(C7*D7),0,1))</f>
        <v>0</v>
      </c>
      <c r="L7">
        <f>+IF(ISBLANK(E7),0,IF(MAX(E7:I7)&gt;1.2*D7,1,0))</f>
        <v>0</v>
      </c>
      <c r="M7">
        <f>+IF(ISBLANK(E7),0,IF(MIN(E7:I7)&lt;0.8*D7,1,0))</f>
        <v>0</v>
      </c>
      <c r="N7" s="1">
        <f>+IF(AND(B6&lt;&gt;B7,B7=B8),D7/D8-1,"")</f>
        <v>6.4285714285714279E-2</v>
      </c>
      <c r="O7" t="str">
        <f t="shared" si="0"/>
        <v>(2.98 vs. 2.80)</v>
      </c>
      <c r="R7" t="str">
        <f t="shared" si="1"/>
        <v>Anthony Santander, OF BAL: 06.43% (2.98 vs. 2.80)</v>
      </c>
    </row>
    <row r="8" spans="1:21" x14ac:dyDescent="0.25">
      <c r="A8" t="s">
        <v>25</v>
      </c>
      <c r="B8" t="s">
        <v>49</v>
      </c>
      <c r="C8">
        <v>5</v>
      </c>
      <c r="D8">
        <v>2.8</v>
      </c>
      <c r="J8" t="e">
        <f>+IF(A8=A7,J7,J7+1)</f>
        <v>#VALUE!</v>
      </c>
      <c r="K8">
        <f>+IF(ISBLANK(E8),0,IF(SUM(E8:I8)=(C8*D8),0,1))</f>
        <v>0</v>
      </c>
      <c r="L8">
        <f>+IF(ISBLANK(E8),0,IF(MAX(E8:I8)&gt;1.2*D8,1,0))</f>
        <v>0</v>
      </c>
      <c r="M8">
        <f>+IF(ISBLANK(E8),0,IF(MIN(E8:I8)&lt;0.8*D8,1,0))</f>
        <v>0</v>
      </c>
      <c r="N8" s="1" t="str">
        <f>+IF(AND(B7&lt;&gt;B8,B8=B9),D8/D9-1,"")</f>
        <v/>
      </c>
      <c r="O8" t="str">
        <f t="shared" si="0"/>
        <v/>
      </c>
      <c r="R8" t="str">
        <f t="shared" si="1"/>
        <v/>
      </c>
    </row>
    <row r="9" spans="1:21" x14ac:dyDescent="0.25">
      <c r="A9" t="s">
        <v>12</v>
      </c>
      <c r="B9" t="s">
        <v>49</v>
      </c>
      <c r="C9">
        <v>2</v>
      </c>
      <c r="D9">
        <v>1.87</v>
      </c>
      <c r="J9" t="e">
        <f>+IF(A9=A8,J8,J8+1)</f>
        <v>#VALUE!</v>
      </c>
      <c r="K9">
        <f>+IF(ISBLANK(E9),0,IF(SUM(E9:I9)=(C9*D9),0,1))</f>
        <v>0</v>
      </c>
      <c r="L9">
        <f>+IF(ISBLANK(E9),0,IF(MAX(E9:I9)&gt;1.2*D9,1,0))</f>
        <v>0</v>
      </c>
      <c r="M9">
        <f>+IF(ISBLANK(E9),0,IF(MIN(E9:I9)&lt;0.8*D9,1,0))</f>
        <v>0</v>
      </c>
      <c r="N9" s="1" t="str">
        <f>+IF(AND(B8&lt;&gt;B9,B9=B10),D9/D10-1,"")</f>
        <v/>
      </c>
      <c r="O9" t="str">
        <f t="shared" si="0"/>
        <v/>
      </c>
      <c r="R9" t="str">
        <f t="shared" si="1"/>
        <v/>
      </c>
    </row>
    <row r="10" spans="1:21" x14ac:dyDescent="0.25">
      <c r="A10" t="s">
        <v>13</v>
      </c>
      <c r="B10" t="s">
        <v>49</v>
      </c>
      <c r="C10">
        <v>5</v>
      </c>
      <c r="D10">
        <v>0.91</v>
      </c>
      <c r="J10" t="e">
        <f>+IF(A10=A9,J9,J9+1)</f>
        <v>#VALUE!</v>
      </c>
      <c r="K10">
        <f>+IF(ISBLANK(E10),0,IF(SUM(E10:I10)=(C10*D10),0,1))</f>
        <v>0</v>
      </c>
      <c r="L10">
        <f>+IF(ISBLANK(E10),0,IF(MAX(E10:I10)&gt;1.2*D10,1,0))</f>
        <v>0</v>
      </c>
      <c r="M10">
        <f>+IF(ISBLANK(E10),0,IF(MIN(E10:I10)&lt;0.8*D10,1,0))</f>
        <v>0</v>
      </c>
      <c r="N10" s="1" t="str">
        <f>+IF(AND(B9&lt;&gt;B10,B10=B11),D10/D11-1,"")</f>
        <v/>
      </c>
      <c r="O10" t="str">
        <f t="shared" si="0"/>
        <v/>
      </c>
      <c r="R10" t="str">
        <f t="shared" si="1"/>
        <v/>
      </c>
    </row>
    <row r="11" spans="1:21" x14ac:dyDescent="0.25">
      <c r="A11" t="s">
        <v>11</v>
      </c>
      <c r="B11" t="s">
        <v>49</v>
      </c>
      <c r="C11">
        <v>1</v>
      </c>
      <c r="D11">
        <v>0.8</v>
      </c>
      <c r="J11" t="e">
        <f>+IF(A11=A10,J10,J10+1)</f>
        <v>#VALUE!</v>
      </c>
      <c r="K11">
        <f>+IF(ISBLANK(E11),0,IF(SUM(E11:I11)=(C11*D11),0,1))</f>
        <v>0</v>
      </c>
      <c r="L11">
        <f>+IF(ISBLANK(E11),0,IF(MAX(E11:I11)&gt;1.2*D11,1,0))</f>
        <v>0</v>
      </c>
      <c r="M11">
        <f>+IF(ISBLANK(E11),0,IF(MIN(E11:I11)&lt;0.8*D11,1,0))</f>
        <v>0</v>
      </c>
      <c r="N11" s="1" t="str">
        <f>+IF(AND(B10&lt;&gt;B11,B11=B12),D11/D12-1,"")</f>
        <v/>
      </c>
      <c r="O11" t="str">
        <f t="shared" si="0"/>
        <v/>
      </c>
      <c r="R11" t="str">
        <f t="shared" si="1"/>
        <v/>
      </c>
    </row>
    <row r="12" spans="1:21" x14ac:dyDescent="0.25">
      <c r="A12" t="s">
        <v>18</v>
      </c>
      <c r="B12" t="s">
        <v>49</v>
      </c>
      <c r="C12">
        <v>5</v>
      </c>
      <c r="D12">
        <v>0.72</v>
      </c>
      <c r="J12" t="e">
        <f>+IF(A12=A11,J11,J11+1)</f>
        <v>#VALUE!</v>
      </c>
      <c r="K12">
        <f>+IF(ISBLANK(E12),0,IF(SUM(E12:I12)=(C12*D12),0,1))</f>
        <v>0</v>
      </c>
      <c r="L12">
        <f>+IF(ISBLANK(E12),0,IF(MAX(E12:I12)&gt;1.2*D12,1,0))</f>
        <v>0</v>
      </c>
      <c r="M12">
        <f>+IF(ISBLANK(E12),0,IF(MIN(E12:I12)&lt;0.8*D12,1,0))</f>
        <v>0</v>
      </c>
      <c r="N12" s="1" t="str">
        <f>+IF(AND(B11&lt;&gt;B12,B12=B13),D12/D13-1,"")</f>
        <v/>
      </c>
      <c r="O12" t="str">
        <f t="shared" si="0"/>
        <v/>
      </c>
      <c r="R12" t="str">
        <f t="shared" si="1"/>
        <v/>
      </c>
    </row>
    <row r="13" spans="1:21" x14ac:dyDescent="0.25">
      <c r="A13" t="s">
        <v>16</v>
      </c>
      <c r="B13" t="s">
        <v>30</v>
      </c>
      <c r="C13">
        <v>4</v>
      </c>
      <c r="D13">
        <f>51/4</f>
        <v>12.75</v>
      </c>
      <c r="E13">
        <v>10.75</v>
      </c>
      <c r="F13">
        <v>13.75</v>
      </c>
      <c r="G13">
        <v>13.75</v>
      </c>
      <c r="H13">
        <v>12.75</v>
      </c>
      <c r="J13" t="e">
        <f>+IF(A13=A12,J12,J12+1)</f>
        <v>#VALUE!</v>
      </c>
      <c r="K13">
        <f>+IF(ISBLANK(E13),0,IF(SUM(E13:I13)=(C13*D13),0,1))</f>
        <v>0</v>
      </c>
      <c r="L13">
        <f>+IF(ISBLANK(E13),0,IF(MAX(E13:I13)&gt;1.2*D13,1,0))</f>
        <v>0</v>
      </c>
      <c r="M13">
        <f>+IF(ISBLANK(E13),0,IF(MIN(E13:I13)&lt;0.8*D13,1,0))</f>
        <v>0</v>
      </c>
      <c r="N13" s="1">
        <f>+IF(AND(B12&lt;&gt;B13,B13=B14),D13/D14-1,"")</f>
        <v>0.41666666666666674</v>
      </c>
      <c r="O13" t="str">
        <f t="shared" si="0"/>
        <v>(12.75 vs. 9.00)</v>
      </c>
      <c r="R13" t="str">
        <f t="shared" si="1"/>
        <v>Aroldis Chapman, RP NYY: 41.67% (12.75 vs. 9.00)</v>
      </c>
    </row>
    <row r="14" spans="1:21" x14ac:dyDescent="0.25">
      <c r="A14" t="s">
        <v>20</v>
      </c>
      <c r="B14" t="s">
        <v>30</v>
      </c>
      <c r="C14">
        <v>1</v>
      </c>
      <c r="D14">
        <v>9</v>
      </c>
      <c r="J14" t="e">
        <f>+IF(A14=A13,J13,J13+1)</f>
        <v>#VALUE!</v>
      </c>
      <c r="K14">
        <f>+IF(ISBLANK(E14),0,IF(SUM(E14:I14)=(C14*D14),0,1))</f>
        <v>0</v>
      </c>
      <c r="L14">
        <f>+IF(ISBLANK(E14),0,IF(MAX(E14:I14)&gt;1.2*D14,1,0))</f>
        <v>0</v>
      </c>
      <c r="M14">
        <f>+IF(ISBLANK(E14),0,IF(MIN(E14:I14)&lt;0.8*D14,1,0))</f>
        <v>0</v>
      </c>
      <c r="N14" s="1" t="str">
        <f>+IF(AND(B13&lt;&gt;B14,B14=B15),D14/D15-1,"")</f>
        <v/>
      </c>
      <c r="O14" t="str">
        <f t="shared" si="0"/>
        <v/>
      </c>
      <c r="R14" t="str">
        <f t="shared" si="1"/>
        <v/>
      </c>
    </row>
    <row r="15" spans="1:21" x14ac:dyDescent="0.25">
      <c r="A15" t="s">
        <v>14</v>
      </c>
      <c r="B15" t="s">
        <v>30</v>
      </c>
      <c r="C15">
        <v>1</v>
      </c>
      <c r="D15">
        <v>8.7100000000000009</v>
      </c>
      <c r="J15" t="e">
        <f>+IF(A15=A14,J14,J14+1)</f>
        <v>#VALUE!</v>
      </c>
      <c r="K15">
        <f>+IF(ISBLANK(E15),0,IF(SUM(E15:I15)=(C15*D15),0,1))</f>
        <v>0</v>
      </c>
      <c r="L15">
        <f>+IF(ISBLANK(E15),0,IF(MAX(E15:I15)&gt;1.2*D15,1,0))</f>
        <v>0</v>
      </c>
      <c r="M15">
        <f>+IF(ISBLANK(E15),0,IF(MIN(E15:I15)&lt;0.8*D15,1,0))</f>
        <v>0</v>
      </c>
      <c r="N15" s="1" t="str">
        <f>+IF(AND(B14&lt;&gt;B15,B15=B16),D15/D16-1,"")</f>
        <v/>
      </c>
      <c r="O15" t="str">
        <f t="shared" si="0"/>
        <v/>
      </c>
      <c r="R15" t="str">
        <f t="shared" si="1"/>
        <v/>
      </c>
    </row>
    <row r="16" spans="1:21" x14ac:dyDescent="0.25">
      <c r="A16" t="s">
        <v>22</v>
      </c>
      <c r="B16" t="s">
        <v>30</v>
      </c>
      <c r="C16">
        <v>1</v>
      </c>
      <c r="D16">
        <v>8.4</v>
      </c>
      <c r="J16" t="e">
        <f>+IF(A16=A15,J15,J15+1)</f>
        <v>#VALUE!</v>
      </c>
      <c r="K16">
        <f>+IF(ISBLANK(E16),0,IF(SUM(E16:I16)=(C16*D16),0,1))</f>
        <v>0</v>
      </c>
      <c r="L16">
        <f>+IF(ISBLANK(E16),0,IF(MAX(E16:I16)&gt;1.2*D16,1,0))</f>
        <v>0</v>
      </c>
      <c r="M16">
        <f>+IF(ISBLANK(E16),0,IF(MIN(E16:I16)&lt;0.8*D16,1,0))</f>
        <v>0</v>
      </c>
      <c r="N16" s="1" t="str">
        <f>+IF(AND(B15&lt;&gt;B16,B16=B17),D16/D17-1,"")</f>
        <v/>
      </c>
      <c r="O16" t="str">
        <f t="shared" si="0"/>
        <v/>
      </c>
      <c r="R16" t="str">
        <f t="shared" si="1"/>
        <v/>
      </c>
    </row>
    <row r="17" spans="1:18" x14ac:dyDescent="0.25">
      <c r="A17" t="s">
        <v>21</v>
      </c>
      <c r="B17" t="s">
        <v>30</v>
      </c>
      <c r="C17">
        <v>2</v>
      </c>
      <c r="D17">
        <v>7.75</v>
      </c>
      <c r="J17" t="e">
        <f>+IF(A17=A16,J16,J16+1)</f>
        <v>#VALUE!</v>
      </c>
      <c r="K17">
        <f>+IF(ISBLANK(E17),0,IF(SUM(E17:I17)=(C17*D17),0,1))</f>
        <v>0</v>
      </c>
      <c r="L17">
        <f>+IF(ISBLANK(E17),0,IF(MAX(E17:I17)&gt;1.2*D17,1,0))</f>
        <v>0</v>
      </c>
      <c r="M17">
        <f>+IF(ISBLANK(E17),0,IF(MIN(E17:I17)&lt;0.8*D17,1,0))</f>
        <v>0</v>
      </c>
      <c r="N17" s="1" t="str">
        <f>+IF(AND(B16&lt;&gt;B17,B17=B18),D17/D18-1,"")</f>
        <v/>
      </c>
      <c r="O17" t="str">
        <f t="shared" si="0"/>
        <v/>
      </c>
      <c r="R17" t="str">
        <f t="shared" si="1"/>
        <v/>
      </c>
    </row>
    <row r="18" spans="1:18" x14ac:dyDescent="0.25">
      <c r="A18" t="s">
        <v>11</v>
      </c>
      <c r="B18" t="s">
        <v>30</v>
      </c>
      <c r="C18">
        <v>1</v>
      </c>
      <c r="D18">
        <v>7</v>
      </c>
      <c r="J18" t="e">
        <f>+IF(A18=A17,J17,J17+1)</f>
        <v>#VALUE!</v>
      </c>
      <c r="K18">
        <f>+IF(ISBLANK(E18),0,IF(SUM(E18:I18)=(C18*D18),0,1))</f>
        <v>0</v>
      </c>
      <c r="L18">
        <f>+IF(ISBLANK(E18),0,IF(MAX(E18:I18)&gt;1.2*D18,1,0))</f>
        <v>0</v>
      </c>
      <c r="M18">
        <f>+IF(ISBLANK(E18),0,IF(MIN(E18:I18)&lt;0.8*D18,1,0))</f>
        <v>0</v>
      </c>
      <c r="N18" s="1" t="str">
        <f>+IF(AND(B17&lt;&gt;B18,B18=B19),D18/D19-1,"")</f>
        <v/>
      </c>
      <c r="O18" t="str">
        <f t="shared" si="0"/>
        <v/>
      </c>
      <c r="R18" t="str">
        <f t="shared" si="1"/>
        <v/>
      </c>
    </row>
    <row r="19" spans="1:18" x14ac:dyDescent="0.25">
      <c r="A19" t="s">
        <v>13</v>
      </c>
      <c r="B19" t="s">
        <v>30</v>
      </c>
      <c r="C19">
        <v>1</v>
      </c>
      <c r="D19">
        <v>6.98</v>
      </c>
      <c r="J19" t="e">
        <f>+IF(A19=A18,J18,J18+1)</f>
        <v>#VALUE!</v>
      </c>
      <c r="K19">
        <f>+IF(ISBLANK(E19),0,IF(SUM(E19:I19)=(C19*D19),0,1))</f>
        <v>0</v>
      </c>
      <c r="L19">
        <f>+IF(ISBLANK(E19),0,IF(MAX(E19:I19)&gt;1.2*D19,1,0))</f>
        <v>0</v>
      </c>
      <c r="M19">
        <f>+IF(ISBLANK(E19),0,IF(MIN(E19:I19)&lt;0.8*D19,1,0))</f>
        <v>0</v>
      </c>
      <c r="N19" s="1" t="str">
        <f>+IF(AND(B18&lt;&gt;B19,B19=B20),D19/D20-1,"")</f>
        <v/>
      </c>
      <c r="O19" t="str">
        <f t="shared" si="0"/>
        <v/>
      </c>
      <c r="R19" t="str">
        <f t="shared" si="1"/>
        <v/>
      </c>
    </row>
    <row r="20" spans="1:18" x14ac:dyDescent="0.25">
      <c r="A20" t="s">
        <v>24</v>
      </c>
      <c r="B20" t="s">
        <v>30</v>
      </c>
      <c r="C20">
        <v>3</v>
      </c>
      <c r="D20">
        <v>6.97</v>
      </c>
      <c r="J20" t="e">
        <f>+IF(A20=A19,J19,J19+1)</f>
        <v>#VALUE!</v>
      </c>
      <c r="K20">
        <f>+IF(ISBLANK(E20),0,IF(SUM(E20:I20)=(C20*D20),0,1))</f>
        <v>0</v>
      </c>
      <c r="L20">
        <f>+IF(ISBLANK(E20),0,IF(MAX(E20:I20)&gt;1.2*D20,1,0))</f>
        <v>0</v>
      </c>
      <c r="M20">
        <f>+IF(ISBLANK(E20),0,IF(MIN(E20:I20)&lt;0.8*D20,1,0))</f>
        <v>0</v>
      </c>
      <c r="N20" s="1" t="str">
        <f>+IF(AND(B19&lt;&gt;B20,B20=B21),D20/D21-1,"")</f>
        <v/>
      </c>
      <c r="O20" t="str">
        <f t="shared" si="0"/>
        <v/>
      </c>
      <c r="R20" t="str">
        <f t="shared" si="1"/>
        <v/>
      </c>
    </row>
    <row r="21" spans="1:18" x14ac:dyDescent="0.25">
      <c r="A21" t="s">
        <v>15</v>
      </c>
      <c r="B21" t="s">
        <v>30</v>
      </c>
      <c r="C21">
        <v>1</v>
      </c>
      <c r="D21">
        <v>6.9</v>
      </c>
      <c r="J21" t="e">
        <f>+IF(A21=A20,J20,J20+1)</f>
        <v>#VALUE!</v>
      </c>
      <c r="K21">
        <f>+IF(ISBLANK(E21),0,IF(SUM(E21:I21)=(C21*D21),0,1))</f>
        <v>0</v>
      </c>
      <c r="L21">
        <f>+IF(ISBLANK(E21),0,IF(MAX(E21:I21)&gt;1.2*D21,1,0))</f>
        <v>0</v>
      </c>
      <c r="M21">
        <f>+IF(ISBLANK(E21),0,IF(MIN(E21:I21)&lt;0.8*D21,1,0))</f>
        <v>0</v>
      </c>
      <c r="N21" s="1" t="str">
        <f>+IF(AND(B20&lt;&gt;B21,B21=B22),D21/D22-1,"")</f>
        <v/>
      </c>
      <c r="O21" t="str">
        <f t="shared" si="0"/>
        <v/>
      </c>
      <c r="R21" t="str">
        <f t="shared" si="1"/>
        <v/>
      </c>
    </row>
    <row r="22" spans="1:18" x14ac:dyDescent="0.25">
      <c r="A22" t="s">
        <v>19</v>
      </c>
      <c r="B22" t="s">
        <v>30</v>
      </c>
      <c r="C22">
        <v>3</v>
      </c>
      <c r="D22">
        <v>6.5</v>
      </c>
      <c r="J22" t="e">
        <f>+IF(A22=A21,J21,J21+1)</f>
        <v>#VALUE!</v>
      </c>
      <c r="K22">
        <f>+IF(ISBLANK(E22),0,IF(SUM(E22:I22)=(C22*D22),0,1))</f>
        <v>0</v>
      </c>
      <c r="L22">
        <f>+IF(ISBLANK(E22),0,IF(MAX(E22:I22)&gt;1.2*D22,1,0))</f>
        <v>0</v>
      </c>
      <c r="M22">
        <f>+IF(ISBLANK(E22),0,IF(MIN(E22:I22)&lt;0.8*D22,1,0))</f>
        <v>0</v>
      </c>
      <c r="N22" s="1" t="str">
        <f>+IF(AND(B21&lt;&gt;B22,B22=B23),D22/D23-1,"")</f>
        <v/>
      </c>
      <c r="O22" t="str">
        <f t="shared" si="0"/>
        <v/>
      </c>
      <c r="R22" t="str">
        <f t="shared" si="1"/>
        <v/>
      </c>
    </row>
    <row r="23" spans="1:18" x14ac:dyDescent="0.25">
      <c r="A23" t="s">
        <v>10</v>
      </c>
      <c r="B23" t="s">
        <v>30</v>
      </c>
      <c r="C23">
        <v>2</v>
      </c>
      <c r="D23">
        <v>6</v>
      </c>
      <c r="J23" t="e">
        <f>+IF(A23=A22,J22,J22+1)</f>
        <v>#VALUE!</v>
      </c>
      <c r="K23">
        <f>+IF(ISBLANK(E23),0,IF(SUM(E23:I23)=(C23*D23),0,1))</f>
        <v>0</v>
      </c>
      <c r="L23">
        <f>+IF(ISBLANK(E23),0,IF(MAX(E23:I23)&gt;1.2*D23,1,0))</f>
        <v>0</v>
      </c>
      <c r="M23">
        <f>+IF(ISBLANK(E23),0,IF(MIN(E23:I23)&lt;0.8*D23,1,0))</f>
        <v>0</v>
      </c>
      <c r="N23" s="1" t="str">
        <f>+IF(AND(B22&lt;&gt;B23,B23=B24),D23/D24-1,"")</f>
        <v/>
      </c>
      <c r="O23" t="str">
        <f t="shared" si="0"/>
        <v/>
      </c>
      <c r="R23" t="str">
        <f t="shared" si="1"/>
        <v/>
      </c>
    </row>
    <row r="24" spans="1:18" x14ac:dyDescent="0.25">
      <c r="A24" t="s">
        <v>25</v>
      </c>
      <c r="B24" t="s">
        <v>30</v>
      </c>
      <c r="C24">
        <v>1</v>
      </c>
      <c r="D24">
        <v>5.2</v>
      </c>
      <c r="J24" t="e">
        <f>+IF(A24=A23,J23,J23+1)</f>
        <v>#VALUE!</v>
      </c>
      <c r="K24">
        <f>+IF(ISBLANK(E24),0,IF(SUM(E24:I24)=(C24*D24),0,1))</f>
        <v>0</v>
      </c>
      <c r="L24">
        <f>+IF(ISBLANK(E24),0,IF(MAX(E24:I24)&gt;1.2*D24,1,0))</f>
        <v>0</v>
      </c>
      <c r="M24">
        <f>+IF(ISBLANK(E24),0,IF(MIN(E24:I24)&lt;0.8*D24,1,0))</f>
        <v>0</v>
      </c>
      <c r="N24" s="1" t="str">
        <f>+IF(AND(B23&lt;&gt;B24,B24=B25),D24/D25-1,"")</f>
        <v/>
      </c>
      <c r="O24" t="str">
        <f t="shared" si="0"/>
        <v/>
      </c>
      <c r="R24" t="str">
        <f t="shared" si="1"/>
        <v/>
      </c>
    </row>
    <row r="25" spans="1:18" x14ac:dyDescent="0.25">
      <c r="A25" t="s">
        <v>11</v>
      </c>
      <c r="B25" t="s">
        <v>52</v>
      </c>
      <c r="C25">
        <v>1</v>
      </c>
      <c r="D25">
        <v>0.9</v>
      </c>
      <c r="J25" t="e">
        <f>+IF(A25=A24,J24,J24+1)</f>
        <v>#VALUE!</v>
      </c>
      <c r="K25">
        <f>+IF(ISBLANK(E25),0,IF(SUM(E25:I25)=(C25*D25),0,1))</f>
        <v>0</v>
      </c>
      <c r="L25">
        <f>+IF(ISBLANK(E25),0,IF(MAX(E25:I25)&gt;1.2*D25,1,0))</f>
        <v>0</v>
      </c>
      <c r="M25">
        <f>+IF(ISBLANK(E25),0,IF(MIN(E25:I25)&lt;0.8*D25,1,0))</f>
        <v>0</v>
      </c>
      <c r="N25" s="1" t="str">
        <f>+IF(AND(B24&lt;&gt;B25,B25=B26),D25/D26-1,"")</f>
        <v/>
      </c>
      <c r="O25" t="str">
        <f t="shared" si="0"/>
        <v/>
      </c>
      <c r="R25" t="str">
        <f t="shared" si="1"/>
        <v/>
      </c>
    </row>
    <row r="26" spans="1:18" x14ac:dyDescent="0.25">
      <c r="A26" t="s">
        <v>25</v>
      </c>
      <c r="B26" t="s">
        <v>29</v>
      </c>
      <c r="C26">
        <v>1</v>
      </c>
      <c r="D26">
        <v>5.2</v>
      </c>
      <c r="J26" t="e">
        <f>+IF(A26=A25,J25,J25+1)</f>
        <v>#VALUE!</v>
      </c>
      <c r="K26">
        <f>+IF(ISBLANK(E26),0,IF(SUM(E26:I26)=(C26*D26),0,1))</f>
        <v>0</v>
      </c>
      <c r="L26">
        <f>+IF(ISBLANK(E26),0,IF(MAX(E26:I26)&gt;1.2*D26,1,0))</f>
        <v>0</v>
      </c>
      <c r="M26">
        <f>+IF(ISBLANK(E26),0,IF(MIN(E26:I26)&lt;0.8*D26,1,0))</f>
        <v>0</v>
      </c>
      <c r="N26" s="1">
        <f>+IF(AND(B25&lt;&gt;B26,B26=B27),D26/D27-1,"")</f>
        <v>1.9714285714285715</v>
      </c>
      <c r="O26" t="str">
        <f t="shared" si="0"/>
        <v>(5.20 vs. 1.75)</v>
      </c>
      <c r="R26" t="str">
        <f t="shared" si="1"/>
        <v>Brett Gardner, OF NYY: 197.14% (5.20 vs. 1.75)</v>
      </c>
    </row>
    <row r="27" spans="1:18" x14ac:dyDescent="0.25">
      <c r="A27" t="s">
        <v>16</v>
      </c>
      <c r="B27" t="s">
        <v>29</v>
      </c>
      <c r="C27">
        <v>1</v>
      </c>
      <c r="D27">
        <v>1.75</v>
      </c>
      <c r="J27" t="e">
        <f>+IF(A27=A26,J26,J26+1)</f>
        <v>#VALUE!</v>
      </c>
      <c r="K27">
        <f>+IF(ISBLANK(E27),0,IF(SUM(E27:I27)=(C27*D27),0,1))</f>
        <v>0</v>
      </c>
      <c r="L27">
        <f>+IF(ISBLANK(E27),0,IF(MAX(E27:I27)&gt;1.2*D27,1,0))</f>
        <v>0</v>
      </c>
      <c r="M27">
        <f>+IF(ISBLANK(E27),0,IF(MIN(E27:I27)&lt;0.8*D27,1,0))</f>
        <v>0</v>
      </c>
      <c r="N27" s="1" t="str">
        <f>+IF(AND(B26&lt;&gt;B27,B27=B28),D27/D28-1,"")</f>
        <v/>
      </c>
      <c r="O27" t="str">
        <f t="shared" si="0"/>
        <v/>
      </c>
      <c r="R27" t="str">
        <f t="shared" si="1"/>
        <v/>
      </c>
    </row>
    <row r="28" spans="1:18" x14ac:dyDescent="0.25">
      <c r="A28" t="s">
        <v>10</v>
      </c>
      <c r="B28" t="s">
        <v>29</v>
      </c>
      <c r="C28">
        <v>1</v>
      </c>
      <c r="D28">
        <v>1.2</v>
      </c>
      <c r="J28" t="e">
        <f>+IF(A28=A27,J27,J27+1)</f>
        <v>#VALUE!</v>
      </c>
      <c r="K28">
        <f>+IF(ISBLANK(E28),0,IF(SUM(E28:I28)=(C28*D28),0,1))</f>
        <v>0</v>
      </c>
      <c r="L28">
        <f>+IF(ISBLANK(E28),0,IF(MAX(E28:I28)&gt;1.2*D28,1,0))</f>
        <v>0</v>
      </c>
      <c r="M28">
        <f>+IF(ISBLANK(E28),0,IF(MIN(E28:I28)&lt;0.8*D28,1,0))</f>
        <v>0</v>
      </c>
      <c r="N28" s="1" t="str">
        <f>+IF(AND(B27&lt;&gt;B28,B28=B29),D28/D29-1,"")</f>
        <v/>
      </c>
      <c r="O28" t="str">
        <f t="shared" si="0"/>
        <v/>
      </c>
      <c r="R28" t="str">
        <f t="shared" si="1"/>
        <v/>
      </c>
    </row>
    <row r="29" spans="1:18" x14ac:dyDescent="0.25">
      <c r="A29" t="s">
        <v>26</v>
      </c>
      <c r="B29" t="s">
        <v>29</v>
      </c>
      <c r="C29">
        <v>1</v>
      </c>
      <c r="D29">
        <v>1</v>
      </c>
      <c r="J29" t="e">
        <f>+IF(A29=A28,J28,J28+1)</f>
        <v>#VALUE!</v>
      </c>
      <c r="K29">
        <f>+IF(ISBLANK(E29),0,IF(SUM(E29:I29)=(C29*D29),0,1))</f>
        <v>0</v>
      </c>
      <c r="L29">
        <f>+IF(ISBLANK(E29),0,IF(MAX(E29:I29)&gt;1.2*D29,1,0))</f>
        <v>0</v>
      </c>
      <c r="M29">
        <f>+IF(ISBLANK(E29),0,IF(MIN(E29:I29)&lt;0.8*D29,1,0))</f>
        <v>0</v>
      </c>
      <c r="N29" s="1" t="str">
        <f>+IF(AND(B28&lt;&gt;B29,B29=B30),D29/D30-1,"")</f>
        <v/>
      </c>
      <c r="O29" t="str">
        <f t="shared" si="0"/>
        <v/>
      </c>
      <c r="R29" t="str">
        <f t="shared" si="1"/>
        <v/>
      </c>
    </row>
    <row r="30" spans="1:18" x14ac:dyDescent="0.25">
      <c r="A30" t="s">
        <v>19</v>
      </c>
      <c r="B30" t="s">
        <v>29</v>
      </c>
      <c r="C30">
        <v>1</v>
      </c>
      <c r="D30">
        <v>0.5</v>
      </c>
      <c r="J30" t="e">
        <f>+IF(A30=A29,J29,J29+1)</f>
        <v>#VALUE!</v>
      </c>
      <c r="K30">
        <f>+IF(ISBLANK(E30),0,IF(SUM(E30:I30)=(C30*D30),0,1))</f>
        <v>0</v>
      </c>
      <c r="L30">
        <f>+IF(ISBLANK(E30),0,IF(MAX(E30:I30)&gt;1.2*D30,1,0))</f>
        <v>0</v>
      </c>
      <c r="M30">
        <f>+IF(ISBLANK(E30),0,IF(MIN(E30:I30)&lt;0.8*D30,1,0))</f>
        <v>0</v>
      </c>
      <c r="N30" s="1" t="str">
        <f>+IF(AND(B29&lt;&gt;B30,B30=B31),D30/D31-1,"")</f>
        <v/>
      </c>
      <c r="O30" t="str">
        <f t="shared" si="0"/>
        <v/>
      </c>
      <c r="R30" t="str">
        <f t="shared" si="1"/>
        <v/>
      </c>
    </row>
    <row r="31" spans="1:18" x14ac:dyDescent="0.25">
      <c r="A31" t="s">
        <v>14</v>
      </c>
      <c r="B31" t="s">
        <v>29</v>
      </c>
      <c r="C31">
        <v>1</v>
      </c>
      <c r="D31">
        <v>0.49</v>
      </c>
      <c r="J31" t="e">
        <f>+IF(A31=A30,J30,J30+1)</f>
        <v>#VALUE!</v>
      </c>
      <c r="K31">
        <f>+IF(ISBLANK(E31),0,IF(SUM(E31:I31)=(C31*D31),0,1))</f>
        <v>0</v>
      </c>
      <c r="L31">
        <f>+IF(ISBLANK(E31),0,IF(MAX(E31:I31)&gt;1.2*D31,1,0))</f>
        <v>0</v>
      </c>
      <c r="M31">
        <f>+IF(ISBLANK(E31),0,IF(MIN(E31:I31)&lt;0.8*D31,1,0))</f>
        <v>0</v>
      </c>
      <c r="N31" s="1" t="str">
        <f>+IF(AND(B30&lt;&gt;B31,B31=B32),D31/D32-1,"")</f>
        <v/>
      </c>
      <c r="O31" t="str">
        <f t="shared" si="0"/>
        <v/>
      </c>
      <c r="R31" t="str">
        <f t="shared" si="1"/>
        <v/>
      </c>
    </row>
    <row r="32" spans="1:18" x14ac:dyDescent="0.25">
      <c r="A32" t="s">
        <v>13</v>
      </c>
      <c r="B32" t="s">
        <v>29</v>
      </c>
      <c r="C32">
        <v>1</v>
      </c>
      <c r="D32">
        <v>0.44</v>
      </c>
      <c r="J32" t="e">
        <f>+IF(A32=A31,J31,J31+1)</f>
        <v>#VALUE!</v>
      </c>
      <c r="K32">
        <f>+IF(ISBLANK(E32),0,IF(SUM(E32:I32)=(C32*D32),0,1))</f>
        <v>0</v>
      </c>
      <c r="L32">
        <f>+IF(ISBLANK(E32),0,IF(MAX(E32:I32)&gt;1.2*D32,1,0))</f>
        <v>0</v>
      </c>
      <c r="M32">
        <f>+IF(ISBLANK(E32),0,IF(MIN(E32:I32)&lt;0.8*D32,1,0))</f>
        <v>0</v>
      </c>
      <c r="N32" s="1" t="str">
        <f>+IF(AND(B31&lt;&gt;B32,B32=B33),D32/D33-1,"")</f>
        <v/>
      </c>
      <c r="O32" t="str">
        <f t="shared" si="0"/>
        <v/>
      </c>
      <c r="R32" t="str">
        <f t="shared" si="1"/>
        <v/>
      </c>
    </row>
    <row r="33" spans="1:18" x14ac:dyDescent="0.25">
      <c r="A33" t="s">
        <v>13</v>
      </c>
      <c r="B33" t="s">
        <v>41</v>
      </c>
      <c r="C33">
        <v>5</v>
      </c>
      <c r="D33">
        <v>12.58</v>
      </c>
      <c r="E33">
        <v>10.1</v>
      </c>
      <c r="F33">
        <v>11.5</v>
      </c>
      <c r="G33">
        <v>12.8</v>
      </c>
      <c r="H33">
        <v>14.2</v>
      </c>
      <c r="I33">
        <v>14.3</v>
      </c>
      <c r="J33" t="e">
        <f>+IF(A33=A32,J32,J32+1)</f>
        <v>#VALUE!</v>
      </c>
      <c r="K33">
        <f>+IF(ISBLANK(E33),0,IF(SUM(E33:I33)=(C33*D33),0,1))</f>
        <v>0</v>
      </c>
      <c r="L33">
        <f>+IF(ISBLANK(E33),0,IF(MAX(E33:I33)&gt;1.2*D33,1,0))</f>
        <v>0</v>
      </c>
      <c r="M33">
        <f>+IF(ISBLANK(E33),0,IF(MIN(E33:I33)&lt;0.8*D33,1,0))</f>
        <v>0</v>
      </c>
      <c r="N33" s="1">
        <f>+IF(AND(B32&lt;&gt;B33,B33=B34),D33/D34-1,"")</f>
        <v>0.24554455445544554</v>
      </c>
      <c r="O33" t="str">
        <f t="shared" si="0"/>
        <v>(12.58 vs. 10.10)</v>
      </c>
      <c r="R33" t="str">
        <f t="shared" si="1"/>
        <v>Charlie Morton, SP TB: 24.55% (12.58 vs. 10.10)</v>
      </c>
    </row>
    <row r="34" spans="1:18" x14ac:dyDescent="0.25">
      <c r="A34" t="s">
        <v>15</v>
      </c>
      <c r="B34" t="s">
        <v>41</v>
      </c>
      <c r="C34">
        <v>3</v>
      </c>
      <c r="D34">
        <v>10.1</v>
      </c>
      <c r="E34">
        <v>8.1</v>
      </c>
      <c r="F34">
        <v>10.1</v>
      </c>
      <c r="G34">
        <v>12.1</v>
      </c>
      <c r="J34" t="e">
        <f>+IF(A34=A33,J33,J33+1)</f>
        <v>#VALUE!</v>
      </c>
      <c r="K34">
        <f>+IF(ISBLANK(E34),0,IF(SUM(E34:I34)=(C34*D34),0,1))</f>
        <v>0</v>
      </c>
      <c r="L34">
        <f>+IF(ISBLANK(E34),0,IF(MAX(E34:I34)&gt;1.2*D34,1,0))</f>
        <v>0</v>
      </c>
      <c r="M34">
        <f>+IF(ISBLANK(E34),0,IF(MIN(E34:I34)&lt;0.8*D34,1,0))</f>
        <v>0</v>
      </c>
      <c r="N34" s="1" t="str">
        <f>+IF(AND(B33&lt;&gt;B34,B34=B35),D34/D35-1,"")</f>
        <v/>
      </c>
      <c r="O34" t="str">
        <f t="shared" si="0"/>
        <v/>
      </c>
      <c r="R34" t="str">
        <f t="shared" si="1"/>
        <v/>
      </c>
    </row>
    <row r="35" spans="1:18" x14ac:dyDescent="0.25">
      <c r="A35" t="s">
        <v>18</v>
      </c>
      <c r="B35" t="s">
        <v>41</v>
      </c>
      <c r="C35">
        <v>1</v>
      </c>
      <c r="D35">
        <v>9.6</v>
      </c>
      <c r="J35" t="e">
        <f>+IF(A35=A34,J34,J34+1)</f>
        <v>#VALUE!</v>
      </c>
      <c r="K35">
        <f>+IF(ISBLANK(E35),0,IF(SUM(E35:I35)=(C35*D35),0,1))</f>
        <v>0</v>
      </c>
      <c r="L35">
        <f>+IF(ISBLANK(E35),0,IF(MAX(E35:I35)&gt;1.2*D35,1,0))</f>
        <v>0</v>
      </c>
      <c r="M35">
        <f>+IF(ISBLANK(E35),0,IF(MIN(E35:I35)&lt;0.8*D35,1,0))</f>
        <v>0</v>
      </c>
      <c r="N35" s="1" t="str">
        <f>+IF(AND(B34&lt;&gt;B35,B35=B36),D35/D36-1,"")</f>
        <v/>
      </c>
      <c r="O35" t="str">
        <f t="shared" si="0"/>
        <v/>
      </c>
      <c r="R35" t="str">
        <f t="shared" si="1"/>
        <v/>
      </c>
    </row>
    <row r="36" spans="1:18" x14ac:dyDescent="0.25">
      <c r="A36" t="s">
        <v>22</v>
      </c>
      <c r="B36" t="s">
        <v>41</v>
      </c>
      <c r="C36">
        <v>2</v>
      </c>
      <c r="D36">
        <v>9.5</v>
      </c>
      <c r="J36" t="e">
        <f>+IF(A36=A35,J35,J35+1)</f>
        <v>#VALUE!</v>
      </c>
      <c r="K36">
        <f>+IF(ISBLANK(E36),0,IF(SUM(E36:I36)=(C36*D36),0,1))</f>
        <v>0</v>
      </c>
      <c r="L36">
        <f>+IF(ISBLANK(E36),0,IF(MAX(E36:I36)&gt;1.2*D36,1,0))</f>
        <v>0</v>
      </c>
      <c r="M36">
        <f>+IF(ISBLANK(E36),0,IF(MIN(E36:I36)&lt;0.8*D36,1,0))</f>
        <v>0</v>
      </c>
      <c r="N36" s="1" t="str">
        <f>+IF(AND(B35&lt;&gt;B36,B36=B37),D36/D37-1,"")</f>
        <v/>
      </c>
      <c r="O36" t="str">
        <f t="shared" si="0"/>
        <v/>
      </c>
      <c r="R36" t="str">
        <f t="shared" si="1"/>
        <v/>
      </c>
    </row>
    <row r="37" spans="1:18" x14ac:dyDescent="0.25">
      <c r="A37" t="s">
        <v>20</v>
      </c>
      <c r="B37" t="s">
        <v>41</v>
      </c>
      <c r="C37">
        <v>3</v>
      </c>
      <c r="D37">
        <v>9.07</v>
      </c>
      <c r="E37" s="2">
        <v>7.51</v>
      </c>
      <c r="F37">
        <v>10</v>
      </c>
      <c r="G37">
        <v>9.6999999999999993</v>
      </c>
      <c r="J37" t="e">
        <f>+IF(A37=A36,J36,J36+1)</f>
        <v>#VALUE!</v>
      </c>
      <c r="K37">
        <f>+IF(ISBLANK(E37),0,IF(SUM(E37:I37)=(C37*D37),0,1))</f>
        <v>0</v>
      </c>
      <c r="L37">
        <f>+IF(ISBLANK(E37),0,IF(MAX(E37:I37)&gt;1.2*D37,1,0))</f>
        <v>0</v>
      </c>
      <c r="M37">
        <f>+IF(ISBLANK(E37),0,IF(MIN(E37:I37)&lt;0.8*D37,1,0))</f>
        <v>0</v>
      </c>
      <c r="N37" s="1" t="str">
        <f>+IF(AND(B36&lt;&gt;B37,B37=B38),D37/D38-1,"")</f>
        <v/>
      </c>
      <c r="O37" t="str">
        <f t="shared" si="0"/>
        <v/>
      </c>
      <c r="R37" t="str">
        <f t="shared" si="1"/>
        <v/>
      </c>
    </row>
    <row r="38" spans="1:18" x14ac:dyDescent="0.25">
      <c r="A38" t="s">
        <v>23</v>
      </c>
      <c r="B38" t="s">
        <v>41</v>
      </c>
      <c r="C38">
        <v>1</v>
      </c>
      <c r="D38">
        <v>8.31</v>
      </c>
      <c r="J38" t="e">
        <f>+IF(A38=A37,J37,J37+1)</f>
        <v>#VALUE!</v>
      </c>
      <c r="K38">
        <f>+IF(ISBLANK(E38),0,IF(SUM(E38:I38)=(C38*D38),0,1))</f>
        <v>0</v>
      </c>
      <c r="L38">
        <f>+IF(ISBLANK(E38),0,IF(MAX(E38:I38)&gt;1.2*D38,1,0))</f>
        <v>0</v>
      </c>
      <c r="M38">
        <f>+IF(ISBLANK(E38),0,IF(MIN(E38:I38)&lt;0.8*D38,1,0))</f>
        <v>0</v>
      </c>
      <c r="N38" s="1" t="str">
        <f>+IF(AND(B37&lt;&gt;B38,B38=B39),D38/D39-1,"")</f>
        <v/>
      </c>
      <c r="O38" t="str">
        <f t="shared" si="0"/>
        <v/>
      </c>
      <c r="R38" t="str">
        <f t="shared" si="1"/>
        <v/>
      </c>
    </row>
    <row r="39" spans="1:18" x14ac:dyDescent="0.25">
      <c r="A39" t="s">
        <v>25</v>
      </c>
      <c r="B39" t="s">
        <v>41</v>
      </c>
      <c r="C39">
        <v>1</v>
      </c>
      <c r="D39">
        <v>7.7</v>
      </c>
      <c r="J39" t="e">
        <f>+IF(A39=A38,J38,J38+1)</f>
        <v>#VALUE!</v>
      </c>
      <c r="K39">
        <f>+IF(ISBLANK(E39),0,IF(SUM(E39:I39)=(C39*D39),0,1))</f>
        <v>0</v>
      </c>
      <c r="L39">
        <f>+IF(ISBLANK(E39),0,IF(MAX(E39:I39)&gt;1.2*D39,1,0))</f>
        <v>0</v>
      </c>
      <c r="M39">
        <f>+IF(ISBLANK(E39),0,IF(MIN(E39:I39)&lt;0.8*D39,1,0))</f>
        <v>0</v>
      </c>
      <c r="N39" s="1" t="str">
        <f>+IF(AND(B38&lt;&gt;B39,B39=B40),D39/D40-1,"")</f>
        <v/>
      </c>
      <c r="O39" t="str">
        <f t="shared" si="0"/>
        <v/>
      </c>
      <c r="R39" t="str">
        <f t="shared" si="1"/>
        <v/>
      </c>
    </row>
    <row r="40" spans="1:18" x14ac:dyDescent="0.25">
      <c r="A40" t="s">
        <v>19</v>
      </c>
      <c r="B40" t="s">
        <v>41</v>
      </c>
      <c r="C40">
        <v>1</v>
      </c>
      <c r="D40">
        <v>6.8</v>
      </c>
      <c r="J40" t="e">
        <f>+IF(A40=A39,J39,J39+1)</f>
        <v>#VALUE!</v>
      </c>
      <c r="K40">
        <f>+IF(ISBLANK(E40),0,IF(SUM(E40:I40)=(C40*D40),0,1))</f>
        <v>0</v>
      </c>
      <c r="L40">
        <f>+IF(ISBLANK(E40),0,IF(MAX(E40:I40)&gt;1.2*D40,1,0))</f>
        <v>0</v>
      </c>
      <c r="M40">
        <f>+IF(ISBLANK(E40),0,IF(MIN(E40:I40)&lt;0.8*D40,1,0))</f>
        <v>0</v>
      </c>
      <c r="N40" s="1" t="str">
        <f>+IF(AND(B39&lt;&gt;B40,B40=B41),D40/D41-1,"")</f>
        <v/>
      </c>
      <c r="O40" t="str">
        <f t="shared" si="0"/>
        <v/>
      </c>
      <c r="R40" t="str">
        <f t="shared" si="1"/>
        <v/>
      </c>
    </row>
    <row r="41" spans="1:18" x14ac:dyDescent="0.25">
      <c r="A41" t="s">
        <v>21</v>
      </c>
      <c r="B41" t="s">
        <v>41</v>
      </c>
      <c r="C41">
        <v>1</v>
      </c>
      <c r="D41">
        <v>6.3</v>
      </c>
      <c r="J41" t="e">
        <f>+IF(A41=A40,J40,J40+1)</f>
        <v>#VALUE!</v>
      </c>
      <c r="K41">
        <f>+IF(ISBLANK(E41),0,IF(SUM(E41:I41)=(C41*D41),0,1))</f>
        <v>0</v>
      </c>
      <c r="L41">
        <f>+IF(ISBLANK(E41),0,IF(MAX(E41:I41)&gt;1.2*D41,1,0))</f>
        <v>0</v>
      </c>
      <c r="M41">
        <f>+IF(ISBLANK(E41),0,IF(MIN(E41:I41)&lt;0.8*D41,1,0))</f>
        <v>0</v>
      </c>
      <c r="N41" s="1" t="str">
        <f>+IF(AND(B40&lt;&gt;B41,B41=B42),D41/D42-1,"")</f>
        <v/>
      </c>
      <c r="O41" t="str">
        <f t="shared" si="0"/>
        <v/>
      </c>
      <c r="R41" t="str">
        <f t="shared" si="1"/>
        <v/>
      </c>
    </row>
    <row r="42" spans="1:18" x14ac:dyDescent="0.25">
      <c r="A42" t="s">
        <v>11</v>
      </c>
      <c r="B42" t="s">
        <v>41</v>
      </c>
      <c r="C42">
        <v>5</v>
      </c>
      <c r="D42">
        <v>6</v>
      </c>
      <c r="E42">
        <v>4</v>
      </c>
      <c r="F42">
        <v>5</v>
      </c>
      <c r="G42">
        <v>6</v>
      </c>
      <c r="H42">
        <v>7</v>
      </c>
      <c r="I42">
        <v>8</v>
      </c>
      <c r="J42" t="e">
        <f>+IF(A42=A41,J41,J41+1)</f>
        <v>#VALUE!</v>
      </c>
      <c r="K42">
        <f>+IF(ISBLANK(E42),0,IF(SUM(E42:I42)=(C42*D42),0,1))</f>
        <v>0</v>
      </c>
      <c r="L42">
        <f>+IF(ISBLANK(E42),0,IF(MAX(E42:I42)&gt;1.2*D42,1,0))</f>
        <v>1</v>
      </c>
      <c r="M42">
        <f>+IF(ISBLANK(E42),0,IF(MIN(E42:I42)&lt;0.8*D42,1,0))</f>
        <v>1</v>
      </c>
      <c r="N42" s="1" t="str">
        <f>+IF(AND(B41&lt;&gt;B42,B42=B43),D42/D43-1,"")</f>
        <v/>
      </c>
      <c r="O42" t="str">
        <f t="shared" si="0"/>
        <v/>
      </c>
      <c r="R42" t="str">
        <f t="shared" si="1"/>
        <v/>
      </c>
    </row>
    <row r="43" spans="1:18" x14ac:dyDescent="0.25">
      <c r="A43" t="s">
        <v>14</v>
      </c>
      <c r="B43" t="s">
        <v>41</v>
      </c>
      <c r="C43">
        <v>1</v>
      </c>
      <c r="D43">
        <v>5.65</v>
      </c>
      <c r="J43" t="e">
        <f>+IF(A43=A42,J42,J42+1)</f>
        <v>#VALUE!</v>
      </c>
      <c r="K43">
        <f>+IF(ISBLANK(E43),0,IF(SUM(E43:I43)=(C43*D43),0,1))</f>
        <v>0</v>
      </c>
      <c r="L43">
        <f>+IF(ISBLANK(E43),0,IF(MAX(E43:I43)&gt;1.2*D43,1,0))</f>
        <v>0</v>
      </c>
      <c r="M43">
        <f>+IF(ISBLANK(E43),0,IF(MIN(E43:I43)&lt;0.8*D43,1,0))</f>
        <v>0</v>
      </c>
      <c r="N43" s="1" t="str">
        <f>+IF(AND(B42&lt;&gt;B43,B43=B44),D43/D44-1,"")</f>
        <v/>
      </c>
      <c r="O43" t="str">
        <f t="shared" si="0"/>
        <v/>
      </c>
      <c r="R43" t="str">
        <f t="shared" si="1"/>
        <v/>
      </c>
    </row>
    <row r="44" spans="1:18" x14ac:dyDescent="0.25">
      <c r="A44" t="s">
        <v>10</v>
      </c>
      <c r="B44" t="s">
        <v>41</v>
      </c>
      <c r="C44">
        <v>2</v>
      </c>
      <c r="D44">
        <v>5.5</v>
      </c>
      <c r="J44" t="e">
        <f>+IF(A44=A43,J43,J43+1)</f>
        <v>#VALUE!</v>
      </c>
      <c r="K44">
        <f>+IF(ISBLANK(E44),0,IF(SUM(E44:I44)=(C44*D44),0,1))</f>
        <v>0</v>
      </c>
      <c r="L44">
        <f>+IF(ISBLANK(E44),0,IF(MAX(E44:I44)&gt;1.2*D44,1,0))</f>
        <v>0</v>
      </c>
      <c r="M44">
        <f>+IF(ISBLANK(E44),0,IF(MIN(E44:I44)&lt;0.8*D44,1,0))</f>
        <v>0</v>
      </c>
      <c r="N44" s="1" t="str">
        <f>+IF(AND(B43&lt;&gt;B44,B44=B45),D44/D45-1,"")</f>
        <v/>
      </c>
      <c r="O44" t="str">
        <f t="shared" si="0"/>
        <v/>
      </c>
      <c r="R44" t="str">
        <f t="shared" si="1"/>
        <v/>
      </c>
    </row>
    <row r="45" spans="1:18" x14ac:dyDescent="0.25">
      <c r="A45" t="s">
        <v>17</v>
      </c>
      <c r="B45" t="s">
        <v>51</v>
      </c>
      <c r="C45">
        <v>1</v>
      </c>
      <c r="D45">
        <v>3.05</v>
      </c>
      <c r="J45" t="e">
        <f>+IF(A45=A44,J44,J44+1)</f>
        <v>#VALUE!</v>
      </c>
      <c r="K45">
        <f>+IF(ISBLANK(E45),0,IF(SUM(E45:I45)=(C45*D45),0,1))</f>
        <v>0</v>
      </c>
      <c r="L45">
        <f>+IF(ISBLANK(E45),0,IF(MAX(E45:I45)&gt;1.2*D45,1,0))</f>
        <v>0</v>
      </c>
      <c r="M45">
        <f>+IF(ISBLANK(E45),0,IF(MIN(E45:I45)&lt;0.8*D45,1,0))</f>
        <v>0</v>
      </c>
      <c r="N45" s="1">
        <f>+IF(AND(B44&lt;&gt;B45,B45=B46),D45/D46-1,"")</f>
        <v>8.9285714285714191E-2</v>
      </c>
      <c r="O45" t="str">
        <f t="shared" si="0"/>
        <v>(3.05 vs. 2.80)</v>
      </c>
      <c r="R45" t="str">
        <f t="shared" si="1"/>
        <v>Chase Anderson, SP TOR: 08.93% (3.05 vs. 2.80)</v>
      </c>
    </row>
    <row r="46" spans="1:18" x14ac:dyDescent="0.25">
      <c r="A46" t="s">
        <v>25</v>
      </c>
      <c r="B46" t="s">
        <v>51</v>
      </c>
      <c r="C46">
        <v>1</v>
      </c>
      <c r="D46">
        <v>2.8</v>
      </c>
      <c r="J46" t="e">
        <f>+IF(A46=A45,J45,J45+1)</f>
        <v>#VALUE!</v>
      </c>
      <c r="K46">
        <f>+IF(ISBLANK(E46),0,IF(SUM(E46:I46)=(C46*D46),0,1))</f>
        <v>0</v>
      </c>
      <c r="L46">
        <f>+IF(ISBLANK(E46),0,IF(MAX(E46:I46)&gt;1.2*D46,1,0))</f>
        <v>0</v>
      </c>
      <c r="M46">
        <f>+IF(ISBLANK(E46),0,IF(MIN(E46:I46)&lt;0.8*D46,1,0))</f>
        <v>0</v>
      </c>
      <c r="N46" s="1" t="str">
        <f>+IF(AND(B45&lt;&gt;B46,B46=B47),D46/D47-1,"")</f>
        <v/>
      </c>
      <c r="O46" t="str">
        <f t="shared" si="0"/>
        <v/>
      </c>
      <c r="R46" t="str">
        <f t="shared" si="1"/>
        <v/>
      </c>
    </row>
    <row r="47" spans="1:18" x14ac:dyDescent="0.25">
      <c r="A47" t="s">
        <v>20</v>
      </c>
      <c r="B47" t="s">
        <v>51</v>
      </c>
      <c r="C47">
        <v>2</v>
      </c>
      <c r="D47">
        <v>1.2</v>
      </c>
      <c r="J47" t="e">
        <f>+IF(A47=A46,J46,J46+1)</f>
        <v>#VALUE!</v>
      </c>
      <c r="K47">
        <f>+IF(ISBLANK(E47),0,IF(SUM(E47:I47)=(C47*D47),0,1))</f>
        <v>0</v>
      </c>
      <c r="L47">
        <f>+IF(ISBLANK(E47),0,IF(MAX(E47:I47)&gt;1.2*D47,1,0))</f>
        <v>0</v>
      </c>
      <c r="M47">
        <f>+IF(ISBLANK(E47),0,IF(MIN(E47:I47)&lt;0.8*D47,1,0))</f>
        <v>0</v>
      </c>
      <c r="N47" s="1" t="str">
        <f>+IF(AND(B46&lt;&gt;B47,B47=B48),D47/D48-1,"")</f>
        <v/>
      </c>
      <c r="O47" t="str">
        <f t="shared" si="0"/>
        <v/>
      </c>
      <c r="R47" t="str">
        <f t="shared" si="1"/>
        <v/>
      </c>
    </row>
    <row r="48" spans="1:18" x14ac:dyDescent="0.25">
      <c r="A48" t="s">
        <v>11</v>
      </c>
      <c r="B48" t="s">
        <v>51</v>
      </c>
      <c r="C48">
        <v>1</v>
      </c>
      <c r="D48">
        <v>1.1499999999999999</v>
      </c>
      <c r="J48" t="e">
        <f>+IF(A48=A47,J47,J47+1)</f>
        <v>#VALUE!</v>
      </c>
      <c r="K48">
        <f>+IF(ISBLANK(E48),0,IF(SUM(E48:I48)=(C48*D48),0,1))</f>
        <v>0</v>
      </c>
      <c r="L48">
        <f>+IF(ISBLANK(E48),0,IF(MAX(E48:I48)&gt;1.2*D48,1,0))</f>
        <v>0</v>
      </c>
      <c r="M48">
        <f>+IF(ISBLANK(E48),0,IF(MIN(E48:I48)&lt;0.8*D48,1,0))</f>
        <v>0</v>
      </c>
      <c r="N48" s="1" t="str">
        <f>+IF(AND(B47&lt;&gt;B48,B48=B49),D48/D49-1,"")</f>
        <v/>
      </c>
      <c r="O48" t="str">
        <f t="shared" si="0"/>
        <v/>
      </c>
      <c r="R48" t="str">
        <f t="shared" si="1"/>
        <v/>
      </c>
    </row>
    <row r="49" spans="1:18" x14ac:dyDescent="0.25">
      <c r="A49" t="s">
        <v>25</v>
      </c>
      <c r="B49" t="s">
        <v>63</v>
      </c>
      <c r="C49">
        <v>2</v>
      </c>
      <c r="D49">
        <v>2.2999999999999998</v>
      </c>
      <c r="J49" t="e">
        <f>+IF(A49=A48,J48,J48+1)</f>
        <v>#VALUE!</v>
      </c>
      <c r="K49">
        <f>+IF(ISBLANK(E49),0,IF(SUM(E49:I49)=(C49*D49),0,1))</f>
        <v>0</v>
      </c>
      <c r="L49">
        <f>+IF(ISBLANK(E49),0,IF(MAX(E49:I49)&gt;1.2*D49,1,0))</f>
        <v>0</v>
      </c>
      <c r="M49">
        <f>+IF(ISBLANK(E49),0,IF(MIN(E49:I49)&lt;0.8*D49,1,0))</f>
        <v>0</v>
      </c>
      <c r="N49" s="1">
        <f>+IF(AND(B48&lt;&gt;B49,B49=B50),D49/D50-1,"")</f>
        <v>3.5999999999999996</v>
      </c>
      <c r="O49" t="str">
        <f t="shared" si="0"/>
        <v>(2.30 vs. 0.50)</v>
      </c>
      <c r="R49" t="str">
        <f t="shared" si="1"/>
        <v>Chaz Roe, RP TB: 360.00% (2.30 vs. 0.50)</v>
      </c>
    </row>
    <row r="50" spans="1:18" x14ac:dyDescent="0.25">
      <c r="A50" t="s">
        <v>17</v>
      </c>
      <c r="B50" t="s">
        <v>63</v>
      </c>
      <c r="C50">
        <v>1</v>
      </c>
      <c r="D50">
        <v>0.5</v>
      </c>
      <c r="J50" t="e">
        <f>+IF(A50=A49,J49,J49+1)</f>
        <v>#VALUE!</v>
      </c>
      <c r="K50">
        <f>+IF(ISBLANK(E50),0,IF(SUM(E50:I50)=(C50*D50),0,1))</f>
        <v>0</v>
      </c>
      <c r="L50">
        <f>+IF(ISBLANK(E50),0,IF(MAX(E50:I50)&gt;1.2*D50,1,0))</f>
        <v>0</v>
      </c>
      <c r="M50">
        <f>+IF(ISBLANK(E50),0,IF(MIN(E50:I50)&lt;0.8*D50,1,0))</f>
        <v>0</v>
      </c>
      <c r="N50" s="1" t="str">
        <f>+IF(AND(B49&lt;&gt;B50,B50=B51),D50/D51-1,"")</f>
        <v/>
      </c>
      <c r="O50" t="str">
        <f t="shared" si="0"/>
        <v/>
      </c>
      <c r="R50" t="str">
        <f t="shared" si="1"/>
        <v/>
      </c>
    </row>
    <row r="51" spans="1:18" x14ac:dyDescent="0.25">
      <c r="A51" t="s">
        <v>18</v>
      </c>
      <c r="B51" t="s">
        <v>40</v>
      </c>
      <c r="C51">
        <v>1</v>
      </c>
      <c r="D51">
        <v>15.2</v>
      </c>
      <c r="J51" t="e">
        <f>+IF(A51=A50,J50,J50+1)</f>
        <v>#VALUE!</v>
      </c>
      <c r="K51">
        <f>+IF(ISBLANK(E51),0,IF(SUM(E51:I51)=(C51*D51),0,1))</f>
        <v>0</v>
      </c>
      <c r="L51">
        <f>+IF(ISBLANK(E51),0,IF(MAX(E51:I51)&gt;1.2*D51,1,0))</f>
        <v>0</v>
      </c>
      <c r="M51">
        <f>+IF(ISBLANK(E51),0,IF(MIN(E51:I51)&lt;0.8*D51,1,0))</f>
        <v>0</v>
      </c>
      <c r="N51" s="1">
        <f>+IF(AND(B50&lt;&gt;B51,B51=B52),D51/D52-1,"")</f>
        <v>2.7027027027026973E-2</v>
      </c>
      <c r="O51" t="str">
        <f t="shared" si="0"/>
        <v>(15.20 vs. 14.80)</v>
      </c>
      <c r="R51" t="str">
        <f t="shared" si="1"/>
        <v>Chris Sale, SP BOS: 02.70% (15.20 vs. 14.80)</v>
      </c>
    </row>
    <row r="52" spans="1:18" x14ac:dyDescent="0.25">
      <c r="A52" t="s">
        <v>19</v>
      </c>
      <c r="B52" t="s">
        <v>40</v>
      </c>
      <c r="C52">
        <v>1</v>
      </c>
      <c r="D52">
        <v>14.8</v>
      </c>
      <c r="J52" t="e">
        <f>+IF(A52=A51,J51,J51+1)</f>
        <v>#VALUE!</v>
      </c>
      <c r="K52">
        <f>+IF(ISBLANK(E52),0,IF(SUM(E52:I52)=(C52*D52),0,1))</f>
        <v>0</v>
      </c>
      <c r="L52">
        <f>+IF(ISBLANK(E52),0,IF(MAX(E52:I52)&gt;1.2*D52,1,0))</f>
        <v>0</v>
      </c>
      <c r="M52">
        <f>+IF(ISBLANK(E52),0,IF(MIN(E52:I52)&lt;0.8*D52,1,0))</f>
        <v>0</v>
      </c>
      <c r="N52" s="1" t="str">
        <f>+IF(AND(B51&lt;&gt;B52,B52=B53),D52/D53-1,"")</f>
        <v/>
      </c>
      <c r="O52" t="str">
        <f t="shared" si="0"/>
        <v/>
      </c>
      <c r="R52" t="str">
        <f t="shared" si="1"/>
        <v/>
      </c>
    </row>
    <row r="53" spans="1:18" x14ac:dyDescent="0.25">
      <c r="A53" t="s">
        <v>15</v>
      </c>
      <c r="B53" t="s">
        <v>40</v>
      </c>
      <c r="C53">
        <v>1</v>
      </c>
      <c r="D53">
        <v>11.1</v>
      </c>
      <c r="J53" t="e">
        <f>+IF(A53=A52,J52,J52+1)</f>
        <v>#VALUE!</v>
      </c>
      <c r="K53">
        <f>+IF(ISBLANK(E53),0,IF(SUM(E53:I53)=(C53*D53),0,1))</f>
        <v>0</v>
      </c>
      <c r="L53">
        <f>+IF(ISBLANK(E53),0,IF(MAX(E53:I53)&gt;1.2*D53,1,0))</f>
        <v>0</v>
      </c>
      <c r="M53">
        <f>+IF(ISBLANK(E53),0,IF(MIN(E53:I53)&lt;0.8*D53,1,0))</f>
        <v>0</v>
      </c>
      <c r="N53" s="1" t="str">
        <f>+IF(AND(B52&lt;&gt;B53,B53=B54),D53/D54-1,"")</f>
        <v/>
      </c>
      <c r="O53" t="str">
        <f t="shared" si="0"/>
        <v/>
      </c>
      <c r="R53" t="str">
        <f t="shared" si="1"/>
        <v/>
      </c>
    </row>
    <row r="54" spans="1:18" x14ac:dyDescent="0.25">
      <c r="A54" t="s">
        <v>25</v>
      </c>
      <c r="B54" t="s">
        <v>40</v>
      </c>
      <c r="C54">
        <v>2</v>
      </c>
      <c r="D54">
        <v>11.1</v>
      </c>
      <c r="E54">
        <v>13.3</v>
      </c>
      <c r="F54">
        <v>8.9</v>
      </c>
      <c r="J54" t="e">
        <f>+IF(A54=A53,J53,J53+1)</f>
        <v>#VALUE!</v>
      </c>
      <c r="K54">
        <f>+IF(ISBLANK(E54),0,IF(SUM(E54:I54)=(C54*D54),0,1))</f>
        <v>0</v>
      </c>
      <c r="L54">
        <f>+IF(ISBLANK(E54),0,IF(MAX(E54:I54)&gt;1.2*D54,1,0))</f>
        <v>0</v>
      </c>
      <c r="M54">
        <f>+IF(ISBLANK(E54),0,IF(MIN(E54:I54)&lt;0.8*D54,1,0))</f>
        <v>0</v>
      </c>
      <c r="N54" s="1" t="str">
        <f>+IF(AND(B53&lt;&gt;B54,B54=B55),D54/D55-1,"")</f>
        <v/>
      </c>
      <c r="O54" t="str">
        <f t="shared" si="0"/>
        <v/>
      </c>
      <c r="R54" t="str">
        <f t="shared" si="1"/>
        <v/>
      </c>
    </row>
    <row r="55" spans="1:18" x14ac:dyDescent="0.25">
      <c r="A55" t="s">
        <v>14</v>
      </c>
      <c r="B55" t="s">
        <v>40</v>
      </c>
      <c r="C55">
        <v>1</v>
      </c>
      <c r="D55">
        <v>10.95</v>
      </c>
      <c r="J55" t="e">
        <f>+IF(A55=A54,J54,J54+1)</f>
        <v>#VALUE!</v>
      </c>
      <c r="K55">
        <f>+IF(ISBLANK(E55),0,IF(SUM(E55:I55)=(C55*D55),0,1))</f>
        <v>0</v>
      </c>
      <c r="L55">
        <f>+IF(ISBLANK(E55),0,IF(MAX(E55:I55)&gt;1.2*D55,1,0))</f>
        <v>0</v>
      </c>
      <c r="M55">
        <f>+IF(ISBLANK(E55),0,IF(MIN(E55:I55)&lt;0.8*D55,1,0))</f>
        <v>0</v>
      </c>
      <c r="N55" s="1" t="str">
        <f>+IF(AND(B54&lt;&gt;B55,B55=B56),D55/D56-1,"")</f>
        <v/>
      </c>
      <c r="O55" t="str">
        <f t="shared" si="0"/>
        <v/>
      </c>
      <c r="R55" t="str">
        <f t="shared" si="1"/>
        <v/>
      </c>
    </row>
    <row r="56" spans="1:18" x14ac:dyDescent="0.25">
      <c r="A56" t="s">
        <v>21</v>
      </c>
      <c r="B56" t="s">
        <v>40</v>
      </c>
      <c r="C56">
        <v>2</v>
      </c>
      <c r="D56">
        <v>10</v>
      </c>
      <c r="E56">
        <v>8</v>
      </c>
      <c r="F56">
        <v>12</v>
      </c>
      <c r="J56" t="e">
        <f>+IF(A56=A55,J55,J55+1)</f>
        <v>#VALUE!</v>
      </c>
      <c r="K56">
        <f>+IF(ISBLANK(E56),0,IF(SUM(E56:I56)=(C56*D56),0,1))</f>
        <v>0</v>
      </c>
      <c r="L56">
        <f>+IF(ISBLANK(E56),0,IF(MAX(E56:I56)&gt;1.2*D56,1,0))</f>
        <v>0</v>
      </c>
      <c r="M56">
        <f>+IF(ISBLANK(E56),0,IF(MIN(E56:I56)&lt;0.8*D56,1,0))</f>
        <v>0</v>
      </c>
      <c r="N56" s="1" t="str">
        <f>+IF(AND(B55&lt;&gt;B56,B56=B57),D56/D57-1,"")</f>
        <v/>
      </c>
      <c r="O56" t="str">
        <f t="shared" si="0"/>
        <v/>
      </c>
      <c r="R56" t="str">
        <f t="shared" si="1"/>
        <v/>
      </c>
    </row>
    <row r="57" spans="1:18" x14ac:dyDescent="0.25">
      <c r="A57" t="s">
        <v>26</v>
      </c>
      <c r="B57" t="s">
        <v>40</v>
      </c>
      <c r="C57">
        <v>3</v>
      </c>
      <c r="D57">
        <v>9</v>
      </c>
      <c r="J57" t="e">
        <f>+IF(A57=A56,J56,J56+1)</f>
        <v>#VALUE!</v>
      </c>
      <c r="K57">
        <f>+IF(ISBLANK(E57),0,IF(SUM(E57:I57)=(C57*D57),0,1))</f>
        <v>0</v>
      </c>
      <c r="L57">
        <f>+IF(ISBLANK(E57),0,IF(MAX(E57:I57)&gt;1.2*D57,1,0))</f>
        <v>0</v>
      </c>
      <c r="M57">
        <f>+IF(ISBLANK(E57),0,IF(MIN(E57:I57)&lt;0.8*D57,1,0))</f>
        <v>0</v>
      </c>
      <c r="N57" s="1" t="str">
        <f>+IF(AND(B56&lt;&gt;B57,B57=B58),D57/D58-1,"")</f>
        <v/>
      </c>
      <c r="O57" t="str">
        <f t="shared" si="0"/>
        <v/>
      </c>
      <c r="R57" t="str">
        <f t="shared" si="1"/>
        <v/>
      </c>
    </row>
    <row r="58" spans="1:18" x14ac:dyDescent="0.25">
      <c r="A58" t="s">
        <v>11</v>
      </c>
      <c r="B58" t="s">
        <v>40</v>
      </c>
      <c r="C58">
        <v>1</v>
      </c>
      <c r="D58">
        <v>8</v>
      </c>
      <c r="J58" t="e">
        <f>+IF(A58=A57,J57,J57+1)</f>
        <v>#VALUE!</v>
      </c>
      <c r="K58">
        <f>+IF(ISBLANK(E58),0,IF(SUM(E58:I58)=(C58*D58),0,1))</f>
        <v>0</v>
      </c>
      <c r="L58">
        <f>+IF(ISBLANK(E58),0,IF(MAX(E58:I58)&gt;1.2*D58,1,0))</f>
        <v>0</v>
      </c>
      <c r="M58">
        <f>+IF(ISBLANK(E58),0,IF(MIN(E58:I58)&lt;0.8*D58,1,0))</f>
        <v>0</v>
      </c>
      <c r="N58" s="1" t="str">
        <f>+IF(AND(B57&lt;&gt;B58,B58=B59),D58/D59-1,"")</f>
        <v/>
      </c>
      <c r="O58" t="str">
        <f t="shared" si="0"/>
        <v/>
      </c>
      <c r="R58" t="str">
        <f t="shared" si="1"/>
        <v/>
      </c>
    </row>
    <row r="59" spans="1:18" x14ac:dyDescent="0.25">
      <c r="A59" t="s">
        <v>13</v>
      </c>
      <c r="B59" t="s">
        <v>40</v>
      </c>
      <c r="C59">
        <v>1</v>
      </c>
      <c r="D59">
        <v>7.31</v>
      </c>
      <c r="J59" t="e">
        <f>+IF(A59=A58,J58,J58+1)</f>
        <v>#VALUE!</v>
      </c>
      <c r="K59">
        <f>+IF(ISBLANK(E59),0,IF(SUM(E59:I59)=(C59*D59),0,1))</f>
        <v>0</v>
      </c>
      <c r="L59">
        <f>+IF(ISBLANK(E59),0,IF(MAX(E59:I59)&gt;1.2*D59,1,0))</f>
        <v>0</v>
      </c>
      <c r="M59">
        <f>+IF(ISBLANK(E59),0,IF(MIN(E59:I59)&lt;0.8*D59,1,0))</f>
        <v>0</v>
      </c>
      <c r="N59" s="1" t="str">
        <f>+IF(AND(B58&lt;&gt;B59,B59=B60),D59/D60-1,"")</f>
        <v/>
      </c>
      <c r="O59" t="str">
        <f t="shared" si="0"/>
        <v/>
      </c>
      <c r="R59" t="str">
        <f t="shared" si="1"/>
        <v/>
      </c>
    </row>
    <row r="60" spans="1:18" x14ac:dyDescent="0.25">
      <c r="A60" t="s">
        <v>10</v>
      </c>
      <c r="B60" t="s">
        <v>40</v>
      </c>
      <c r="C60">
        <v>3</v>
      </c>
      <c r="D60">
        <v>6</v>
      </c>
      <c r="J60" t="e">
        <f>+IF(A60=A59,J59,J59+1)</f>
        <v>#VALUE!</v>
      </c>
      <c r="K60">
        <f>+IF(ISBLANK(E60),0,IF(SUM(E60:I60)=(C60*D60),0,1))</f>
        <v>0</v>
      </c>
      <c r="L60">
        <f>+IF(ISBLANK(E60),0,IF(MAX(E60:I60)&gt;1.2*D60,1,0))</f>
        <v>0</v>
      </c>
      <c r="M60">
        <f>+IF(ISBLANK(E60),0,IF(MIN(E60:I60)&lt;0.8*D60,1,0))</f>
        <v>0</v>
      </c>
      <c r="N60" s="1" t="str">
        <f>+IF(AND(B59&lt;&gt;B60,B60=B61),D60/D61-1,"")</f>
        <v/>
      </c>
      <c r="O60" t="str">
        <f t="shared" si="0"/>
        <v/>
      </c>
      <c r="R60" t="str">
        <f t="shared" si="1"/>
        <v/>
      </c>
    </row>
    <row r="61" spans="1:18" x14ac:dyDescent="0.25">
      <c r="A61" t="s">
        <v>23</v>
      </c>
      <c r="B61" t="s">
        <v>54</v>
      </c>
      <c r="C61">
        <v>2</v>
      </c>
      <c r="D61">
        <v>1.31</v>
      </c>
      <c r="J61" t="e">
        <f>+IF(A61=A60,J60,J60+1)</f>
        <v>#VALUE!</v>
      </c>
      <c r="K61">
        <f>+IF(ISBLANK(E61),0,IF(SUM(E61:I61)=(C61*D61),0,1))</f>
        <v>0</v>
      </c>
      <c r="L61">
        <f>+IF(ISBLANK(E61),0,IF(MAX(E61:I61)&gt;1.2*D61,1,0))</f>
        <v>0</v>
      </c>
      <c r="M61">
        <f>+IF(ISBLANK(E61),0,IF(MIN(E61:I61)&lt;0.8*D61,1,0))</f>
        <v>0</v>
      </c>
      <c r="N61" s="1">
        <f>+IF(AND(B60&lt;&gt;B61,B61=B62),D61/D62-1,"")</f>
        <v>0.54117647058823537</v>
      </c>
      <c r="O61" t="str">
        <f t="shared" si="0"/>
        <v>(1.31 vs. 0.85)</v>
      </c>
      <c r="R61" t="str">
        <f t="shared" si="1"/>
        <v>Christian Vazquez, C BOS: 54.12% (1.31 vs. 0.85)</v>
      </c>
    </row>
    <row r="62" spans="1:18" x14ac:dyDescent="0.25">
      <c r="A62" t="s">
        <v>14</v>
      </c>
      <c r="B62" t="s">
        <v>54</v>
      </c>
      <c r="C62">
        <v>1</v>
      </c>
      <c r="D62">
        <v>0.85</v>
      </c>
      <c r="J62" t="e">
        <f>+IF(A62=A61,J61,J61+1)</f>
        <v>#VALUE!</v>
      </c>
      <c r="K62">
        <f>+IF(ISBLANK(E62),0,IF(SUM(E62:I62)=(C62*D62),0,1))</f>
        <v>0</v>
      </c>
      <c r="L62">
        <f>+IF(ISBLANK(E62),0,IF(MAX(E62:I62)&gt;1.2*D62,1,0))</f>
        <v>0</v>
      </c>
      <c r="M62">
        <f>+IF(ISBLANK(E62),0,IF(MIN(E62:I62)&lt;0.8*D62,1,0))</f>
        <v>0</v>
      </c>
      <c r="N62" s="1" t="str">
        <f>+IF(AND(B61&lt;&gt;B62,B62=B63),D62/D63-1,"")</f>
        <v/>
      </c>
      <c r="O62" t="str">
        <f t="shared" si="0"/>
        <v/>
      </c>
      <c r="R62" t="str">
        <f t="shared" si="1"/>
        <v/>
      </c>
    </row>
    <row r="63" spans="1:18" x14ac:dyDescent="0.25">
      <c r="A63" t="s">
        <v>13</v>
      </c>
      <c r="B63" t="s">
        <v>54</v>
      </c>
      <c r="C63">
        <v>2</v>
      </c>
      <c r="D63">
        <v>0.78</v>
      </c>
      <c r="J63" t="e">
        <f>+IF(A63=A62,J62,J62+1)</f>
        <v>#VALUE!</v>
      </c>
      <c r="K63">
        <f>+IF(ISBLANK(E63),0,IF(SUM(E63:I63)=(C63*D63),0,1))</f>
        <v>0</v>
      </c>
      <c r="L63">
        <f>+IF(ISBLANK(E63),0,IF(MAX(E63:I63)&gt;1.2*D63,1,0))</f>
        <v>0</v>
      </c>
      <c r="M63">
        <f>+IF(ISBLANK(E63),0,IF(MIN(E63:I63)&lt;0.8*D63,1,0))</f>
        <v>0</v>
      </c>
      <c r="N63" s="1" t="str">
        <f>+IF(AND(B62&lt;&gt;B63,B63=B64),D63/D64-1,"")</f>
        <v/>
      </c>
      <c r="O63" t="str">
        <f t="shared" si="0"/>
        <v/>
      </c>
      <c r="R63" t="str">
        <f t="shared" si="1"/>
        <v/>
      </c>
    </row>
    <row r="64" spans="1:18" x14ac:dyDescent="0.25">
      <c r="A64" t="s">
        <v>25</v>
      </c>
      <c r="B64" t="s">
        <v>39</v>
      </c>
      <c r="C64">
        <v>4</v>
      </c>
      <c r="D64">
        <v>2.5</v>
      </c>
      <c r="J64" t="e">
        <f>+IF(A64=A63,J63,J63+1)</f>
        <v>#VALUE!</v>
      </c>
      <c r="K64">
        <f>+IF(ISBLANK(E64),0,IF(SUM(E64:I64)=(C64*D64),0,1))</f>
        <v>0</v>
      </c>
      <c r="L64">
        <f>+IF(ISBLANK(E64),0,IF(MAX(E64:I64)&gt;1.2*D64,1,0))</f>
        <v>0</v>
      </c>
      <c r="M64">
        <f>+IF(ISBLANK(E64),0,IF(MIN(E64:I64)&lt;0.8*D64,1,0))</f>
        <v>0</v>
      </c>
      <c r="N64" s="1">
        <f>+IF(AND(B63&lt;&gt;B64,B64=B65),D64/D65-1,"")</f>
        <v>0.90839694656488534</v>
      </c>
      <c r="O64" t="str">
        <f t="shared" si="0"/>
        <v>(2.50 vs. 1.31)</v>
      </c>
      <c r="R64" t="str">
        <f t="shared" si="1"/>
        <v>Hanser Alberto, 2B BOS: 90.84% (2.50 vs. 1.31)</v>
      </c>
    </row>
    <row r="65" spans="1:18" x14ac:dyDescent="0.25">
      <c r="A65" t="s">
        <v>23</v>
      </c>
      <c r="B65" t="s">
        <v>39</v>
      </c>
      <c r="C65">
        <v>2</v>
      </c>
      <c r="D65">
        <v>1.31</v>
      </c>
      <c r="J65" t="e">
        <f>+IF(A65=A64,J64,J64+1)</f>
        <v>#VALUE!</v>
      </c>
      <c r="K65">
        <f>+IF(ISBLANK(E65),0,IF(SUM(E65:I65)=(C65*D65),0,1))</f>
        <v>0</v>
      </c>
      <c r="L65">
        <f>+IF(ISBLANK(E65),0,IF(MAX(E65:I65)&gt;1.2*D65,1,0))</f>
        <v>0</v>
      </c>
      <c r="M65">
        <f>+IF(ISBLANK(E65),0,IF(MIN(E65:I65)&lt;0.8*D65,1,0))</f>
        <v>0</v>
      </c>
      <c r="N65" s="1" t="str">
        <f>+IF(AND(B64&lt;&gt;B65,B65=B66),D65/D66-1,"")</f>
        <v/>
      </c>
      <c r="O65" t="str">
        <f t="shared" si="0"/>
        <v/>
      </c>
      <c r="R65" t="str">
        <f t="shared" si="1"/>
        <v/>
      </c>
    </row>
    <row r="66" spans="1:18" x14ac:dyDescent="0.25">
      <c r="A66" t="s">
        <v>19</v>
      </c>
      <c r="B66" t="s">
        <v>39</v>
      </c>
      <c r="C66">
        <v>3</v>
      </c>
      <c r="D66">
        <v>0.5</v>
      </c>
      <c r="J66" t="e">
        <f>+IF(A66=A65,J65,J65+1)</f>
        <v>#VALUE!</v>
      </c>
      <c r="K66">
        <f>+IF(ISBLANK(E66),0,IF(SUM(E66:I66)=(C66*D66),0,1))</f>
        <v>0</v>
      </c>
      <c r="L66">
        <f>+IF(ISBLANK(E66),0,IF(MAX(E66:I66)&gt;1.2*D66,1,0))</f>
        <v>0</v>
      </c>
      <c r="M66">
        <f>+IF(ISBLANK(E66),0,IF(MIN(E66:I66)&lt;0.8*D66,1,0))</f>
        <v>0</v>
      </c>
      <c r="N66" s="1" t="str">
        <f>+IF(AND(B65&lt;&gt;B66,B66=B67),D66/D67-1,"")</f>
        <v/>
      </c>
      <c r="O66" t="str">
        <f t="shared" si="0"/>
        <v/>
      </c>
      <c r="R66" t="str">
        <f t="shared" si="1"/>
        <v/>
      </c>
    </row>
    <row r="67" spans="1:18" x14ac:dyDescent="0.25">
      <c r="A67" t="s">
        <v>18</v>
      </c>
      <c r="B67" t="s">
        <v>39</v>
      </c>
      <c r="C67">
        <v>4</v>
      </c>
      <c r="D67">
        <v>0.44</v>
      </c>
      <c r="J67" t="e">
        <f>+IF(A67=A66,J66,J66+1)</f>
        <v>#VALUE!</v>
      </c>
      <c r="K67">
        <f>+IF(ISBLANK(E67),0,IF(SUM(E67:I67)=(C67*D67),0,1))</f>
        <v>0</v>
      </c>
      <c r="L67">
        <f>+IF(ISBLANK(E67),0,IF(MAX(E67:I67)&gt;1.2*D67,1,0))</f>
        <v>0</v>
      </c>
      <c r="M67">
        <f>+IF(ISBLANK(E67),0,IF(MIN(E67:I67)&lt;0.8*D67,1,0))</f>
        <v>0</v>
      </c>
      <c r="N67" s="1" t="str">
        <f>+IF(AND(B66&lt;&gt;B67,B67=B68),D67/D68-1,"")</f>
        <v/>
      </c>
      <c r="O67" t="str">
        <f t="shared" ref="O67:O130" si="2">+IF(N67="","","("&amp;TEXT(D67,"0.00")&amp;" vs. "&amp;TEXT(D68,"0.00")&amp;")")</f>
        <v/>
      </c>
      <c r="R67" t="str">
        <f t="shared" ref="R67:R130" si="3">+IF(O67="","",B67&amp;": "&amp;TEXT(N67,"00.00%")&amp;" "&amp;O67)</f>
        <v/>
      </c>
    </row>
    <row r="68" spans="1:18" x14ac:dyDescent="0.25">
      <c r="A68" t="s">
        <v>22</v>
      </c>
      <c r="B68" t="s">
        <v>42</v>
      </c>
      <c r="C68">
        <v>1</v>
      </c>
      <c r="D68">
        <v>7.3</v>
      </c>
      <c r="J68" t="e">
        <f>+IF(A68=A67,J67,J67+1)</f>
        <v>#VALUE!</v>
      </c>
      <c r="K68">
        <f>+IF(ISBLANK(E68),0,IF(SUM(E68:I68)=(C68*D68),0,1))</f>
        <v>0</v>
      </c>
      <c r="L68">
        <f>+IF(ISBLANK(E68),0,IF(MAX(E68:I68)&gt;1.2*D68,1,0))</f>
        <v>0</v>
      </c>
      <c r="M68">
        <f>+IF(ISBLANK(E68),0,IF(MIN(E68:I68)&lt;0.8*D68,1,0))</f>
        <v>0</v>
      </c>
      <c r="N68" s="1">
        <f>+IF(AND(B67&lt;&gt;B68,B68=B69),D68/D69-1,"")</f>
        <v>0.140625</v>
      </c>
      <c r="O68" t="str">
        <f t="shared" si="2"/>
        <v>(7.30 vs. 6.40)</v>
      </c>
      <c r="R68" t="str">
        <f t="shared" si="3"/>
        <v>Hyun-Jin Ryu, SP TOR: 14.06% (7.30 vs. 6.40)</v>
      </c>
    </row>
    <row r="69" spans="1:18" x14ac:dyDescent="0.25">
      <c r="A69" t="s">
        <v>25</v>
      </c>
      <c r="B69" t="s">
        <v>42</v>
      </c>
      <c r="C69">
        <v>2</v>
      </c>
      <c r="D69">
        <v>6.4</v>
      </c>
      <c r="J69" t="e">
        <f>+IF(A69=A68,J68,J68+1)</f>
        <v>#VALUE!</v>
      </c>
      <c r="K69">
        <f>+IF(ISBLANK(E69),0,IF(SUM(E69:I69)=(C69*D69),0,1))</f>
        <v>0</v>
      </c>
      <c r="L69">
        <f>+IF(ISBLANK(E69),0,IF(MAX(E69:I69)&gt;1.2*D69,1,0))</f>
        <v>0</v>
      </c>
      <c r="M69">
        <f>+IF(ISBLANK(E69),0,IF(MIN(E69:I69)&lt;0.8*D69,1,0))</f>
        <v>0</v>
      </c>
      <c r="N69" s="1" t="str">
        <f>+IF(AND(B68&lt;&gt;B69,B69=B70),D69/D70-1,"")</f>
        <v/>
      </c>
      <c r="O69" t="str">
        <f t="shared" si="2"/>
        <v/>
      </c>
      <c r="R69" t="str">
        <f t="shared" si="3"/>
        <v/>
      </c>
    </row>
    <row r="70" spans="1:18" x14ac:dyDescent="0.25">
      <c r="A70" t="s">
        <v>11</v>
      </c>
      <c r="B70" t="s">
        <v>42</v>
      </c>
      <c r="C70">
        <v>3</v>
      </c>
      <c r="D70">
        <v>6</v>
      </c>
      <c r="E70">
        <v>5</v>
      </c>
      <c r="F70">
        <v>6</v>
      </c>
      <c r="G70">
        <v>7</v>
      </c>
      <c r="J70" t="e">
        <f>+IF(A70=A69,J69,J69+1)</f>
        <v>#VALUE!</v>
      </c>
      <c r="K70">
        <f>+IF(ISBLANK(E70),0,IF(SUM(E70:I70)=(C70*D70),0,1))</f>
        <v>0</v>
      </c>
      <c r="L70">
        <f>+IF(ISBLANK(E70),0,IF(MAX(E70:I70)&gt;1.2*D70,1,0))</f>
        <v>0</v>
      </c>
      <c r="M70">
        <f>+IF(ISBLANK(E70),0,IF(MIN(E70:I70)&lt;0.8*D70,1,0))</f>
        <v>0</v>
      </c>
      <c r="N70" s="1" t="str">
        <f>+IF(AND(B69&lt;&gt;B70,B70=B71),D70/D71-1,"")</f>
        <v/>
      </c>
      <c r="O70" t="str">
        <f t="shared" si="2"/>
        <v/>
      </c>
      <c r="R70" t="str">
        <f t="shared" si="3"/>
        <v/>
      </c>
    </row>
    <row r="71" spans="1:18" x14ac:dyDescent="0.25">
      <c r="A71" t="s">
        <v>23</v>
      </c>
      <c r="B71" t="s">
        <v>42</v>
      </c>
      <c r="C71">
        <v>1</v>
      </c>
      <c r="D71">
        <v>5.81</v>
      </c>
      <c r="J71" t="e">
        <f>+IF(A71=A70,J70,J70+1)</f>
        <v>#VALUE!</v>
      </c>
      <c r="K71">
        <f>+IF(ISBLANK(E71),0,IF(SUM(E71:I71)=(C71*D71),0,1))</f>
        <v>0</v>
      </c>
      <c r="L71">
        <f>+IF(ISBLANK(E71),0,IF(MAX(E71:I71)&gt;1.2*D71,1,0))</f>
        <v>0</v>
      </c>
      <c r="M71">
        <f>+IF(ISBLANK(E71),0,IF(MIN(E71:I71)&lt;0.8*D71,1,0))</f>
        <v>0</v>
      </c>
      <c r="N71" s="1" t="str">
        <f>+IF(AND(B70&lt;&gt;B71,B71=B72),D71/D72-1,"")</f>
        <v/>
      </c>
      <c r="O71" t="str">
        <f t="shared" si="2"/>
        <v/>
      </c>
      <c r="R71" t="str">
        <f t="shared" si="3"/>
        <v/>
      </c>
    </row>
    <row r="72" spans="1:18" x14ac:dyDescent="0.25">
      <c r="A72" t="s">
        <v>10</v>
      </c>
      <c r="B72" t="s">
        <v>42</v>
      </c>
      <c r="C72">
        <v>2</v>
      </c>
      <c r="D72">
        <v>5.2</v>
      </c>
      <c r="J72" t="e">
        <f>+IF(A72=A71,J71,J71+1)</f>
        <v>#VALUE!</v>
      </c>
      <c r="K72">
        <f>+IF(ISBLANK(E72),0,IF(SUM(E72:I72)=(C72*D72),0,1))</f>
        <v>0</v>
      </c>
      <c r="L72">
        <f>+IF(ISBLANK(E72),0,IF(MAX(E72:I72)&gt;1.2*D72,1,0))</f>
        <v>0</v>
      </c>
      <c r="M72">
        <f>+IF(ISBLANK(E72),0,IF(MIN(E72:I72)&lt;0.8*D72,1,0))</f>
        <v>0</v>
      </c>
      <c r="N72" s="1" t="str">
        <f>+IF(AND(B71&lt;&gt;B72,B72=B73),D72/D73-1,"")</f>
        <v/>
      </c>
      <c r="O72" t="str">
        <f t="shared" si="2"/>
        <v/>
      </c>
      <c r="R72" t="str">
        <f t="shared" si="3"/>
        <v/>
      </c>
    </row>
    <row r="73" spans="1:18" x14ac:dyDescent="0.25">
      <c r="A73" t="s">
        <v>13</v>
      </c>
      <c r="B73" t="s">
        <v>42</v>
      </c>
      <c r="C73">
        <v>2</v>
      </c>
      <c r="D73">
        <v>5.17</v>
      </c>
      <c r="J73" t="e">
        <f>+IF(A73=A72,J72,J72+1)</f>
        <v>#VALUE!</v>
      </c>
      <c r="K73">
        <f>+IF(ISBLANK(E73),0,IF(SUM(E73:I73)=(C73*D73),0,1))</f>
        <v>0</v>
      </c>
      <c r="L73">
        <f>+IF(ISBLANK(E73),0,IF(MAX(E73:I73)&gt;1.2*D73,1,0))</f>
        <v>0</v>
      </c>
      <c r="M73">
        <f>+IF(ISBLANK(E73),0,IF(MIN(E73:I73)&lt;0.8*D73,1,0))</f>
        <v>0</v>
      </c>
      <c r="N73" s="1" t="str">
        <f>+IF(AND(B72&lt;&gt;B73,B73=B74),D73/D74-1,"")</f>
        <v/>
      </c>
      <c r="O73" t="str">
        <f t="shared" si="2"/>
        <v/>
      </c>
      <c r="R73" t="str">
        <f t="shared" si="3"/>
        <v/>
      </c>
    </row>
    <row r="74" spans="1:18" x14ac:dyDescent="0.25">
      <c r="A74" t="s">
        <v>26</v>
      </c>
      <c r="B74" t="s">
        <v>42</v>
      </c>
      <c r="C74">
        <v>2</v>
      </c>
      <c r="D74">
        <v>5</v>
      </c>
      <c r="J74" t="e">
        <f>+IF(A74=A73,J73,J73+1)</f>
        <v>#VALUE!</v>
      </c>
      <c r="K74">
        <f>+IF(ISBLANK(E74),0,IF(SUM(E74:I74)=(C74*D74),0,1))</f>
        <v>0</v>
      </c>
      <c r="L74">
        <f>+IF(ISBLANK(E74),0,IF(MAX(E74:I74)&gt;1.2*D74,1,0))</f>
        <v>0</v>
      </c>
      <c r="M74">
        <f>+IF(ISBLANK(E74),0,IF(MIN(E74:I74)&lt;0.8*D74,1,0))</f>
        <v>0</v>
      </c>
      <c r="N74" s="1" t="str">
        <f>+IF(AND(B73&lt;&gt;B74,B74=B75),D74/D75-1,"")</f>
        <v/>
      </c>
      <c r="O74" t="str">
        <f t="shared" si="2"/>
        <v/>
      </c>
      <c r="R74" t="str">
        <f t="shared" si="3"/>
        <v/>
      </c>
    </row>
    <row r="75" spans="1:18" x14ac:dyDescent="0.25">
      <c r="A75" t="s">
        <v>21</v>
      </c>
      <c r="B75" t="s">
        <v>42</v>
      </c>
      <c r="C75">
        <v>2</v>
      </c>
      <c r="D75">
        <v>4.8499999999999996</v>
      </c>
      <c r="J75" t="e">
        <f>+IF(A75=A74,J74,J74+1)</f>
        <v>#VALUE!</v>
      </c>
      <c r="K75">
        <f>+IF(ISBLANK(E75),0,IF(SUM(E75:I75)=(C75*D75),0,1))</f>
        <v>0</v>
      </c>
      <c r="L75">
        <f>+IF(ISBLANK(E75),0,IF(MAX(E75:I75)&gt;1.2*D75,1,0))</f>
        <v>0</v>
      </c>
      <c r="M75">
        <f>+IF(ISBLANK(E75),0,IF(MIN(E75:I75)&lt;0.8*D75,1,0))</f>
        <v>0</v>
      </c>
      <c r="N75" s="1" t="str">
        <f>+IF(AND(B74&lt;&gt;B75,B75=B76),D75/D76-1,"")</f>
        <v/>
      </c>
      <c r="O75" t="str">
        <f t="shared" si="2"/>
        <v/>
      </c>
      <c r="R75" t="str">
        <f t="shared" si="3"/>
        <v/>
      </c>
    </row>
    <row r="76" spans="1:18" x14ac:dyDescent="0.25">
      <c r="A76" t="s">
        <v>18</v>
      </c>
      <c r="B76" t="s">
        <v>42</v>
      </c>
      <c r="C76">
        <v>1</v>
      </c>
      <c r="D76">
        <v>4.5</v>
      </c>
      <c r="J76" t="e">
        <f>+IF(A76=A75,J75,J75+1)</f>
        <v>#VALUE!</v>
      </c>
      <c r="K76">
        <f>+IF(ISBLANK(E76),0,IF(SUM(E76:I76)=(C76*D76),0,1))</f>
        <v>0</v>
      </c>
      <c r="L76">
        <f>+IF(ISBLANK(E76),0,IF(MAX(E76:I76)&gt;1.2*D76,1,0))</f>
        <v>0</v>
      </c>
      <c r="M76">
        <f>+IF(ISBLANK(E76),0,IF(MIN(E76:I76)&lt;0.8*D76,1,0))</f>
        <v>0</v>
      </c>
      <c r="N76" s="1" t="str">
        <f>+IF(AND(B75&lt;&gt;B76,B76=B77),D76/D77-1,"")</f>
        <v/>
      </c>
      <c r="O76" t="str">
        <f t="shared" si="2"/>
        <v/>
      </c>
      <c r="R76" t="str">
        <f t="shared" si="3"/>
        <v/>
      </c>
    </row>
    <row r="77" spans="1:18" x14ac:dyDescent="0.25">
      <c r="A77" t="s">
        <v>20</v>
      </c>
      <c r="B77" t="s">
        <v>42</v>
      </c>
      <c r="C77">
        <v>2</v>
      </c>
      <c r="D77">
        <v>4.5</v>
      </c>
      <c r="J77" t="e">
        <f>+IF(A77=A76,J76,J76+1)</f>
        <v>#VALUE!</v>
      </c>
      <c r="K77">
        <f>+IF(ISBLANK(E77),0,IF(SUM(E77:I77)=(C77*D77),0,1))</f>
        <v>0</v>
      </c>
      <c r="L77">
        <f>+IF(ISBLANK(E77),0,IF(MAX(E77:I77)&gt;1.2*D77,1,0))</f>
        <v>0</v>
      </c>
      <c r="M77">
        <f>+IF(ISBLANK(E77),0,IF(MIN(E77:I77)&lt;0.8*D77,1,0))</f>
        <v>0</v>
      </c>
      <c r="N77" s="1" t="str">
        <f>+IF(AND(B76&lt;&gt;B77,B77=B78),D77/D78-1,"")</f>
        <v/>
      </c>
      <c r="O77" t="str">
        <f t="shared" si="2"/>
        <v/>
      </c>
      <c r="R77" t="str">
        <f t="shared" si="3"/>
        <v/>
      </c>
    </row>
    <row r="78" spans="1:18" x14ac:dyDescent="0.25">
      <c r="A78" t="s">
        <v>19</v>
      </c>
      <c r="B78" t="s">
        <v>42</v>
      </c>
      <c r="C78">
        <v>1</v>
      </c>
      <c r="D78">
        <v>4.0999999999999996</v>
      </c>
      <c r="J78" t="e">
        <f>+IF(A78=A77,J77,J77+1)</f>
        <v>#VALUE!</v>
      </c>
      <c r="K78">
        <f>+IF(ISBLANK(E78),0,IF(SUM(E78:I78)=(C78*D78),0,1))</f>
        <v>0</v>
      </c>
      <c r="L78">
        <f>+IF(ISBLANK(E78),0,IF(MAX(E78:I78)&gt;1.2*D78,1,0))</f>
        <v>0</v>
      </c>
      <c r="M78">
        <f>+IF(ISBLANK(E78),0,IF(MIN(E78:I78)&lt;0.8*D78,1,0))</f>
        <v>0</v>
      </c>
      <c r="N78" s="1" t="str">
        <f>+IF(AND(B77&lt;&gt;B78,B78=B79),D78/D79-1,"")</f>
        <v/>
      </c>
      <c r="O78" t="str">
        <f t="shared" si="2"/>
        <v/>
      </c>
      <c r="R78" t="str">
        <f t="shared" si="3"/>
        <v/>
      </c>
    </row>
    <row r="79" spans="1:18" x14ac:dyDescent="0.25">
      <c r="A79" t="s">
        <v>13</v>
      </c>
      <c r="B79" t="s">
        <v>61</v>
      </c>
      <c r="C79">
        <v>3</v>
      </c>
      <c r="D79">
        <v>3.29</v>
      </c>
      <c r="J79" t="e">
        <f>+IF(A79=A78,J78,J78+1)</f>
        <v>#VALUE!</v>
      </c>
      <c r="K79">
        <f>+IF(ISBLANK(E79),0,IF(SUM(E79:I79)=(C79*D79),0,1))</f>
        <v>0</v>
      </c>
      <c r="L79">
        <f>+IF(ISBLANK(E79),0,IF(MAX(E79:I79)&gt;1.2*D79,1,0))</f>
        <v>0</v>
      </c>
      <c r="M79">
        <f>+IF(ISBLANK(E79),0,IF(MIN(E79:I79)&lt;0.8*D79,1,0))</f>
        <v>0</v>
      </c>
      <c r="N79" s="1">
        <f>+IF(AND(B78&lt;&gt;B79,B79=B80),D79/D80-1,"")</f>
        <v>0.29019607843137263</v>
      </c>
      <c r="O79" t="str">
        <f t="shared" si="2"/>
        <v>(3.29 vs. 2.55)</v>
      </c>
      <c r="R79" t="str">
        <f t="shared" si="3"/>
        <v>J.A. Happ, RP NYY: 29.02% (3.29 vs. 2.55)</v>
      </c>
    </row>
    <row r="80" spans="1:18" x14ac:dyDescent="0.25">
      <c r="A80" t="s">
        <v>10</v>
      </c>
      <c r="B80" t="s">
        <v>61</v>
      </c>
      <c r="C80">
        <v>1</v>
      </c>
      <c r="D80">
        <v>2.5499999999999998</v>
      </c>
      <c r="J80" t="e">
        <f>+IF(A80=A79,J79,J79+1)</f>
        <v>#VALUE!</v>
      </c>
      <c r="K80">
        <f>+IF(ISBLANK(E80),0,IF(SUM(E80:I80)=(C80*D80),0,1))</f>
        <v>0</v>
      </c>
      <c r="L80">
        <f>+IF(ISBLANK(E80),0,IF(MAX(E80:I80)&gt;1.2*D80,1,0))</f>
        <v>0</v>
      </c>
      <c r="M80">
        <f>+IF(ISBLANK(E80),0,IF(MIN(E80:I80)&lt;0.8*D80,1,0))</f>
        <v>0</v>
      </c>
      <c r="N80" s="1" t="str">
        <f>+IF(AND(B79&lt;&gt;B80,B80=B81),D80/D81-1,"")</f>
        <v/>
      </c>
      <c r="O80" t="str">
        <f t="shared" si="2"/>
        <v/>
      </c>
      <c r="R80" t="str">
        <f t="shared" si="3"/>
        <v/>
      </c>
    </row>
    <row r="81" spans="1:18" x14ac:dyDescent="0.25">
      <c r="A81" t="s">
        <v>25</v>
      </c>
      <c r="B81" t="s">
        <v>61</v>
      </c>
      <c r="C81">
        <v>1</v>
      </c>
      <c r="D81">
        <v>2.2999999999999998</v>
      </c>
      <c r="J81" t="e">
        <f>+IF(A81=A80,J80,J80+1)</f>
        <v>#VALUE!</v>
      </c>
      <c r="K81">
        <f>+IF(ISBLANK(E81),0,IF(SUM(E81:I81)=(C81*D81),0,1))</f>
        <v>0</v>
      </c>
      <c r="L81">
        <f>+IF(ISBLANK(E81),0,IF(MAX(E81:I81)&gt;1.2*D81,1,0))</f>
        <v>0</v>
      </c>
      <c r="M81">
        <f>+IF(ISBLANK(E81),0,IF(MIN(E81:I81)&lt;0.8*D81,1,0))</f>
        <v>0</v>
      </c>
      <c r="N81" s="1" t="str">
        <f>+IF(AND(B80&lt;&gt;B81,B81=B82),D81/D82-1,"")</f>
        <v/>
      </c>
      <c r="O81" t="str">
        <f t="shared" si="2"/>
        <v/>
      </c>
      <c r="R81" t="str">
        <f t="shared" si="3"/>
        <v/>
      </c>
    </row>
    <row r="82" spans="1:18" x14ac:dyDescent="0.25">
      <c r="A82" t="s">
        <v>11</v>
      </c>
      <c r="B82" t="s">
        <v>61</v>
      </c>
      <c r="C82">
        <v>1</v>
      </c>
      <c r="D82">
        <v>2.0499999999999998</v>
      </c>
      <c r="J82" t="e">
        <f>+IF(A82=A81,J81,J81+1)</f>
        <v>#VALUE!</v>
      </c>
      <c r="K82">
        <f>+IF(ISBLANK(E82),0,IF(SUM(E82:I82)=(C82*D82),0,1))</f>
        <v>0</v>
      </c>
      <c r="L82">
        <f>+IF(ISBLANK(E82),0,IF(MAX(E82:I82)&gt;1.2*D82,1,0))</f>
        <v>0</v>
      </c>
      <c r="M82">
        <f>+IF(ISBLANK(E82),0,IF(MIN(E82:I82)&lt;0.8*D82,1,0))</f>
        <v>0</v>
      </c>
      <c r="N82" s="1" t="str">
        <f>+IF(AND(B81&lt;&gt;B82,B82=B83),D82/D83-1,"")</f>
        <v/>
      </c>
      <c r="O82" t="str">
        <f t="shared" si="2"/>
        <v/>
      </c>
      <c r="R82" t="str">
        <f t="shared" si="3"/>
        <v/>
      </c>
    </row>
    <row r="83" spans="1:18" x14ac:dyDescent="0.25">
      <c r="A83" t="s">
        <v>14</v>
      </c>
      <c r="B83" t="s">
        <v>61</v>
      </c>
      <c r="C83">
        <v>1</v>
      </c>
      <c r="D83">
        <v>0.41</v>
      </c>
      <c r="J83" t="e">
        <f>+IF(A83=A82,J82,J82+1)</f>
        <v>#VALUE!</v>
      </c>
      <c r="K83">
        <f>+IF(ISBLANK(E83),0,IF(SUM(E83:I83)=(C83*D83),0,1))</f>
        <v>0</v>
      </c>
      <c r="L83">
        <f>+IF(ISBLANK(E83),0,IF(MAX(E83:I83)&gt;1.2*D83,1,0))</f>
        <v>0</v>
      </c>
      <c r="M83">
        <f>+IF(ISBLANK(E83),0,IF(MIN(E83:I83)&lt;0.8*D83,1,0))</f>
        <v>0</v>
      </c>
      <c r="N83" s="1" t="str">
        <f>+IF(AND(B82&lt;&gt;B83,B83=B84),D83/D84-1,"")</f>
        <v/>
      </c>
      <c r="O83" t="str">
        <f t="shared" si="2"/>
        <v/>
      </c>
      <c r="R83" t="str">
        <f t="shared" si="3"/>
        <v/>
      </c>
    </row>
    <row r="84" spans="1:18" x14ac:dyDescent="0.25">
      <c r="A84" t="s">
        <v>12</v>
      </c>
      <c r="B84" t="s">
        <v>38</v>
      </c>
      <c r="C84">
        <v>1</v>
      </c>
      <c r="D84">
        <v>3</v>
      </c>
      <c r="J84" t="e">
        <f>+IF(A84=A83,J83,J83+1)</f>
        <v>#VALUE!</v>
      </c>
      <c r="K84">
        <f>+IF(ISBLANK(E84),0,IF(SUM(E84:I84)=(C84*D84),0,1))</f>
        <v>0</v>
      </c>
      <c r="L84">
        <f>+IF(ISBLANK(E84),0,IF(MAX(E84:I84)&gt;1.2*D84,1,0))</f>
        <v>0</v>
      </c>
      <c r="M84">
        <f>+IF(ISBLANK(E84),0,IF(MIN(E84:I84)&lt;0.8*D84,1,0))</f>
        <v>0</v>
      </c>
      <c r="N84" s="1">
        <f>+IF(AND(B83&lt;&gt;B84,B84=B85),D84/D85-1,"")</f>
        <v>1.7777777777777777</v>
      </c>
      <c r="O84" t="str">
        <f t="shared" si="2"/>
        <v>(3.00 vs. 1.08)</v>
      </c>
      <c r="R84" t="str">
        <f t="shared" si="3"/>
        <v>Jackie Bradley, OF BOS: 177.78% (3.00 vs. 1.08)</v>
      </c>
    </row>
    <row r="85" spans="1:18" x14ac:dyDescent="0.25">
      <c r="A85" t="s">
        <v>13</v>
      </c>
      <c r="B85" t="s">
        <v>38</v>
      </c>
      <c r="C85">
        <v>2</v>
      </c>
      <c r="D85">
        <v>1.08</v>
      </c>
      <c r="J85" t="e">
        <f>+IF(A85=A84,J84,J84+1)</f>
        <v>#VALUE!</v>
      </c>
      <c r="K85">
        <f>+IF(ISBLANK(E85),0,IF(SUM(E85:I85)=(C85*D85),0,1))</f>
        <v>0</v>
      </c>
      <c r="L85">
        <f>+IF(ISBLANK(E85),0,IF(MAX(E85:I85)&gt;1.2*D85,1,0))</f>
        <v>0</v>
      </c>
      <c r="M85">
        <f>+IF(ISBLANK(E85),0,IF(MIN(E85:I85)&lt;0.8*D85,1,0))</f>
        <v>0</v>
      </c>
      <c r="N85" s="1" t="str">
        <f>+IF(AND(B84&lt;&gt;B85,B85=B86),D85/D86-1,"")</f>
        <v/>
      </c>
      <c r="O85" t="str">
        <f t="shared" si="2"/>
        <v/>
      </c>
      <c r="R85" t="str">
        <f t="shared" si="3"/>
        <v/>
      </c>
    </row>
    <row r="86" spans="1:18" x14ac:dyDescent="0.25">
      <c r="A86" t="s">
        <v>19</v>
      </c>
      <c r="B86" t="s">
        <v>38</v>
      </c>
      <c r="C86">
        <v>3</v>
      </c>
      <c r="D86">
        <v>0.5</v>
      </c>
      <c r="J86" t="e">
        <f>+IF(A86=A85,J85,J85+1)</f>
        <v>#VALUE!</v>
      </c>
      <c r="K86">
        <f>+IF(ISBLANK(E86),0,IF(SUM(E86:I86)=(C86*D86),0,1))</f>
        <v>0</v>
      </c>
      <c r="L86">
        <f>+IF(ISBLANK(E86),0,IF(MAX(E86:I86)&gt;1.2*D86,1,0))</f>
        <v>0</v>
      </c>
      <c r="M86">
        <f>+IF(ISBLANK(E86),0,IF(MIN(E86:I86)&lt;0.8*D86,1,0))</f>
        <v>0</v>
      </c>
      <c r="N86" s="1" t="str">
        <f>+IF(AND(B85&lt;&gt;B86,B86=B87),D86/D87-1,"")</f>
        <v/>
      </c>
      <c r="O86" t="str">
        <f t="shared" si="2"/>
        <v/>
      </c>
      <c r="R86" t="str">
        <f t="shared" si="3"/>
        <v/>
      </c>
    </row>
    <row r="87" spans="1:18" x14ac:dyDescent="0.25">
      <c r="A87" t="s">
        <v>26</v>
      </c>
      <c r="B87" t="s">
        <v>38</v>
      </c>
      <c r="C87">
        <v>1</v>
      </c>
      <c r="D87">
        <v>0.5</v>
      </c>
      <c r="J87" t="e">
        <f>+IF(A87=A86,J86,J86+1)</f>
        <v>#VALUE!</v>
      </c>
      <c r="K87">
        <f>+IF(ISBLANK(E87),0,IF(SUM(E87:I87)=(C87*D87),0,1))</f>
        <v>0</v>
      </c>
      <c r="L87">
        <f>+IF(ISBLANK(E87),0,IF(MAX(E87:I87)&gt;1.2*D87,1,0))</f>
        <v>0</v>
      </c>
      <c r="M87">
        <f>+IF(ISBLANK(E87),0,IF(MIN(E87:I87)&lt;0.8*D87,1,0))</f>
        <v>0</v>
      </c>
      <c r="N87" s="1" t="str">
        <f>+IF(AND(B86&lt;&gt;B87,B87=B88),D87/D88-1,"")</f>
        <v/>
      </c>
      <c r="O87" t="str">
        <f t="shared" si="2"/>
        <v/>
      </c>
      <c r="R87" t="str">
        <f t="shared" si="3"/>
        <v/>
      </c>
    </row>
    <row r="88" spans="1:18" x14ac:dyDescent="0.25">
      <c r="A88" t="s">
        <v>16</v>
      </c>
      <c r="B88" t="s">
        <v>31</v>
      </c>
      <c r="C88">
        <v>3</v>
      </c>
      <c r="D88">
        <v>8</v>
      </c>
      <c r="E88">
        <v>6</v>
      </c>
      <c r="F88">
        <v>10</v>
      </c>
      <c r="G88">
        <v>8</v>
      </c>
      <c r="J88" t="e">
        <f>+IF(A88=A87,J87,J87+1)</f>
        <v>#VALUE!</v>
      </c>
      <c r="K88">
        <f>+IF(ISBLANK(E88),0,IF(SUM(E88:I88)=(C88*D88),0,1))</f>
        <v>0</v>
      </c>
      <c r="L88">
        <f>+IF(ISBLANK(E88),0,IF(MAX(E88:I88)&gt;1.2*D88,1,0))</f>
        <v>1</v>
      </c>
      <c r="M88">
        <f>+IF(ISBLANK(E88),0,IF(MIN(E88:I88)&lt;0.8*D88,1,0))</f>
        <v>1</v>
      </c>
      <c r="N88" s="1">
        <f>+IF(AND(B87&lt;&gt;B88,B88=B89),D88/D89-1,"")</f>
        <v>0.14285714285714279</v>
      </c>
      <c r="O88" t="str">
        <f t="shared" si="2"/>
        <v>(8.00 vs. 7.00)</v>
      </c>
      <c r="R88" t="str">
        <f t="shared" si="3"/>
        <v>James Paxton, SP NYY: 14.29% (8.00 vs. 7.00)</v>
      </c>
    </row>
    <row r="89" spans="1:18" x14ac:dyDescent="0.25">
      <c r="A89" t="s">
        <v>26</v>
      </c>
      <c r="B89" t="s">
        <v>31</v>
      </c>
      <c r="C89">
        <v>1</v>
      </c>
      <c r="D89">
        <v>7</v>
      </c>
      <c r="J89" t="e">
        <f>+IF(A89=A88,J88,J88+1)</f>
        <v>#VALUE!</v>
      </c>
      <c r="K89">
        <f>+IF(ISBLANK(E89),0,IF(SUM(E89:I89)=(C89*D89),0,1))</f>
        <v>0</v>
      </c>
      <c r="L89">
        <f>+IF(ISBLANK(E89),0,IF(MAX(E89:I89)&gt;1.2*D89,1,0))</f>
        <v>0</v>
      </c>
      <c r="M89">
        <f>+IF(ISBLANK(E89),0,IF(MIN(E89:I89)&lt;0.8*D89,1,0))</f>
        <v>0</v>
      </c>
      <c r="N89" s="1" t="str">
        <f>+IF(AND(B88&lt;&gt;B89,B89=B90),D89/D90-1,"")</f>
        <v/>
      </c>
      <c r="O89" t="str">
        <f t="shared" si="2"/>
        <v/>
      </c>
      <c r="R89" t="str">
        <f t="shared" si="3"/>
        <v/>
      </c>
    </row>
    <row r="90" spans="1:18" x14ac:dyDescent="0.25">
      <c r="A90" t="s">
        <v>23</v>
      </c>
      <c r="B90" t="s">
        <v>31</v>
      </c>
      <c r="C90">
        <v>2</v>
      </c>
      <c r="D90">
        <v>6.81</v>
      </c>
      <c r="E90">
        <v>5.45</v>
      </c>
      <c r="F90">
        <v>8.17</v>
      </c>
      <c r="J90" t="e">
        <f>+IF(A90=A89,J89,J89+1)</f>
        <v>#VALUE!</v>
      </c>
      <c r="K90">
        <f>+IF(ISBLANK(E90),0,IF(SUM(E90:I90)=(C90*D90),0,1))</f>
        <v>0</v>
      </c>
      <c r="L90">
        <f>+IF(ISBLANK(E90),0,IF(MAX(E90:I90)&gt;1.2*D90,1,0))</f>
        <v>0</v>
      </c>
      <c r="M90">
        <f>+IF(ISBLANK(E90),0,IF(MIN(E90:I90)&lt;0.8*D90,1,0))</f>
        <v>0</v>
      </c>
      <c r="N90" s="1" t="str">
        <f>+IF(AND(B89&lt;&gt;B90,B90=B91),D90/D91-1,"")</f>
        <v/>
      </c>
      <c r="O90" t="str">
        <f t="shared" si="2"/>
        <v/>
      </c>
      <c r="R90" t="str">
        <f t="shared" si="3"/>
        <v/>
      </c>
    </row>
    <row r="91" spans="1:18" x14ac:dyDescent="0.25">
      <c r="A91" t="s">
        <v>20</v>
      </c>
      <c r="B91" t="s">
        <v>31</v>
      </c>
      <c r="C91">
        <v>3</v>
      </c>
      <c r="D91">
        <v>6.5</v>
      </c>
      <c r="J91" t="e">
        <f>+IF(A91=A90,J90,J90+1)</f>
        <v>#VALUE!</v>
      </c>
      <c r="K91">
        <f>+IF(ISBLANK(E91),0,IF(SUM(E91:I91)=(C91*D91),0,1))</f>
        <v>0</v>
      </c>
      <c r="L91">
        <f>+IF(ISBLANK(E91),0,IF(MAX(E91:I91)&gt;1.2*D91,1,0))</f>
        <v>0</v>
      </c>
      <c r="M91">
        <f>+IF(ISBLANK(E91),0,IF(MIN(E91:I91)&lt;0.8*D91,1,0))</f>
        <v>0</v>
      </c>
      <c r="N91" s="1" t="str">
        <f>+IF(AND(B90&lt;&gt;B91,B91=B92),D91/D92-1,"")</f>
        <v/>
      </c>
      <c r="O91" t="str">
        <f t="shared" si="2"/>
        <v/>
      </c>
      <c r="R91" t="str">
        <f t="shared" si="3"/>
        <v/>
      </c>
    </row>
    <row r="92" spans="1:18" x14ac:dyDescent="0.25">
      <c r="A92" t="s">
        <v>19</v>
      </c>
      <c r="B92" t="s">
        <v>31</v>
      </c>
      <c r="C92">
        <v>1</v>
      </c>
      <c r="D92">
        <v>5.8</v>
      </c>
      <c r="J92" t="e">
        <f>+IF(A92=A91,J91,J91+1)</f>
        <v>#VALUE!</v>
      </c>
      <c r="K92">
        <f>+IF(ISBLANK(E92),0,IF(SUM(E92:I92)=(C92*D92),0,1))</f>
        <v>0</v>
      </c>
      <c r="L92">
        <f>+IF(ISBLANK(E92),0,IF(MAX(E92:I92)&gt;1.2*D92,1,0))</f>
        <v>0</v>
      </c>
      <c r="M92">
        <f>+IF(ISBLANK(E92),0,IF(MIN(E92:I92)&lt;0.8*D92,1,0))</f>
        <v>0</v>
      </c>
      <c r="N92" s="1" t="str">
        <f>+IF(AND(B91&lt;&gt;B92,B92=B93),D92/D93-1,"")</f>
        <v/>
      </c>
      <c r="O92" t="str">
        <f t="shared" si="2"/>
        <v/>
      </c>
      <c r="R92" t="str">
        <f t="shared" si="3"/>
        <v/>
      </c>
    </row>
    <row r="93" spans="1:18" x14ac:dyDescent="0.25">
      <c r="A93" t="s">
        <v>15</v>
      </c>
      <c r="B93" t="s">
        <v>31</v>
      </c>
      <c r="C93">
        <v>3</v>
      </c>
      <c r="D93">
        <v>5.6</v>
      </c>
      <c r="E93">
        <v>4.5999999999999996</v>
      </c>
      <c r="F93">
        <v>5.6</v>
      </c>
      <c r="G93">
        <v>6.6</v>
      </c>
      <c r="J93" t="e">
        <f>+IF(A93=A92,J92,J92+1)</f>
        <v>#VALUE!</v>
      </c>
      <c r="K93">
        <f>+IF(ISBLANK(E93),0,IF(SUM(E93:I93)=(C93*D93),0,1))</f>
        <v>0</v>
      </c>
      <c r="L93">
        <f>+IF(ISBLANK(E93),0,IF(MAX(E93:I93)&gt;1.2*D93,1,0))</f>
        <v>0</v>
      </c>
      <c r="M93">
        <f>+IF(ISBLANK(E93),0,IF(MIN(E93:I93)&lt;0.8*D93,1,0))</f>
        <v>0</v>
      </c>
      <c r="N93" s="1" t="str">
        <f>+IF(AND(B92&lt;&gt;B93,B93=B94),D93/D94-1,"")</f>
        <v/>
      </c>
      <c r="O93" t="str">
        <f t="shared" si="2"/>
        <v/>
      </c>
      <c r="R93" t="str">
        <f t="shared" si="3"/>
        <v/>
      </c>
    </row>
    <row r="94" spans="1:18" x14ac:dyDescent="0.25">
      <c r="A94" t="s">
        <v>21</v>
      </c>
      <c r="B94" t="s">
        <v>31</v>
      </c>
      <c r="C94">
        <v>2</v>
      </c>
      <c r="D94">
        <v>5.5</v>
      </c>
      <c r="E94">
        <v>4.5</v>
      </c>
      <c r="F94">
        <v>6.5</v>
      </c>
      <c r="J94" t="e">
        <f>+IF(A94=A93,J93,J93+1)</f>
        <v>#VALUE!</v>
      </c>
      <c r="K94">
        <f>+IF(ISBLANK(E94),0,IF(SUM(E94:I94)=(C94*D94),0,1))</f>
        <v>0</v>
      </c>
      <c r="L94">
        <f>+IF(ISBLANK(E94),0,IF(MAX(E94:I94)&gt;1.2*D94,1,0))</f>
        <v>0</v>
      </c>
      <c r="M94">
        <f>+IF(ISBLANK(E94),0,IF(MIN(E94:I94)&lt;0.8*D94,1,0))</f>
        <v>0</v>
      </c>
      <c r="N94" s="1" t="str">
        <f>+IF(AND(B93&lt;&gt;B94,B94=B95),D94/D95-1,"")</f>
        <v/>
      </c>
      <c r="O94" t="str">
        <f t="shared" si="2"/>
        <v/>
      </c>
      <c r="R94" t="str">
        <f t="shared" si="3"/>
        <v/>
      </c>
    </row>
    <row r="95" spans="1:18" x14ac:dyDescent="0.25">
      <c r="A95" t="s">
        <v>11</v>
      </c>
      <c r="B95" t="s">
        <v>31</v>
      </c>
      <c r="C95">
        <v>1</v>
      </c>
      <c r="D95">
        <v>4.55</v>
      </c>
      <c r="J95" t="e">
        <f>+IF(A95=A94,J94,J94+1)</f>
        <v>#VALUE!</v>
      </c>
      <c r="K95">
        <f>+IF(ISBLANK(E95),0,IF(SUM(E95:I95)=(C95*D95),0,1))</f>
        <v>0</v>
      </c>
      <c r="L95">
        <f>+IF(ISBLANK(E95),0,IF(MAX(E95:I95)&gt;1.2*D95,1,0))</f>
        <v>0</v>
      </c>
      <c r="M95">
        <f>+IF(ISBLANK(E95),0,IF(MIN(E95:I95)&lt;0.8*D95,1,0))</f>
        <v>0</v>
      </c>
      <c r="N95" s="1" t="str">
        <f>+IF(AND(B94&lt;&gt;B95,B95=B96),D95/D96-1,"")</f>
        <v/>
      </c>
      <c r="O95" t="str">
        <f t="shared" si="2"/>
        <v/>
      </c>
      <c r="R95" t="str">
        <f t="shared" si="3"/>
        <v/>
      </c>
    </row>
    <row r="96" spans="1:18" x14ac:dyDescent="0.25">
      <c r="A96" t="s">
        <v>25</v>
      </c>
      <c r="B96" t="s">
        <v>31</v>
      </c>
      <c r="C96">
        <v>1</v>
      </c>
      <c r="D96">
        <v>4.4000000000000004</v>
      </c>
      <c r="J96" t="e">
        <f>+IF(A96=A95,J95,J95+1)</f>
        <v>#VALUE!</v>
      </c>
      <c r="K96">
        <f>+IF(ISBLANK(E96),0,IF(SUM(E96:I96)=(C96*D96),0,1))</f>
        <v>0</v>
      </c>
      <c r="L96">
        <f>+IF(ISBLANK(E96),0,IF(MAX(E96:I96)&gt;1.2*D96,1,0))</f>
        <v>0</v>
      </c>
      <c r="M96">
        <f>+IF(ISBLANK(E96),0,IF(MIN(E96:I96)&lt;0.8*D96,1,0))</f>
        <v>0</v>
      </c>
      <c r="N96" s="1" t="str">
        <f>+IF(AND(B95&lt;&gt;B96,B96=B97),D96/D97-1,"")</f>
        <v/>
      </c>
      <c r="O96" t="str">
        <f t="shared" si="2"/>
        <v/>
      </c>
      <c r="R96" t="str">
        <f t="shared" si="3"/>
        <v/>
      </c>
    </row>
    <row r="97" spans="1:18" x14ac:dyDescent="0.25">
      <c r="A97" t="s">
        <v>10</v>
      </c>
      <c r="B97" t="s">
        <v>31</v>
      </c>
      <c r="C97">
        <v>2</v>
      </c>
      <c r="D97">
        <v>4</v>
      </c>
      <c r="J97" t="e">
        <f>+IF(A97=A96,J96,J96+1)</f>
        <v>#VALUE!</v>
      </c>
      <c r="K97">
        <f>+IF(ISBLANK(E97),0,IF(SUM(E97:I97)=(C97*D97),0,1))</f>
        <v>0</v>
      </c>
      <c r="L97">
        <f>+IF(ISBLANK(E97),0,IF(MAX(E97:I97)&gt;1.2*D97,1,0))</f>
        <v>0</v>
      </c>
      <c r="M97">
        <f>+IF(ISBLANK(E97),0,IF(MIN(E97:I97)&lt;0.8*D97,1,0))</f>
        <v>0</v>
      </c>
      <c r="N97" s="1" t="str">
        <f>+IF(AND(B96&lt;&gt;B97,B97=B98),D97/D98-1,"")</f>
        <v/>
      </c>
      <c r="O97" t="str">
        <f t="shared" si="2"/>
        <v/>
      </c>
      <c r="R97" t="str">
        <f t="shared" si="3"/>
        <v/>
      </c>
    </row>
    <row r="98" spans="1:18" x14ac:dyDescent="0.25">
      <c r="A98" t="s">
        <v>13</v>
      </c>
      <c r="B98" t="s">
        <v>31</v>
      </c>
      <c r="C98">
        <v>3</v>
      </c>
      <c r="D98">
        <v>3.83</v>
      </c>
      <c r="J98" t="e">
        <f>+IF(A98=A97,J97,J97+1)</f>
        <v>#VALUE!</v>
      </c>
      <c r="K98">
        <f>+IF(ISBLANK(E98),0,IF(SUM(E98:I98)=(C98*D98),0,1))</f>
        <v>0</v>
      </c>
      <c r="L98">
        <f>+IF(ISBLANK(E98),0,IF(MAX(E98:I98)&gt;1.2*D98,1,0))</f>
        <v>0</v>
      </c>
      <c r="M98">
        <f>+IF(ISBLANK(E98),0,IF(MIN(E98:I98)&lt;0.8*D98,1,0))</f>
        <v>0</v>
      </c>
      <c r="N98" s="1" t="str">
        <f>+IF(AND(B97&lt;&gt;B98,B98=B99),D98/D99-1,"")</f>
        <v/>
      </c>
      <c r="O98" t="str">
        <f t="shared" si="2"/>
        <v/>
      </c>
      <c r="R98" t="str">
        <f t="shared" si="3"/>
        <v/>
      </c>
    </row>
    <row r="99" spans="1:18" x14ac:dyDescent="0.25">
      <c r="A99" t="s">
        <v>14</v>
      </c>
      <c r="B99" t="s">
        <v>31</v>
      </c>
      <c r="C99">
        <v>1</v>
      </c>
      <c r="D99">
        <v>0.45</v>
      </c>
      <c r="J99" t="e">
        <f>+IF(A99=A98,J98,J98+1)</f>
        <v>#VALUE!</v>
      </c>
      <c r="K99">
        <f>+IF(ISBLANK(E99),0,IF(SUM(E99:I99)=(C99*D99),0,1))</f>
        <v>0</v>
      </c>
      <c r="L99">
        <f>+IF(ISBLANK(E99),0,IF(MAX(E99:I99)&gt;1.2*D99,1,0))</f>
        <v>0</v>
      </c>
      <c r="M99">
        <f>+IF(ISBLANK(E99),0,IF(MIN(E99:I99)&lt;0.8*D99,1,0))</f>
        <v>0</v>
      </c>
      <c r="N99" s="1" t="str">
        <f>+IF(AND(B98&lt;&gt;B99,B99=B100),D99/D100-1,"")</f>
        <v/>
      </c>
      <c r="O99" t="str">
        <f t="shared" si="2"/>
        <v/>
      </c>
      <c r="R99" t="str">
        <f t="shared" si="3"/>
        <v/>
      </c>
    </row>
    <row r="100" spans="1:18" x14ac:dyDescent="0.25">
      <c r="A100" t="s">
        <v>14</v>
      </c>
      <c r="B100" t="s">
        <v>28</v>
      </c>
      <c r="C100">
        <v>1</v>
      </c>
      <c r="D100">
        <v>17.989999999999998</v>
      </c>
      <c r="J100" t="e">
        <f>+IF(A100=A99,J99,J99+1)</f>
        <v>#VALUE!</v>
      </c>
      <c r="K100">
        <f>+IF(ISBLANK(E100),0,IF(SUM(E100:I100)=(C100*D100),0,1))</f>
        <v>0</v>
      </c>
      <c r="L100">
        <f>+IF(ISBLANK(E100),0,IF(MAX(E100:I100)&gt;1.2*D100,1,0))</f>
        <v>0</v>
      </c>
      <c r="M100">
        <f>+IF(ISBLANK(E100),0,IF(MIN(E100:I100)&lt;0.8*D100,1,0))</f>
        <v>0</v>
      </c>
      <c r="N100" s="1">
        <f>+IF(AND(B99&lt;&gt;B100,B100=B101),D100/D101-1,"")</f>
        <v>0.13002512562814061</v>
      </c>
      <c r="O100" t="str">
        <f t="shared" si="2"/>
        <v>(17.99 vs. 15.92)</v>
      </c>
      <c r="R100" t="str">
        <f t="shared" si="3"/>
        <v>JD Martinez, OF BOS: 13.00% (17.99 vs. 15.92)</v>
      </c>
    </row>
    <row r="101" spans="1:18" x14ac:dyDescent="0.25">
      <c r="A101" t="s">
        <v>13</v>
      </c>
      <c r="B101" t="s">
        <v>28</v>
      </c>
      <c r="C101">
        <v>1</v>
      </c>
      <c r="D101">
        <v>15.92</v>
      </c>
      <c r="J101" t="e">
        <f>+IF(A101=A100,J100,J100+1)</f>
        <v>#VALUE!</v>
      </c>
      <c r="K101">
        <f>+IF(ISBLANK(E101),0,IF(SUM(E101:I101)=(C101*D101),0,1))</f>
        <v>0</v>
      </c>
      <c r="L101">
        <f>+IF(ISBLANK(E101),0,IF(MAX(E101:I101)&gt;1.2*D101,1,0))</f>
        <v>0</v>
      </c>
      <c r="M101">
        <f>+IF(ISBLANK(E101),0,IF(MIN(E101:I101)&lt;0.8*D101,1,0))</f>
        <v>0</v>
      </c>
      <c r="N101" s="1" t="str">
        <f>+IF(AND(B100&lt;&gt;B101,B101=B102),D101/D102-1,"")</f>
        <v/>
      </c>
      <c r="O101" t="str">
        <f t="shared" si="2"/>
        <v/>
      </c>
      <c r="R101" t="str">
        <f t="shared" si="3"/>
        <v/>
      </c>
    </row>
    <row r="102" spans="1:18" x14ac:dyDescent="0.25">
      <c r="A102" t="s">
        <v>21</v>
      </c>
      <c r="B102" t="s">
        <v>28</v>
      </c>
      <c r="C102">
        <v>2</v>
      </c>
      <c r="D102">
        <v>15</v>
      </c>
      <c r="E102">
        <v>12</v>
      </c>
      <c r="F102">
        <v>18</v>
      </c>
      <c r="J102" t="e">
        <f>+IF(A102=A101,J101,J101+1)</f>
        <v>#VALUE!</v>
      </c>
      <c r="K102">
        <f>+IF(ISBLANK(E102),0,IF(SUM(E102:I102)=(C102*D102),0,1))</f>
        <v>0</v>
      </c>
      <c r="L102">
        <f>+IF(ISBLANK(E102),0,IF(MAX(E102:I102)&gt;1.2*D102,1,0))</f>
        <v>0</v>
      </c>
      <c r="M102">
        <f>+IF(ISBLANK(E102),0,IF(MIN(E102:I102)&lt;0.8*D102,1,0))</f>
        <v>0</v>
      </c>
      <c r="N102" s="1" t="str">
        <f>+IF(AND(B101&lt;&gt;B102,B102=B103),D102/D103-1,"")</f>
        <v/>
      </c>
      <c r="O102" t="str">
        <f t="shared" si="2"/>
        <v/>
      </c>
      <c r="R102" t="str">
        <f t="shared" si="3"/>
        <v/>
      </c>
    </row>
    <row r="103" spans="1:18" x14ac:dyDescent="0.25">
      <c r="A103" t="s">
        <v>26</v>
      </c>
      <c r="B103" t="s">
        <v>28</v>
      </c>
      <c r="C103">
        <v>1</v>
      </c>
      <c r="D103">
        <v>14</v>
      </c>
      <c r="J103" t="e">
        <f>+IF(A103=A102,J102,J102+1)</f>
        <v>#VALUE!</v>
      </c>
      <c r="K103">
        <f>+IF(ISBLANK(E103),0,IF(SUM(E103:I103)=(C103*D103),0,1))</f>
        <v>0</v>
      </c>
      <c r="L103">
        <f>+IF(ISBLANK(E103),0,IF(MAX(E103:I103)&gt;1.2*D103,1,0))</f>
        <v>0</v>
      </c>
      <c r="M103">
        <f>+IF(ISBLANK(E103),0,IF(MIN(E103:I103)&lt;0.8*D103,1,0))</f>
        <v>0</v>
      </c>
      <c r="N103" s="1" t="str">
        <f>+IF(AND(B102&lt;&gt;B103,B103=B104),D103/D104-1,"")</f>
        <v/>
      </c>
      <c r="O103" t="str">
        <f t="shared" si="2"/>
        <v/>
      </c>
      <c r="R103" t="str">
        <f t="shared" si="3"/>
        <v/>
      </c>
    </row>
    <row r="104" spans="1:18" x14ac:dyDescent="0.25">
      <c r="A104" t="s">
        <v>25</v>
      </c>
      <c r="B104" t="s">
        <v>28</v>
      </c>
      <c r="C104">
        <v>2</v>
      </c>
      <c r="D104">
        <v>13.3</v>
      </c>
      <c r="E104">
        <v>15.9</v>
      </c>
      <c r="F104">
        <v>10.7</v>
      </c>
      <c r="J104" t="e">
        <f>+IF(A104=A103,J103,J103+1)</f>
        <v>#VALUE!</v>
      </c>
      <c r="K104">
        <f>+IF(ISBLANK(E104),0,IF(SUM(E104:I104)=(C104*D104),0,1))</f>
        <v>0</v>
      </c>
      <c r="L104">
        <f>+IF(ISBLANK(E104),0,IF(MAX(E104:I104)&gt;1.2*D104,1,0))</f>
        <v>0</v>
      </c>
      <c r="M104">
        <f>+IF(ISBLANK(E104),0,IF(MIN(E104:I104)&lt;0.8*D104,1,0))</f>
        <v>0</v>
      </c>
      <c r="N104" s="1" t="str">
        <f>+IF(AND(B103&lt;&gt;B104,B104=B105),D104/D105-1,"")</f>
        <v/>
      </c>
      <c r="O104" t="str">
        <f t="shared" si="2"/>
        <v/>
      </c>
      <c r="R104" t="str">
        <f t="shared" si="3"/>
        <v/>
      </c>
    </row>
    <row r="105" spans="1:18" x14ac:dyDescent="0.25">
      <c r="A105" t="s">
        <v>19</v>
      </c>
      <c r="B105" t="s">
        <v>28</v>
      </c>
      <c r="C105">
        <v>1</v>
      </c>
      <c r="D105">
        <v>12.5</v>
      </c>
      <c r="J105" t="e">
        <f>+IF(A105=A104,J104,J104+1)</f>
        <v>#VALUE!</v>
      </c>
      <c r="K105">
        <f>+IF(ISBLANK(E105),0,IF(SUM(E105:I105)=(C105*D105),0,1))</f>
        <v>0</v>
      </c>
      <c r="L105">
        <f>+IF(ISBLANK(E105),0,IF(MAX(E105:I105)&gt;1.2*D105,1,0))</f>
        <v>0</v>
      </c>
      <c r="M105">
        <f>+IF(ISBLANK(E105),0,IF(MIN(E105:I105)&lt;0.8*D105,1,0))</f>
        <v>0</v>
      </c>
      <c r="N105" s="1" t="str">
        <f>+IF(AND(B104&lt;&gt;B105,B105=B106),D105/D106-1,"")</f>
        <v/>
      </c>
      <c r="O105" t="str">
        <f t="shared" si="2"/>
        <v/>
      </c>
      <c r="R105" t="str">
        <f t="shared" si="3"/>
        <v/>
      </c>
    </row>
    <row r="106" spans="1:18" x14ac:dyDescent="0.25">
      <c r="A106" t="s">
        <v>16</v>
      </c>
      <c r="B106" t="s">
        <v>28</v>
      </c>
      <c r="C106">
        <v>3</v>
      </c>
      <c r="D106">
        <v>12</v>
      </c>
      <c r="E106">
        <v>10</v>
      </c>
      <c r="F106">
        <v>13</v>
      </c>
      <c r="G106">
        <v>13</v>
      </c>
      <c r="J106">
        <v>1</v>
      </c>
      <c r="K106">
        <f>+IF(ISBLANK(E106),0,IF(SUM(E106:I106)=(C106*D106),0,1))</f>
        <v>0</v>
      </c>
      <c r="L106">
        <f>+IF(ISBLANK(E106),0,IF(MAX(E106:I106)&gt;1.2*D106,1,0))</f>
        <v>0</v>
      </c>
      <c r="M106">
        <f>+IF(ISBLANK(E106),0,IF(MIN(E106:I106)&lt;0.8*D106,1,0))</f>
        <v>0</v>
      </c>
      <c r="N106" s="1" t="str">
        <f>+IF(AND(B105&lt;&gt;B106,B106=B107),D106/D107-1,"")</f>
        <v/>
      </c>
      <c r="O106" t="str">
        <f t="shared" si="2"/>
        <v/>
      </c>
      <c r="R106" t="str">
        <f t="shared" si="3"/>
        <v/>
      </c>
    </row>
    <row r="107" spans="1:18" x14ac:dyDescent="0.25">
      <c r="A107" t="s">
        <v>15</v>
      </c>
      <c r="B107" t="s">
        <v>28</v>
      </c>
      <c r="C107">
        <v>1</v>
      </c>
      <c r="D107">
        <v>11.8</v>
      </c>
      <c r="J107">
        <f>+IF(A107=A106,J106,J106+1)</f>
        <v>2</v>
      </c>
      <c r="K107">
        <f>+IF(ISBLANK(E107),0,IF(SUM(E107:I107)=(C107*D107),0,1))</f>
        <v>0</v>
      </c>
      <c r="L107">
        <f>+IF(ISBLANK(E107),0,IF(MAX(E107:I107)&gt;1.2*D107,1,0))</f>
        <v>0</v>
      </c>
      <c r="M107">
        <f>+IF(ISBLANK(E107),0,IF(MIN(E107:I107)&lt;0.8*D107,1,0))</f>
        <v>0</v>
      </c>
      <c r="N107" s="1" t="str">
        <f>+IF(AND(B106&lt;&gt;B107,B107=B108),D107/D108-1,"")</f>
        <v/>
      </c>
      <c r="O107" t="str">
        <f t="shared" si="2"/>
        <v/>
      </c>
      <c r="R107" t="str">
        <f t="shared" si="3"/>
        <v/>
      </c>
    </row>
    <row r="108" spans="1:18" x14ac:dyDescent="0.25">
      <c r="A108" t="s">
        <v>11</v>
      </c>
      <c r="B108" t="s">
        <v>28</v>
      </c>
      <c r="C108">
        <v>1</v>
      </c>
      <c r="D108">
        <v>10</v>
      </c>
      <c r="J108">
        <f>+IF(A108=A107,J107,J107+1)</f>
        <v>3</v>
      </c>
      <c r="K108">
        <f>+IF(ISBLANK(E108),0,IF(SUM(E108:I108)=(C108*D108),0,1))</f>
        <v>0</v>
      </c>
      <c r="L108">
        <f>+IF(ISBLANK(E108),0,IF(MAX(E108:I108)&gt;1.2*D108,1,0))</f>
        <v>0</v>
      </c>
      <c r="M108">
        <f>+IF(ISBLANK(E108),0,IF(MIN(E108:I108)&lt;0.8*D108,1,0))</f>
        <v>0</v>
      </c>
      <c r="N108" s="1" t="str">
        <f>+IF(AND(B107&lt;&gt;B108,B108=B109),D108/D109-1,"")</f>
        <v/>
      </c>
      <c r="O108" t="str">
        <f t="shared" si="2"/>
        <v/>
      </c>
      <c r="R108" t="str">
        <f t="shared" si="3"/>
        <v/>
      </c>
    </row>
    <row r="109" spans="1:18" x14ac:dyDescent="0.25">
      <c r="A109" t="s">
        <v>10</v>
      </c>
      <c r="B109" t="s">
        <v>28</v>
      </c>
      <c r="C109">
        <v>1</v>
      </c>
      <c r="D109">
        <v>9</v>
      </c>
      <c r="J109">
        <f>+IF(A109=A108,J108,J108+1)</f>
        <v>4</v>
      </c>
      <c r="K109">
        <f>+IF(ISBLANK(E109),0,IF(SUM(E109:I109)=(C109*D109),0,1))</f>
        <v>0</v>
      </c>
      <c r="L109">
        <f>+IF(ISBLANK(E109),0,IF(MAX(E109:I109)&gt;1.2*D109,1,0))</f>
        <v>0</v>
      </c>
      <c r="M109">
        <f>+IF(ISBLANK(E109),0,IF(MIN(E109:I109)&lt;0.8*D109,1,0))</f>
        <v>0</v>
      </c>
      <c r="N109" s="1" t="str">
        <f>+IF(AND(B108&lt;&gt;B109,B109=B110),D109/D110-1,"")</f>
        <v/>
      </c>
      <c r="O109" t="str">
        <f t="shared" si="2"/>
        <v/>
      </c>
      <c r="R109" t="str">
        <f t="shared" si="3"/>
        <v/>
      </c>
    </row>
    <row r="110" spans="1:18" x14ac:dyDescent="0.25">
      <c r="A110" t="s">
        <v>24</v>
      </c>
      <c r="B110" t="s">
        <v>28</v>
      </c>
      <c r="C110">
        <v>2</v>
      </c>
      <c r="D110">
        <v>8.8699999999999992</v>
      </c>
      <c r="J110">
        <f>+IF(A110=A109,J109,J109+1)</f>
        <v>5</v>
      </c>
      <c r="K110">
        <f>+IF(ISBLANK(E110),0,IF(SUM(E110:I110)=(C110*D110),0,1))</f>
        <v>0</v>
      </c>
      <c r="L110">
        <f>+IF(ISBLANK(E110),0,IF(MAX(E110:I110)&gt;1.2*D110,1,0))</f>
        <v>0</v>
      </c>
      <c r="M110">
        <f>+IF(ISBLANK(E110),0,IF(MIN(E110:I110)&lt;0.8*D110,1,0))</f>
        <v>0</v>
      </c>
      <c r="N110" s="1" t="str">
        <f>+IF(AND(B109&lt;&gt;B110,B110=B111),D110/D111-1,"")</f>
        <v/>
      </c>
      <c r="O110" t="str">
        <f t="shared" si="2"/>
        <v/>
      </c>
      <c r="R110" t="str">
        <f t="shared" si="3"/>
        <v/>
      </c>
    </row>
    <row r="111" spans="1:18" x14ac:dyDescent="0.25">
      <c r="A111" t="s">
        <v>26</v>
      </c>
      <c r="B111" t="s">
        <v>28</v>
      </c>
      <c r="C111">
        <v>2</v>
      </c>
      <c r="D111">
        <v>2</v>
      </c>
      <c r="J111">
        <f>+IF(A111=A110,J110,J110+1)</f>
        <v>6</v>
      </c>
      <c r="K111">
        <f>+IF(ISBLANK(E111),0,IF(SUM(E111:I111)=(C111*D111),0,1))</f>
        <v>0</v>
      </c>
      <c r="L111">
        <f>+IF(ISBLANK(E111),0,IF(MAX(E111:I111)&gt;1.2*D111,1,0))</f>
        <v>0</v>
      </c>
      <c r="M111">
        <f>+IF(ISBLANK(E111),0,IF(MIN(E111:I111)&lt;0.8*D111,1,0))</f>
        <v>0</v>
      </c>
      <c r="N111" s="1" t="str">
        <f>+IF(AND(B110&lt;&gt;B111,B111=B112),D111/D112-1,"")</f>
        <v/>
      </c>
      <c r="O111" t="str">
        <f t="shared" si="2"/>
        <v/>
      </c>
      <c r="R111" t="str">
        <f t="shared" si="3"/>
        <v/>
      </c>
    </row>
    <row r="112" spans="1:18" x14ac:dyDescent="0.25">
      <c r="A112" t="s">
        <v>14</v>
      </c>
      <c r="B112" t="s">
        <v>48</v>
      </c>
      <c r="C112">
        <v>1</v>
      </c>
      <c r="D112">
        <v>5.99</v>
      </c>
      <c r="J112">
        <f>+IF(A112=A111,J111,J111+1)</f>
        <v>7</v>
      </c>
      <c r="K112">
        <f>+IF(ISBLANK(E112),0,IF(SUM(E112:I112)=(C112*D112),0,1))</f>
        <v>0</v>
      </c>
      <c r="L112">
        <f>+IF(ISBLANK(E112),0,IF(MAX(E112:I112)&gt;1.2*D112,1,0))</f>
        <v>0</v>
      </c>
      <c r="M112">
        <f>+IF(ISBLANK(E112),0,IF(MIN(E112:I112)&lt;0.8*D112,1,0))</f>
        <v>0</v>
      </c>
      <c r="N112" s="1">
        <f>+IF(AND(B111&lt;&gt;B112,B112=B113),D112/D113-1,"")</f>
        <v>2.5868263473053896</v>
      </c>
      <c r="O112" t="str">
        <f t="shared" si="2"/>
        <v>(5.99 vs. 1.67)</v>
      </c>
      <c r="R112" t="str">
        <f t="shared" si="3"/>
        <v>Jose Alvarado, RP TB: 258.68% (5.99 vs. 1.67)</v>
      </c>
    </row>
    <row r="113" spans="1:18" x14ac:dyDescent="0.25">
      <c r="A113" t="s">
        <v>26</v>
      </c>
      <c r="B113" t="s">
        <v>48</v>
      </c>
      <c r="C113">
        <v>3</v>
      </c>
      <c r="D113">
        <v>1.67</v>
      </c>
      <c r="E113" s="2">
        <v>1.51</v>
      </c>
      <c r="F113">
        <v>1.5</v>
      </c>
      <c r="G113">
        <v>2</v>
      </c>
      <c r="J113">
        <f>+IF(A113=A112,J112,J112+1)</f>
        <v>8</v>
      </c>
      <c r="K113">
        <f>+IF(ISBLANK(E113),0,IF(SUM(E113:I113)=(C113*D113),0,1))</f>
        <v>0</v>
      </c>
      <c r="L113">
        <f>+IF(ISBLANK(E113),0,IF(MAX(E113:I113)&gt;1.2*D113,1,0))</f>
        <v>0</v>
      </c>
      <c r="M113">
        <f>+IF(ISBLANK(E113),0,IF(MIN(E113:I113)&lt;0.8*D113,1,0))</f>
        <v>0</v>
      </c>
      <c r="N113" s="1" t="str">
        <f>+IF(AND(B112&lt;&gt;B113,B113=B114),D113/D114-1,"")</f>
        <v/>
      </c>
      <c r="O113" t="str">
        <f t="shared" si="2"/>
        <v/>
      </c>
      <c r="R113" t="str">
        <f t="shared" si="3"/>
        <v/>
      </c>
    </row>
    <row r="114" spans="1:18" x14ac:dyDescent="0.25">
      <c r="A114" t="s">
        <v>21</v>
      </c>
      <c r="B114" t="s">
        <v>48</v>
      </c>
      <c r="C114">
        <v>5</v>
      </c>
      <c r="D114">
        <v>1.65</v>
      </c>
      <c r="J114">
        <f>+IF(A114=A113,J113,J113+1)</f>
        <v>9</v>
      </c>
      <c r="K114">
        <f>+IF(ISBLANK(E114),0,IF(SUM(E114:I114)=(C114*D114),0,1))</f>
        <v>0</v>
      </c>
      <c r="L114">
        <f>+IF(ISBLANK(E114),0,IF(MAX(E114:I114)&gt;1.2*D114,1,0))</f>
        <v>0</v>
      </c>
      <c r="M114">
        <f>+IF(ISBLANK(E114),0,IF(MIN(E114:I114)&lt;0.8*D114,1,0))</f>
        <v>0</v>
      </c>
      <c r="N114" s="1" t="str">
        <f>+IF(AND(B113&lt;&gt;B114,B114=B115),D114/D115-1,"")</f>
        <v/>
      </c>
      <c r="O114" t="str">
        <f t="shared" si="2"/>
        <v/>
      </c>
      <c r="R114" t="str">
        <f t="shared" si="3"/>
        <v/>
      </c>
    </row>
    <row r="115" spans="1:18" x14ac:dyDescent="0.25">
      <c r="A115" t="s">
        <v>17</v>
      </c>
      <c r="B115" t="s">
        <v>48</v>
      </c>
      <c r="C115">
        <v>1</v>
      </c>
      <c r="D115">
        <v>1.55</v>
      </c>
      <c r="J115">
        <f>+IF(A115=A114,J114,J114+1)</f>
        <v>10</v>
      </c>
      <c r="K115">
        <f>+IF(ISBLANK(E115),0,IF(SUM(E115:I115)=(C115*D115),0,1))</f>
        <v>0</v>
      </c>
      <c r="L115">
        <f>+IF(ISBLANK(E115),0,IF(MAX(E115:I115)&gt;1.2*D115,1,0))</f>
        <v>0</v>
      </c>
      <c r="M115">
        <f>+IF(ISBLANK(E115),0,IF(MIN(E115:I115)&lt;0.8*D115,1,0))</f>
        <v>0</v>
      </c>
      <c r="N115" s="1" t="str">
        <f>+IF(AND(B114&lt;&gt;B115,B115=B116),D115/D116-1,"")</f>
        <v/>
      </c>
      <c r="O115" t="str">
        <f t="shared" si="2"/>
        <v/>
      </c>
      <c r="R115" t="str">
        <f t="shared" si="3"/>
        <v/>
      </c>
    </row>
    <row r="116" spans="1:18" x14ac:dyDescent="0.25">
      <c r="A116" t="s">
        <v>10</v>
      </c>
      <c r="B116" t="s">
        <v>48</v>
      </c>
      <c r="C116">
        <v>4</v>
      </c>
      <c r="D116">
        <v>0.51</v>
      </c>
      <c r="J116">
        <f>+IF(A116=A115,J115,J115+1)</f>
        <v>11</v>
      </c>
      <c r="K116">
        <f>+IF(ISBLANK(E116),0,IF(SUM(E116:I116)=(C116*D116),0,1))</f>
        <v>0</v>
      </c>
      <c r="L116">
        <f>+IF(ISBLANK(E116),0,IF(MAX(E116:I116)&gt;1.2*D116,1,0))</f>
        <v>0</v>
      </c>
      <c r="M116">
        <f>+IF(ISBLANK(E116),0,IF(MIN(E116:I116)&lt;0.8*D116,1,0))</f>
        <v>0</v>
      </c>
      <c r="N116" s="1" t="str">
        <f>+IF(AND(B115&lt;&gt;B116,B116=B117),D116/D117-1,"")</f>
        <v/>
      </c>
      <c r="O116" t="str">
        <f t="shared" si="2"/>
        <v/>
      </c>
      <c r="R116" t="str">
        <f t="shared" si="3"/>
        <v/>
      </c>
    </row>
    <row r="117" spans="1:18" x14ac:dyDescent="0.25">
      <c r="A117" t="s">
        <v>15</v>
      </c>
      <c r="B117" t="s">
        <v>48</v>
      </c>
      <c r="C117">
        <v>1</v>
      </c>
      <c r="D117">
        <v>0.5</v>
      </c>
      <c r="J117">
        <f>+IF(A117=A116,J116,J116+1)</f>
        <v>12</v>
      </c>
      <c r="K117">
        <f>+IF(ISBLANK(E117),0,IF(SUM(E117:I117)=(C117*D117),0,1))</f>
        <v>0</v>
      </c>
      <c r="L117">
        <f>+IF(ISBLANK(E117),0,IF(MAX(E117:I117)&gt;1.2*D117,1,0))</f>
        <v>0</v>
      </c>
      <c r="M117">
        <f>+IF(ISBLANK(E117),0,IF(MIN(E117:I117)&lt;0.8*D117,1,0))</f>
        <v>0</v>
      </c>
      <c r="N117" s="1" t="str">
        <f>+IF(AND(B116&lt;&gt;B117,B117=B118),D117/D118-1,"")</f>
        <v/>
      </c>
      <c r="O117" t="str">
        <f t="shared" si="2"/>
        <v/>
      </c>
      <c r="R117" t="str">
        <f t="shared" si="3"/>
        <v/>
      </c>
    </row>
    <row r="118" spans="1:18" x14ac:dyDescent="0.25">
      <c r="A118" t="s">
        <v>19</v>
      </c>
      <c r="B118" t="s">
        <v>37</v>
      </c>
      <c r="C118">
        <v>4</v>
      </c>
      <c r="D118">
        <v>0.6</v>
      </c>
      <c r="J118">
        <f>+IF(A118=A117,J117,J117+1)</f>
        <v>13</v>
      </c>
      <c r="K118">
        <f>+IF(ISBLANK(E118),0,IF(SUM(E118:I118)=(C118*D118),0,1))</f>
        <v>0</v>
      </c>
      <c r="L118">
        <f>+IF(ISBLANK(E118),0,IF(MAX(E118:I118)&gt;1.2*D118,1,0))</f>
        <v>0</v>
      </c>
      <c r="M118">
        <f>+IF(ISBLANK(E118),0,IF(MIN(E118:I118)&lt;0.8*D118,1,0))</f>
        <v>0</v>
      </c>
      <c r="N118" s="1" t="str">
        <f>+IF(AND(B117&lt;&gt;B118,B118=B119),D118/D119-1,"")</f>
        <v/>
      </c>
      <c r="O118" t="str">
        <f t="shared" si="2"/>
        <v/>
      </c>
      <c r="R118" t="str">
        <f t="shared" si="3"/>
        <v/>
      </c>
    </row>
    <row r="119" spans="1:18" x14ac:dyDescent="0.25">
      <c r="A119" t="s">
        <v>17</v>
      </c>
      <c r="B119" t="s">
        <v>45</v>
      </c>
      <c r="C119">
        <v>1</v>
      </c>
      <c r="D119">
        <v>2.0499999999999998</v>
      </c>
      <c r="J119">
        <f>+IF(A119=A118,J118,J118+1)</f>
        <v>14</v>
      </c>
      <c r="K119">
        <f>+IF(ISBLANK(E119),0,IF(SUM(E119:I119)=(C119*D119),0,1))</f>
        <v>0</v>
      </c>
      <c r="L119">
        <f>+IF(ISBLANK(E119),0,IF(MAX(E119:I119)&gt;1.2*D119,1,0))</f>
        <v>0</v>
      </c>
      <c r="M119">
        <f>+IF(ISBLANK(E119),0,IF(MIN(E119:I119)&lt;0.8*D119,1,0))</f>
        <v>0</v>
      </c>
      <c r="N119" s="1">
        <f>+IF(AND(B118&lt;&gt;B119,B119=B120),D119/D120-1,"")</f>
        <v>0.36666666666666647</v>
      </c>
      <c r="O119" t="str">
        <f t="shared" si="2"/>
        <v>(2.05 vs. 1.50)</v>
      </c>
      <c r="R119" t="str">
        <f t="shared" si="3"/>
        <v>Martin Perez, SP BOS: 36.67% (2.05 vs. 1.50)</v>
      </c>
    </row>
    <row r="120" spans="1:18" x14ac:dyDescent="0.25">
      <c r="A120" t="s">
        <v>10</v>
      </c>
      <c r="B120" t="s">
        <v>45</v>
      </c>
      <c r="C120">
        <v>1</v>
      </c>
      <c r="D120">
        <v>1.5</v>
      </c>
      <c r="J120">
        <f>+IF(A120=A119,J119,J119+1)</f>
        <v>15</v>
      </c>
      <c r="K120">
        <f>+IF(ISBLANK(E120),0,IF(SUM(E120:I120)=(C120*D120),0,1))</f>
        <v>0</v>
      </c>
      <c r="L120">
        <f>+IF(ISBLANK(E120),0,IF(MAX(E120:I120)&gt;1.2*D120,1,0))</f>
        <v>0</v>
      </c>
      <c r="M120">
        <f>+IF(ISBLANK(E120),0,IF(MIN(E120:I120)&lt;0.8*D120,1,0))</f>
        <v>0</v>
      </c>
      <c r="N120" s="1" t="str">
        <f>+IF(AND(B119&lt;&gt;B120,B120=B121),D120/D121-1,"")</f>
        <v/>
      </c>
      <c r="O120" t="str">
        <f t="shared" si="2"/>
        <v/>
      </c>
      <c r="R120" t="str">
        <f t="shared" si="3"/>
        <v/>
      </c>
    </row>
    <row r="121" spans="1:18" x14ac:dyDescent="0.25">
      <c r="A121" t="s">
        <v>11</v>
      </c>
      <c r="B121" t="s">
        <v>45</v>
      </c>
      <c r="C121">
        <v>1</v>
      </c>
      <c r="D121">
        <v>1.1499999999999999</v>
      </c>
      <c r="J121">
        <f>+IF(A121=A120,J120,J120+1)</f>
        <v>16</v>
      </c>
      <c r="K121">
        <f>+IF(ISBLANK(E121),0,IF(SUM(E121:I121)=(C121*D121),0,1))</f>
        <v>0</v>
      </c>
      <c r="L121">
        <f>+IF(ISBLANK(E121),0,IF(MAX(E121:I121)&gt;1.2*D121,1,0))</f>
        <v>0</v>
      </c>
      <c r="M121">
        <f>+IF(ISBLANK(E121),0,IF(MIN(E121:I121)&lt;0.8*D121,1,0))</f>
        <v>0</v>
      </c>
      <c r="N121" s="1" t="str">
        <f>+IF(AND(B120&lt;&gt;B121,B121=B122),D121/D122-1,"")</f>
        <v/>
      </c>
      <c r="O121" t="str">
        <f t="shared" si="2"/>
        <v/>
      </c>
      <c r="R121" t="str">
        <f t="shared" si="3"/>
        <v/>
      </c>
    </row>
    <row r="122" spans="1:18" x14ac:dyDescent="0.25">
      <c r="A122" t="s">
        <v>20</v>
      </c>
      <c r="B122" t="s">
        <v>45</v>
      </c>
      <c r="C122">
        <v>1</v>
      </c>
      <c r="D122">
        <v>0.85</v>
      </c>
      <c r="J122">
        <f>+IF(A122=A121,J121,J121+1)</f>
        <v>17</v>
      </c>
      <c r="K122">
        <f>+IF(ISBLANK(E122),0,IF(SUM(E122:I122)=(C122*D122),0,1))</f>
        <v>0</v>
      </c>
      <c r="L122">
        <f>+IF(ISBLANK(E122),0,IF(MAX(E122:I122)&gt;1.2*D122,1,0))</f>
        <v>0</v>
      </c>
      <c r="M122">
        <f>+IF(ISBLANK(E122),0,IF(MIN(E122:I122)&lt;0.8*D122,1,0))</f>
        <v>0</v>
      </c>
      <c r="N122" s="1" t="str">
        <f>+IF(AND(B121&lt;&gt;B122,B122=B123),D122/D123-1,"")</f>
        <v/>
      </c>
      <c r="O122" t="str">
        <f t="shared" si="2"/>
        <v/>
      </c>
      <c r="R122" t="str">
        <f t="shared" si="3"/>
        <v/>
      </c>
    </row>
    <row r="123" spans="1:18" x14ac:dyDescent="0.25">
      <c r="A123" t="s">
        <v>19</v>
      </c>
      <c r="B123" t="s">
        <v>45</v>
      </c>
      <c r="C123">
        <v>1</v>
      </c>
      <c r="D123">
        <v>0.75</v>
      </c>
      <c r="J123">
        <f>+IF(A123=A122,J122,J122+1)</f>
        <v>18</v>
      </c>
      <c r="K123">
        <f>+IF(ISBLANK(E123),0,IF(SUM(E123:I123)=(C123*D123),0,1))</f>
        <v>0</v>
      </c>
      <c r="L123">
        <f>+IF(ISBLANK(E123),0,IF(MAX(E123:I123)&gt;1.2*D123,1,0))</f>
        <v>0</v>
      </c>
      <c r="M123">
        <f>+IF(ISBLANK(E123),0,IF(MIN(E123:I123)&lt;0.8*D123,1,0))</f>
        <v>0</v>
      </c>
      <c r="N123" s="1" t="str">
        <f>+IF(AND(B122&lt;&gt;B123,B123=B124),D123/D124-1,"")</f>
        <v/>
      </c>
      <c r="O123" t="str">
        <f t="shared" si="2"/>
        <v/>
      </c>
      <c r="R123" t="str">
        <f t="shared" si="3"/>
        <v/>
      </c>
    </row>
    <row r="124" spans="1:18" x14ac:dyDescent="0.25">
      <c r="A124" t="s">
        <v>20</v>
      </c>
      <c r="B124" t="s">
        <v>43</v>
      </c>
      <c r="C124">
        <v>1</v>
      </c>
      <c r="D124">
        <v>7.3</v>
      </c>
      <c r="J124">
        <f>+IF(A124=A123,J123,J123+1)</f>
        <v>19</v>
      </c>
      <c r="K124">
        <f>+IF(ISBLANK(E124),0,IF(SUM(E124:I124)=(C124*D124),0,1))</f>
        <v>0</v>
      </c>
      <c r="L124">
        <f>+IF(ISBLANK(E124),0,IF(MAX(E124:I124)&gt;1.2*D124,1,0))</f>
        <v>0</v>
      </c>
      <c r="M124">
        <f>+IF(ISBLANK(E124),0,IF(MIN(E124:I124)&lt;0.8*D124,1,0))</f>
        <v>0</v>
      </c>
      <c r="N124" s="1">
        <f>+IF(AND(B123&lt;&gt;B124,B124=B125),D124/D125-1,"")</f>
        <v>0.21666666666666656</v>
      </c>
      <c r="O124" t="str">
        <f t="shared" si="2"/>
        <v>(7.30 vs. 6.00)</v>
      </c>
      <c r="R124" t="str">
        <f t="shared" si="3"/>
        <v>Masahiro Tanaka, SP NYY: 21.67% (7.30 vs. 6.00)</v>
      </c>
    </row>
    <row r="125" spans="1:18" x14ac:dyDescent="0.25">
      <c r="A125" t="s">
        <v>21</v>
      </c>
      <c r="B125" t="s">
        <v>43</v>
      </c>
      <c r="C125">
        <v>3</v>
      </c>
      <c r="D125">
        <v>6</v>
      </c>
      <c r="J125">
        <f>+IF(A125=A124,J124,J124+1)</f>
        <v>20</v>
      </c>
      <c r="K125">
        <f>+IF(ISBLANK(E125),0,IF(SUM(E125:I125)=(C125*D125),0,1))</f>
        <v>0</v>
      </c>
      <c r="L125">
        <f>+IF(ISBLANK(E125),0,IF(MAX(E125:I125)&gt;1.2*D125,1,0))</f>
        <v>0</v>
      </c>
      <c r="M125">
        <f>+IF(ISBLANK(E125),0,IF(MIN(E125:I125)&lt;0.8*D125,1,0))</f>
        <v>0</v>
      </c>
      <c r="N125" s="1" t="str">
        <f>+IF(AND(B124&lt;&gt;B125,B125=B126),D125/D126-1,"")</f>
        <v/>
      </c>
      <c r="O125" t="str">
        <f t="shared" si="2"/>
        <v/>
      </c>
      <c r="R125" t="str">
        <f t="shared" si="3"/>
        <v/>
      </c>
    </row>
    <row r="126" spans="1:18" x14ac:dyDescent="0.25">
      <c r="A126" t="s">
        <v>18</v>
      </c>
      <c r="B126" t="s">
        <v>43</v>
      </c>
      <c r="C126">
        <v>1</v>
      </c>
      <c r="D126">
        <v>4.8</v>
      </c>
      <c r="J126">
        <f>+IF(A126=A125,J125,J125+1)</f>
        <v>21</v>
      </c>
      <c r="K126">
        <f>+IF(ISBLANK(E126),0,IF(SUM(E126:I126)=(C126*D126),0,1))</f>
        <v>0</v>
      </c>
      <c r="L126">
        <f>+IF(ISBLANK(E126),0,IF(MAX(E126:I126)&gt;1.2*D126,1,0))</f>
        <v>0</v>
      </c>
      <c r="M126">
        <f>+IF(ISBLANK(E126),0,IF(MIN(E126:I126)&lt;0.8*D126,1,0))</f>
        <v>0</v>
      </c>
      <c r="N126" s="1" t="str">
        <f>+IF(AND(B125&lt;&gt;B126,B126=B127),D126/D127-1,"")</f>
        <v/>
      </c>
      <c r="O126" t="str">
        <f t="shared" si="2"/>
        <v/>
      </c>
      <c r="R126" t="str">
        <f t="shared" si="3"/>
        <v/>
      </c>
    </row>
    <row r="127" spans="1:18" x14ac:dyDescent="0.25">
      <c r="A127" t="s">
        <v>11</v>
      </c>
      <c r="B127" t="s">
        <v>43</v>
      </c>
      <c r="C127">
        <v>1</v>
      </c>
      <c r="D127">
        <v>4.55</v>
      </c>
      <c r="J127">
        <f>+IF(A127=A126,J126,J126+1)</f>
        <v>22</v>
      </c>
      <c r="K127">
        <f>+IF(ISBLANK(E127),0,IF(SUM(E127:I127)=(C127*D127),0,1))</f>
        <v>0</v>
      </c>
      <c r="L127">
        <f>+IF(ISBLANK(E127),0,IF(MAX(E127:I127)&gt;1.2*D127,1,0))</f>
        <v>0</v>
      </c>
      <c r="M127">
        <f>+IF(ISBLANK(E127),0,IF(MIN(E127:I127)&lt;0.8*D127,1,0))</f>
        <v>0</v>
      </c>
      <c r="N127" s="1" t="str">
        <f>+IF(AND(B126&lt;&gt;B127,B127=B128),D127/D128-1,"")</f>
        <v/>
      </c>
      <c r="O127" t="str">
        <f t="shared" si="2"/>
        <v/>
      </c>
      <c r="R127" t="str">
        <f t="shared" si="3"/>
        <v/>
      </c>
    </row>
    <row r="128" spans="1:18" x14ac:dyDescent="0.25">
      <c r="A128" t="s">
        <v>10</v>
      </c>
      <c r="B128" t="s">
        <v>43</v>
      </c>
      <c r="C128">
        <v>1</v>
      </c>
      <c r="D128">
        <v>4</v>
      </c>
      <c r="J128">
        <f>+IF(A128=A127,J127,J127+1)</f>
        <v>23</v>
      </c>
      <c r="K128">
        <f>+IF(ISBLANK(E128),0,IF(SUM(E128:I128)=(C128*D128),0,1))</f>
        <v>0</v>
      </c>
      <c r="L128">
        <f>+IF(ISBLANK(E128),0,IF(MAX(E128:I128)&gt;1.2*D128,1,0))</f>
        <v>0</v>
      </c>
      <c r="M128">
        <f>+IF(ISBLANK(E128),0,IF(MIN(E128:I128)&lt;0.8*D128,1,0))</f>
        <v>0</v>
      </c>
      <c r="N128" s="1" t="str">
        <f>+IF(AND(B127&lt;&gt;B128,B128=B129),D128/D129-1,"")</f>
        <v/>
      </c>
      <c r="O128" t="str">
        <f t="shared" si="2"/>
        <v/>
      </c>
      <c r="R128" t="str">
        <f t="shared" si="3"/>
        <v/>
      </c>
    </row>
    <row r="129" spans="1:18" x14ac:dyDescent="0.25">
      <c r="A129" t="s">
        <v>19</v>
      </c>
      <c r="B129" t="s">
        <v>43</v>
      </c>
      <c r="C129">
        <v>1</v>
      </c>
      <c r="D129">
        <v>3.8</v>
      </c>
      <c r="J129">
        <f>+IF(A129=A128,J128,J128+1)</f>
        <v>24</v>
      </c>
      <c r="K129">
        <f>+IF(ISBLANK(E129),0,IF(SUM(E129:I129)=(C129*D129),0,1))</f>
        <v>0</v>
      </c>
      <c r="L129">
        <f>+IF(ISBLANK(E129),0,IF(MAX(E129:I129)&gt;1.2*D129,1,0))</f>
        <v>0</v>
      </c>
      <c r="M129">
        <f>+IF(ISBLANK(E129),0,IF(MIN(E129:I129)&lt;0.8*D129,1,0))</f>
        <v>0</v>
      </c>
      <c r="N129" s="1" t="str">
        <f>+IF(AND(B128&lt;&gt;B129,B129=B130),D129/D130-1,"")</f>
        <v/>
      </c>
      <c r="O129" t="str">
        <f t="shared" si="2"/>
        <v/>
      </c>
      <c r="R129" t="str">
        <f t="shared" si="3"/>
        <v/>
      </c>
    </row>
    <row r="130" spans="1:18" x14ac:dyDescent="0.25">
      <c r="A130" t="s">
        <v>25</v>
      </c>
      <c r="B130" t="s">
        <v>43</v>
      </c>
      <c r="C130">
        <v>1</v>
      </c>
      <c r="D130">
        <v>3.2</v>
      </c>
      <c r="J130">
        <f>+IF(A130=A129,J129,J129+1)</f>
        <v>25</v>
      </c>
      <c r="K130">
        <f>+IF(ISBLANK(E130),0,IF(SUM(E130:I130)=(C130*D130),0,1))</f>
        <v>0</v>
      </c>
      <c r="L130">
        <f>+IF(ISBLANK(E130),0,IF(MAX(E130:I130)&gt;1.2*D130,1,0))</f>
        <v>0</v>
      </c>
      <c r="M130">
        <f>+IF(ISBLANK(E130),0,IF(MIN(E130:I130)&lt;0.8*D130,1,0))</f>
        <v>0</v>
      </c>
      <c r="N130" s="1" t="str">
        <f>+IF(AND(B129&lt;&gt;B130,B130=B131),D130/D131-1,"")</f>
        <v/>
      </c>
      <c r="O130" t="str">
        <f t="shared" si="2"/>
        <v/>
      </c>
      <c r="R130" t="str">
        <f t="shared" si="3"/>
        <v/>
      </c>
    </row>
    <row r="131" spans="1:18" x14ac:dyDescent="0.25">
      <c r="A131" t="s">
        <v>26</v>
      </c>
      <c r="B131" t="s">
        <v>43</v>
      </c>
      <c r="C131">
        <v>1</v>
      </c>
      <c r="D131">
        <v>3</v>
      </c>
      <c r="J131">
        <f>+IF(A131=A130,J130,J130+1)</f>
        <v>26</v>
      </c>
      <c r="K131">
        <f>+IF(ISBLANK(E131),0,IF(SUM(E131:I131)=(C131*D131),0,1))</f>
        <v>0</v>
      </c>
      <c r="L131">
        <f>+IF(ISBLANK(E131),0,IF(MAX(E131:I131)&gt;1.2*D131,1,0))</f>
        <v>0</v>
      </c>
      <c r="M131">
        <f>+IF(ISBLANK(E131),0,IF(MIN(E131:I131)&lt;0.8*D131,1,0))</f>
        <v>0</v>
      </c>
      <c r="N131" s="1" t="str">
        <f>+IF(AND(B130&lt;&gt;B131,B131=B132),D131/D132-1,"")</f>
        <v/>
      </c>
      <c r="O131" t="str">
        <f t="shared" ref="O131:O194" si="4">+IF(N131="","","("&amp;TEXT(D131,"0.00")&amp;" vs. "&amp;TEXT(D132,"0.00")&amp;")")</f>
        <v/>
      </c>
      <c r="R131" t="str">
        <f t="shared" ref="R131:R194" si="5">+IF(O131="","",B131&amp;": "&amp;TEXT(N131,"00.00%")&amp;" "&amp;O131)</f>
        <v/>
      </c>
    </row>
    <row r="132" spans="1:18" x14ac:dyDescent="0.25">
      <c r="A132" t="s">
        <v>14</v>
      </c>
      <c r="B132" t="s">
        <v>43</v>
      </c>
      <c r="C132">
        <v>1</v>
      </c>
      <c r="D132">
        <v>2.21</v>
      </c>
      <c r="J132">
        <f>+IF(A132=A131,J131,J131+1)</f>
        <v>27</v>
      </c>
      <c r="K132">
        <f>+IF(ISBLANK(E132),0,IF(SUM(E132:I132)=(C132*D132),0,1))</f>
        <v>0</v>
      </c>
      <c r="L132">
        <f>+IF(ISBLANK(E132),0,IF(MAX(E132:I132)&gt;1.2*D132,1,0))</f>
        <v>0</v>
      </c>
      <c r="M132">
        <f>+IF(ISBLANK(E132),0,IF(MIN(E132:I132)&lt;0.8*D132,1,0))</f>
        <v>0</v>
      </c>
      <c r="N132" s="1" t="str">
        <f>+IF(AND(B131&lt;&gt;B132,B132=B133),D132/D133-1,"")</f>
        <v/>
      </c>
      <c r="O132" t="str">
        <f t="shared" si="4"/>
        <v/>
      </c>
      <c r="R132" t="str">
        <f t="shared" si="5"/>
        <v/>
      </c>
    </row>
    <row r="133" spans="1:18" x14ac:dyDescent="0.25">
      <c r="A133" t="s">
        <v>14</v>
      </c>
      <c r="B133" t="s">
        <v>33</v>
      </c>
      <c r="C133">
        <v>1</v>
      </c>
      <c r="D133">
        <v>2.85</v>
      </c>
      <c r="J133">
        <f>+IF(A133=A132,J132,J132+1)</f>
        <v>27</v>
      </c>
      <c r="K133">
        <f>+IF(ISBLANK(E133),0,IF(SUM(E133:I133)=(C133*D133),0,1))</f>
        <v>0</v>
      </c>
      <c r="L133">
        <f>+IF(ISBLANK(E133),0,IF(MAX(E133:I133)&gt;1.2*D133,1,0))</f>
        <v>0</v>
      </c>
      <c r="M133">
        <f>+IF(ISBLANK(E133),0,IF(MIN(E133:I133)&lt;0.8*D133,1,0))</f>
        <v>0</v>
      </c>
      <c r="N133" s="1">
        <f>+IF(AND(B132&lt;&gt;B133,B133=B134),D133/D134-1,"")</f>
        <v>1.7857142857143016E-2</v>
      </c>
      <c r="O133" t="str">
        <f t="shared" si="4"/>
        <v>(2.85 vs. 2.80)</v>
      </c>
      <c r="R133" t="str">
        <f t="shared" si="5"/>
        <v>Matt Barnes, RP BOS: 01.79% (2.85 vs. 2.80)</v>
      </c>
    </row>
    <row r="134" spans="1:18" x14ac:dyDescent="0.25">
      <c r="A134" t="s">
        <v>25</v>
      </c>
      <c r="B134" t="s">
        <v>33</v>
      </c>
      <c r="C134">
        <v>3</v>
      </c>
      <c r="D134">
        <v>2.8</v>
      </c>
      <c r="E134">
        <v>3.3</v>
      </c>
      <c r="F134">
        <v>2.8</v>
      </c>
      <c r="G134">
        <v>2.2000000000000002</v>
      </c>
      <c r="J134">
        <f>+IF(A134=A133,J133,J133+1)</f>
        <v>28</v>
      </c>
      <c r="K134">
        <f>+IF(ISBLANK(E134),0,IF(SUM(E134:I134)=(C134*D134),0,1))</f>
        <v>1</v>
      </c>
      <c r="L134">
        <f>+IF(ISBLANK(E134),0,IF(MAX(E134:I134)&gt;1.2*D134,1,0))</f>
        <v>0</v>
      </c>
      <c r="M134">
        <f>+IF(ISBLANK(E134),0,IF(MIN(E134:I134)&lt;0.8*D134,1,0))</f>
        <v>1</v>
      </c>
      <c r="N134" s="1" t="str">
        <f>+IF(AND(B133&lt;&gt;B134,B134=B135),D134/D135-1,"")</f>
        <v/>
      </c>
      <c r="O134" t="str">
        <f t="shared" si="4"/>
        <v/>
      </c>
      <c r="R134" t="str">
        <f t="shared" si="5"/>
        <v/>
      </c>
    </row>
    <row r="135" spans="1:18" x14ac:dyDescent="0.25">
      <c r="A135" t="s">
        <v>17</v>
      </c>
      <c r="B135" t="s">
        <v>33</v>
      </c>
      <c r="C135">
        <v>1</v>
      </c>
      <c r="D135">
        <v>2.5499999999999998</v>
      </c>
      <c r="J135">
        <f>+IF(A135=A134,J134,J134+1)</f>
        <v>29</v>
      </c>
      <c r="K135">
        <f>+IF(ISBLANK(E135),0,IF(SUM(E135:I135)=(C135*D135),0,1))</f>
        <v>0</v>
      </c>
      <c r="L135">
        <f>+IF(ISBLANK(E135),0,IF(MAX(E135:I135)&gt;1.2*D135,1,0))</f>
        <v>0</v>
      </c>
      <c r="M135">
        <f>+IF(ISBLANK(E135),0,IF(MIN(E135:I135)&lt;0.8*D135,1,0))</f>
        <v>0</v>
      </c>
      <c r="N135" s="1" t="str">
        <f>+IF(AND(B134&lt;&gt;B135,B135=B136),D135/D136-1,"")</f>
        <v/>
      </c>
      <c r="O135" t="str">
        <f t="shared" si="4"/>
        <v/>
      </c>
      <c r="R135" t="str">
        <f t="shared" si="5"/>
        <v/>
      </c>
    </row>
    <row r="136" spans="1:18" x14ac:dyDescent="0.25">
      <c r="A136" t="s">
        <v>24</v>
      </c>
      <c r="B136" t="s">
        <v>33</v>
      </c>
      <c r="C136">
        <v>2</v>
      </c>
      <c r="D136">
        <v>2.0699999999999998</v>
      </c>
      <c r="J136">
        <f>+IF(A136=A135,J135,J135+1)</f>
        <v>30</v>
      </c>
      <c r="K136">
        <f>+IF(ISBLANK(E136),0,IF(SUM(E136:I136)=(C136*D136),0,1))</f>
        <v>0</v>
      </c>
      <c r="L136">
        <f>+IF(ISBLANK(E136),0,IF(MAX(E136:I136)&gt;1.2*D136,1,0))</f>
        <v>0</v>
      </c>
      <c r="M136">
        <f>+IF(ISBLANK(E136),0,IF(MIN(E136:I136)&lt;0.8*D136,1,0))</f>
        <v>0</v>
      </c>
      <c r="N136" s="1" t="str">
        <f>+IF(AND(B135&lt;&gt;B136,B136=B137),D136/D137-1,"")</f>
        <v/>
      </c>
      <c r="O136" t="str">
        <f t="shared" si="4"/>
        <v/>
      </c>
      <c r="R136" t="str">
        <f t="shared" si="5"/>
        <v/>
      </c>
    </row>
    <row r="137" spans="1:18" x14ac:dyDescent="0.25">
      <c r="A137" t="s">
        <v>16</v>
      </c>
      <c r="B137" t="s">
        <v>33</v>
      </c>
      <c r="C137">
        <v>5</v>
      </c>
      <c r="D137">
        <v>2</v>
      </c>
      <c r="E137">
        <v>1.8</v>
      </c>
      <c r="F137">
        <v>2.2000000000000002</v>
      </c>
      <c r="G137">
        <v>2</v>
      </c>
      <c r="H137">
        <v>2</v>
      </c>
      <c r="I137">
        <v>2</v>
      </c>
      <c r="J137">
        <f>+IF(A137=A136,J136,J136+1)</f>
        <v>31</v>
      </c>
      <c r="K137">
        <f>+IF(ISBLANK(E137),0,IF(SUM(E137:I137)=(C137*D137),0,1))</f>
        <v>0</v>
      </c>
      <c r="L137">
        <f>+IF(ISBLANK(E137),0,IF(MAX(E137:I137)&gt;1.2*D137,1,0))</f>
        <v>0</v>
      </c>
      <c r="M137">
        <f>+IF(ISBLANK(E137),0,IF(MIN(E137:I137)&lt;0.8*D137,1,0))</f>
        <v>0</v>
      </c>
      <c r="N137" s="1" t="str">
        <f>+IF(AND(B136&lt;&gt;B137,B137=B138),D137/D138-1,"")</f>
        <v/>
      </c>
      <c r="O137" t="str">
        <f t="shared" si="4"/>
        <v/>
      </c>
      <c r="R137" t="str">
        <f t="shared" si="5"/>
        <v/>
      </c>
    </row>
    <row r="138" spans="1:18" x14ac:dyDescent="0.25">
      <c r="A138" t="s">
        <v>21</v>
      </c>
      <c r="B138" t="s">
        <v>33</v>
      </c>
      <c r="C138">
        <v>2</v>
      </c>
      <c r="D138">
        <v>1.85</v>
      </c>
      <c r="J138">
        <f>+IF(A138=A137,J137,J137+1)</f>
        <v>32</v>
      </c>
      <c r="K138">
        <f>+IF(ISBLANK(E138),0,IF(SUM(E138:I138)=(C138*D138),0,1))</f>
        <v>0</v>
      </c>
      <c r="L138">
        <f>+IF(ISBLANK(E138),0,IF(MAX(E138:I138)&gt;1.2*D138,1,0))</f>
        <v>0</v>
      </c>
      <c r="M138">
        <f>+IF(ISBLANK(E138),0,IF(MIN(E138:I138)&lt;0.8*D138,1,0))</f>
        <v>0</v>
      </c>
      <c r="N138" s="1" t="str">
        <f>+IF(AND(B137&lt;&gt;B138,B138=B139),D138/D139-1,"")</f>
        <v/>
      </c>
      <c r="O138" t="str">
        <f t="shared" si="4"/>
        <v/>
      </c>
      <c r="R138" t="str">
        <f t="shared" si="5"/>
        <v/>
      </c>
    </row>
    <row r="139" spans="1:18" x14ac:dyDescent="0.25">
      <c r="A139" t="s">
        <v>19</v>
      </c>
      <c r="B139" t="s">
        <v>33</v>
      </c>
      <c r="C139">
        <v>3</v>
      </c>
      <c r="D139">
        <v>1.75</v>
      </c>
      <c r="J139">
        <f>+IF(A139=A138,J138,J138+1)</f>
        <v>33</v>
      </c>
      <c r="K139">
        <f>+IF(ISBLANK(E139),0,IF(SUM(E139:I139)=(C139*D139),0,1))</f>
        <v>0</v>
      </c>
      <c r="L139">
        <f>+IF(ISBLANK(E139),0,IF(MAX(E139:I139)&gt;1.2*D139,1,0))</f>
        <v>0</v>
      </c>
      <c r="M139">
        <f>+IF(ISBLANK(E139),0,IF(MIN(E139:I139)&lt;0.8*D139,1,0))</f>
        <v>0</v>
      </c>
      <c r="N139" s="1" t="str">
        <f>+IF(AND(B138&lt;&gt;B139,B139=B140),D139/D140-1,"")</f>
        <v/>
      </c>
      <c r="O139" t="str">
        <f t="shared" si="4"/>
        <v/>
      </c>
      <c r="R139" t="str">
        <f t="shared" si="5"/>
        <v/>
      </c>
    </row>
    <row r="140" spans="1:18" x14ac:dyDescent="0.25">
      <c r="A140" t="s">
        <v>26</v>
      </c>
      <c r="B140" t="s">
        <v>33</v>
      </c>
      <c r="C140">
        <v>3</v>
      </c>
      <c r="D140">
        <v>1.67</v>
      </c>
      <c r="E140" s="2">
        <v>1.51</v>
      </c>
      <c r="F140">
        <v>1.5</v>
      </c>
      <c r="G140">
        <v>2</v>
      </c>
      <c r="J140">
        <f>+IF(A140=A139,J139,J139+1)</f>
        <v>34</v>
      </c>
      <c r="K140">
        <f>+IF(ISBLANK(E140),0,IF(SUM(E140:I140)=(C140*D140),0,1))</f>
        <v>0</v>
      </c>
      <c r="L140">
        <f>+IF(ISBLANK(E140),0,IF(MAX(E140:I140)&gt;1.2*D140,1,0))</f>
        <v>0</v>
      </c>
      <c r="M140">
        <f>+IF(ISBLANK(E140),0,IF(MIN(E140:I140)&lt;0.8*D140,1,0))</f>
        <v>0</v>
      </c>
      <c r="N140" s="1" t="str">
        <f>+IF(AND(B139&lt;&gt;B140,B140=B141),D140/D141-1,"")</f>
        <v/>
      </c>
      <c r="O140" t="str">
        <f t="shared" si="4"/>
        <v/>
      </c>
      <c r="R140" t="str">
        <f t="shared" si="5"/>
        <v/>
      </c>
    </row>
    <row r="141" spans="1:18" x14ac:dyDescent="0.25">
      <c r="A141" t="s">
        <v>11</v>
      </c>
      <c r="B141" t="s">
        <v>33</v>
      </c>
      <c r="C141">
        <v>1</v>
      </c>
      <c r="D141">
        <v>1.5</v>
      </c>
      <c r="J141">
        <f>+IF(A141=A140,J140,J140+1)</f>
        <v>35</v>
      </c>
      <c r="K141">
        <f>+IF(ISBLANK(E141),0,IF(SUM(E141:I141)=(C141*D141),0,1))</f>
        <v>0</v>
      </c>
      <c r="L141">
        <f>+IF(ISBLANK(E141),0,IF(MAX(E141:I141)&gt;1.2*D141,1,0))</f>
        <v>0</v>
      </c>
      <c r="M141">
        <f>+IF(ISBLANK(E141),0,IF(MIN(E141:I141)&lt;0.8*D141,1,0))</f>
        <v>0</v>
      </c>
      <c r="N141" s="1" t="str">
        <f>+IF(AND(B140&lt;&gt;B141,B141=B142),D141/D142-1,"")</f>
        <v/>
      </c>
      <c r="O141" t="str">
        <f t="shared" si="4"/>
        <v/>
      </c>
      <c r="R141" t="str">
        <f t="shared" si="5"/>
        <v/>
      </c>
    </row>
    <row r="142" spans="1:18" x14ac:dyDescent="0.25">
      <c r="A142" t="s">
        <v>23</v>
      </c>
      <c r="B142" t="s">
        <v>33</v>
      </c>
      <c r="C142">
        <v>2</v>
      </c>
      <c r="D142">
        <v>1.31</v>
      </c>
      <c r="J142">
        <f>+IF(A142=A141,J141,J141+1)</f>
        <v>36</v>
      </c>
      <c r="K142">
        <f>+IF(ISBLANK(E142),0,IF(SUM(E142:I142)=(C142*D142),0,1))</f>
        <v>0</v>
      </c>
      <c r="L142">
        <f>+IF(ISBLANK(E142),0,IF(MAX(E142:I142)&gt;1.2*D142,1,0))</f>
        <v>0</v>
      </c>
      <c r="M142">
        <f>+IF(ISBLANK(E142),0,IF(MIN(E142:I142)&lt;0.8*D142,1,0))</f>
        <v>0</v>
      </c>
      <c r="N142" s="1" t="str">
        <f>+IF(AND(B141&lt;&gt;B142,B142=B143),D142/D143-1,"")</f>
        <v/>
      </c>
      <c r="O142" t="str">
        <f t="shared" si="4"/>
        <v/>
      </c>
      <c r="R142" t="str">
        <f t="shared" si="5"/>
        <v/>
      </c>
    </row>
    <row r="143" spans="1:18" x14ac:dyDescent="0.25">
      <c r="A143" t="s">
        <v>15</v>
      </c>
      <c r="B143" t="s">
        <v>33</v>
      </c>
      <c r="C143">
        <v>2</v>
      </c>
      <c r="D143">
        <v>1.25</v>
      </c>
      <c r="J143">
        <f>+IF(A143=A142,J142,J142+1)</f>
        <v>37</v>
      </c>
      <c r="K143">
        <f>+IF(ISBLANK(E143),0,IF(SUM(E143:I143)=(C143*D143),0,1))</f>
        <v>0</v>
      </c>
      <c r="L143">
        <f>+IF(ISBLANK(E143),0,IF(MAX(E143:I143)&gt;1.2*D143,1,0))</f>
        <v>0</v>
      </c>
      <c r="M143">
        <f>+IF(ISBLANK(E143),0,IF(MIN(E143:I143)&lt;0.8*D143,1,0))</f>
        <v>0</v>
      </c>
      <c r="N143" s="1" t="str">
        <f>+IF(AND(B142&lt;&gt;B143,B143=B144),D143/D144-1,"")</f>
        <v/>
      </c>
      <c r="O143" t="str">
        <f t="shared" si="4"/>
        <v/>
      </c>
      <c r="R143" t="str">
        <f t="shared" si="5"/>
        <v/>
      </c>
    </row>
    <row r="144" spans="1:18" x14ac:dyDescent="0.25">
      <c r="A144" t="s">
        <v>10</v>
      </c>
      <c r="B144" t="s">
        <v>33</v>
      </c>
      <c r="C144">
        <v>2</v>
      </c>
      <c r="D144">
        <v>1.2</v>
      </c>
      <c r="J144">
        <f>+IF(A144=A143,J143,J143+1)</f>
        <v>38</v>
      </c>
      <c r="K144">
        <f>+IF(ISBLANK(E144),0,IF(SUM(E144:I144)=(C144*D144),0,1))</f>
        <v>0</v>
      </c>
      <c r="L144">
        <f>+IF(ISBLANK(E144),0,IF(MAX(E144:I144)&gt;1.2*D144,1,0))</f>
        <v>0</v>
      </c>
      <c r="M144">
        <f>+IF(ISBLANK(E144),0,IF(MIN(E144:I144)&lt;0.8*D144,1,0))</f>
        <v>0</v>
      </c>
      <c r="N144" s="1" t="str">
        <f>+IF(AND(B143&lt;&gt;B144,B144=B145),D144/D145-1,"")</f>
        <v/>
      </c>
      <c r="O144" t="str">
        <f t="shared" si="4"/>
        <v/>
      </c>
      <c r="R144" t="str">
        <f t="shared" si="5"/>
        <v/>
      </c>
    </row>
    <row r="145" spans="1:18" x14ac:dyDescent="0.25">
      <c r="A145" t="s">
        <v>22</v>
      </c>
      <c r="B145" t="s">
        <v>33</v>
      </c>
      <c r="C145">
        <v>2</v>
      </c>
      <c r="D145">
        <v>0.75</v>
      </c>
      <c r="J145">
        <f>+IF(A145=A144,J144,J144+1)</f>
        <v>39</v>
      </c>
      <c r="K145">
        <f>+IF(ISBLANK(E145),0,IF(SUM(E145:I145)=(C145*D145),0,1))</f>
        <v>0</v>
      </c>
      <c r="L145">
        <f>+IF(ISBLANK(E145),0,IF(MAX(E145:I145)&gt;1.2*D145,1,0))</f>
        <v>0</v>
      </c>
      <c r="M145">
        <f>+IF(ISBLANK(E145),0,IF(MIN(E145:I145)&lt;0.8*D145,1,0))</f>
        <v>0</v>
      </c>
      <c r="N145" s="1" t="str">
        <f>+IF(AND(B144&lt;&gt;B145,B145=B146),D145/D146-1,"")</f>
        <v/>
      </c>
      <c r="O145" t="str">
        <f t="shared" si="4"/>
        <v/>
      </c>
      <c r="R145" t="str">
        <f t="shared" si="5"/>
        <v/>
      </c>
    </row>
    <row r="146" spans="1:18" x14ac:dyDescent="0.25">
      <c r="A146" t="s">
        <v>13</v>
      </c>
      <c r="B146" t="s">
        <v>33</v>
      </c>
      <c r="C146">
        <v>1</v>
      </c>
      <c r="D146">
        <v>0.47</v>
      </c>
      <c r="J146">
        <f>+IF(A146=A145,J145,J145+1)</f>
        <v>40</v>
      </c>
      <c r="K146">
        <f>+IF(ISBLANK(E146),0,IF(SUM(E146:I146)=(C146*D146),0,1))</f>
        <v>0</v>
      </c>
      <c r="L146">
        <f>+IF(ISBLANK(E146),0,IF(MAX(E146:I146)&gt;1.2*D146,1,0))</f>
        <v>0</v>
      </c>
      <c r="M146">
        <f>+IF(ISBLANK(E146),0,IF(MIN(E146:I146)&lt;0.8*D146,1,0))</f>
        <v>0</v>
      </c>
      <c r="N146" s="1" t="str">
        <f>+IF(AND(B145&lt;&gt;B146,B146=B147),D146/D147-1,"")</f>
        <v/>
      </c>
      <c r="O146" t="str">
        <f t="shared" si="4"/>
        <v/>
      </c>
      <c r="R146" t="str">
        <f t="shared" si="5"/>
        <v/>
      </c>
    </row>
    <row r="147" spans="1:18" x14ac:dyDescent="0.25">
      <c r="A147" t="s">
        <v>18</v>
      </c>
      <c r="B147" t="s">
        <v>47</v>
      </c>
      <c r="C147">
        <v>2</v>
      </c>
      <c r="D147">
        <v>3.6</v>
      </c>
      <c r="J147">
        <f>+IF(A147=A146,J146,J146+1)</f>
        <v>41</v>
      </c>
      <c r="K147">
        <f>+IF(ISBLANK(E147),0,IF(SUM(E147:I147)=(C147*D147),0,1))</f>
        <v>0</v>
      </c>
      <c r="L147">
        <f>+IF(ISBLANK(E147),0,IF(MAX(E147:I147)&gt;1.2*D147,1,0))</f>
        <v>0</v>
      </c>
      <c r="M147">
        <f>+IF(ISBLANK(E147),0,IF(MIN(E147:I147)&lt;0.8*D147,1,0))</f>
        <v>0</v>
      </c>
      <c r="N147" s="1">
        <f>+IF(AND(B146&lt;&gt;B147,B147=B148),D147/D148-1,"")</f>
        <v>9.090909090909105E-2</v>
      </c>
      <c r="O147" t="str">
        <f t="shared" si="4"/>
        <v>(3.60 vs. 3.30)</v>
      </c>
      <c r="R147" t="str">
        <f t="shared" si="5"/>
        <v>Matt Shoemaker, SP TOR: 09.09% (3.60 vs. 3.30)</v>
      </c>
    </row>
    <row r="148" spans="1:18" x14ac:dyDescent="0.25">
      <c r="A148" t="s">
        <v>25</v>
      </c>
      <c r="B148" t="s">
        <v>47</v>
      </c>
      <c r="C148">
        <v>1</v>
      </c>
      <c r="D148">
        <v>3.3</v>
      </c>
      <c r="J148">
        <f>+IF(A148=A147,J147,J147+1)</f>
        <v>42</v>
      </c>
      <c r="K148">
        <f>+IF(ISBLANK(E148),0,IF(SUM(E148:I148)=(C148*D148),0,1))</f>
        <v>0</v>
      </c>
      <c r="L148">
        <f>+IF(ISBLANK(E148),0,IF(MAX(E148:I148)&gt;1.2*D148,1,0))</f>
        <v>0</v>
      </c>
      <c r="M148">
        <f>+IF(ISBLANK(E148),0,IF(MIN(E148:I148)&lt;0.8*D148,1,0))</f>
        <v>0</v>
      </c>
      <c r="N148" s="1" t="str">
        <f>+IF(AND(B147&lt;&gt;B148,B148=B149),D148/D149-1,"")</f>
        <v/>
      </c>
      <c r="O148" t="str">
        <f t="shared" si="4"/>
        <v/>
      </c>
      <c r="R148" t="str">
        <f t="shared" si="5"/>
        <v/>
      </c>
    </row>
    <row r="149" spans="1:18" x14ac:dyDescent="0.25">
      <c r="A149" t="s">
        <v>26</v>
      </c>
      <c r="B149" t="s">
        <v>47</v>
      </c>
      <c r="C149">
        <v>1</v>
      </c>
      <c r="D149">
        <v>2</v>
      </c>
      <c r="J149">
        <f>+IF(A149=A148,J148,J148+1)</f>
        <v>43</v>
      </c>
      <c r="K149">
        <f>+IF(ISBLANK(E149),0,IF(SUM(E149:I149)=(C149*D149),0,1))</f>
        <v>0</v>
      </c>
      <c r="L149">
        <f>+IF(ISBLANK(E149),0,IF(MAX(E149:I149)&gt;1.2*D149,1,0))</f>
        <v>0</v>
      </c>
      <c r="M149">
        <f>+IF(ISBLANK(E149),0,IF(MIN(E149:I149)&lt;0.8*D149,1,0))</f>
        <v>0</v>
      </c>
      <c r="N149" s="1" t="str">
        <f>+IF(AND(B148&lt;&gt;B149,B149=B150),D149/D150-1,"")</f>
        <v/>
      </c>
      <c r="O149" t="str">
        <f t="shared" si="4"/>
        <v/>
      </c>
      <c r="R149" t="str">
        <f t="shared" si="5"/>
        <v/>
      </c>
    </row>
    <row r="150" spans="1:18" x14ac:dyDescent="0.25">
      <c r="A150" t="s">
        <v>19</v>
      </c>
      <c r="B150" t="s">
        <v>47</v>
      </c>
      <c r="C150">
        <v>3</v>
      </c>
      <c r="D150">
        <v>1.75</v>
      </c>
      <c r="J150">
        <f>+IF(A150=A149,J149,J149+1)</f>
        <v>44</v>
      </c>
      <c r="K150">
        <f>+IF(ISBLANK(E150),0,IF(SUM(E150:I150)=(C150*D150),0,1))</f>
        <v>0</v>
      </c>
      <c r="L150">
        <f>+IF(ISBLANK(E150),0,IF(MAX(E150:I150)&gt;1.2*D150,1,0))</f>
        <v>0</v>
      </c>
      <c r="M150">
        <f>+IF(ISBLANK(E150),0,IF(MIN(E150:I150)&lt;0.8*D150,1,0))</f>
        <v>0</v>
      </c>
      <c r="N150" s="1" t="str">
        <f>+IF(AND(B149&lt;&gt;B150,B150=B151),D150/D151-1,"")</f>
        <v/>
      </c>
      <c r="O150" t="str">
        <f t="shared" si="4"/>
        <v/>
      </c>
      <c r="R150" t="str">
        <f t="shared" si="5"/>
        <v/>
      </c>
    </row>
    <row r="151" spans="1:18" x14ac:dyDescent="0.25">
      <c r="A151" t="s">
        <v>23</v>
      </c>
      <c r="B151" t="s">
        <v>47</v>
      </c>
      <c r="C151">
        <v>1</v>
      </c>
      <c r="D151">
        <v>1.31</v>
      </c>
      <c r="J151">
        <f>+IF(A151=A150,J150,J150+1)</f>
        <v>45</v>
      </c>
      <c r="K151">
        <f>+IF(ISBLANK(E151),0,IF(SUM(E151:I151)=(C151*D151),0,1))</f>
        <v>0</v>
      </c>
      <c r="L151">
        <f>+IF(ISBLANK(E151),0,IF(MAX(E151:I151)&gt;1.2*D151,1,0))</f>
        <v>0</v>
      </c>
      <c r="M151">
        <f>+IF(ISBLANK(E151),0,IF(MIN(E151:I151)&lt;0.8*D151,1,0))</f>
        <v>0</v>
      </c>
      <c r="N151" s="1" t="str">
        <f>+IF(AND(B150&lt;&gt;B151,B151=B152),D151/D152-1,"")</f>
        <v/>
      </c>
      <c r="O151" t="str">
        <f t="shared" si="4"/>
        <v/>
      </c>
      <c r="R151" t="str">
        <f t="shared" si="5"/>
        <v/>
      </c>
    </row>
    <row r="152" spans="1:18" x14ac:dyDescent="0.25">
      <c r="A152" t="s">
        <v>11</v>
      </c>
      <c r="B152" t="s">
        <v>47</v>
      </c>
      <c r="C152">
        <v>1</v>
      </c>
      <c r="D152">
        <v>1.1499999999999999</v>
      </c>
      <c r="J152">
        <f>+IF(A152=A151,J151,J151+1)</f>
        <v>46</v>
      </c>
      <c r="K152">
        <f>+IF(ISBLANK(E152),0,IF(SUM(E152:I152)=(C152*D152),0,1))</f>
        <v>0</v>
      </c>
      <c r="L152">
        <f>+IF(ISBLANK(E152),0,IF(MAX(E152:I152)&gt;1.2*D152,1,0))</f>
        <v>0</v>
      </c>
      <c r="M152">
        <f>+IF(ISBLANK(E152),0,IF(MIN(E152:I152)&lt;0.8*D152,1,0))</f>
        <v>0</v>
      </c>
      <c r="N152" s="1" t="str">
        <f>+IF(AND(B151&lt;&gt;B152,B152=B153),D152/D153-1,"")</f>
        <v/>
      </c>
      <c r="O152" t="str">
        <f t="shared" si="4"/>
        <v/>
      </c>
      <c r="R152" t="str">
        <f t="shared" si="5"/>
        <v/>
      </c>
    </row>
    <row r="153" spans="1:18" x14ac:dyDescent="0.25">
      <c r="A153" t="s">
        <v>20</v>
      </c>
      <c r="B153" t="s">
        <v>47</v>
      </c>
      <c r="C153">
        <v>2</v>
      </c>
      <c r="D153">
        <v>1.05</v>
      </c>
      <c r="J153">
        <f>+IF(A153=A152,J152,J152+1)</f>
        <v>47</v>
      </c>
      <c r="K153">
        <f>+IF(ISBLANK(E153),0,IF(SUM(E153:I153)=(C153*D153),0,1))</f>
        <v>0</v>
      </c>
      <c r="L153">
        <f>+IF(ISBLANK(E153),0,IF(MAX(E153:I153)&gt;1.2*D153,1,0))</f>
        <v>0</v>
      </c>
      <c r="M153">
        <f>+IF(ISBLANK(E153),0,IF(MIN(E153:I153)&lt;0.8*D153,1,0))</f>
        <v>0</v>
      </c>
      <c r="N153" s="1" t="str">
        <f>+IF(AND(B152&lt;&gt;B153,B153=B154),D153/D154-1,"")</f>
        <v/>
      </c>
      <c r="O153" t="str">
        <f t="shared" si="4"/>
        <v/>
      </c>
      <c r="R153" t="str">
        <f t="shared" si="5"/>
        <v/>
      </c>
    </row>
    <row r="154" spans="1:18" x14ac:dyDescent="0.25">
      <c r="A154" t="s">
        <v>14</v>
      </c>
      <c r="B154" t="s">
        <v>47</v>
      </c>
      <c r="C154">
        <v>1</v>
      </c>
      <c r="D154">
        <v>0.41</v>
      </c>
      <c r="J154">
        <f>+IF(A154=A153,J153,J153+1)</f>
        <v>48</v>
      </c>
      <c r="K154">
        <f>+IF(ISBLANK(E154),0,IF(SUM(E154:I154)=(C154*D154),0,1))</f>
        <v>0</v>
      </c>
      <c r="L154">
        <f>+IF(ISBLANK(E154),0,IF(MAX(E154:I154)&gt;1.2*D154,1,0))</f>
        <v>0</v>
      </c>
      <c r="M154">
        <f>+IF(ISBLANK(E154),0,IF(MIN(E154:I154)&lt;0.8*D154,1,0))</f>
        <v>0</v>
      </c>
      <c r="N154" s="1" t="str">
        <f>+IF(AND(B153&lt;&gt;B154,B154=B155),D154/D155-1,"")</f>
        <v/>
      </c>
      <c r="O154" t="str">
        <f t="shared" si="4"/>
        <v/>
      </c>
      <c r="R154" t="str">
        <f t="shared" si="5"/>
        <v/>
      </c>
    </row>
    <row r="155" spans="1:18" x14ac:dyDescent="0.25">
      <c r="A155" t="s">
        <v>25</v>
      </c>
      <c r="B155" t="s">
        <v>55</v>
      </c>
      <c r="C155">
        <v>2</v>
      </c>
      <c r="D155">
        <v>4.4000000000000004</v>
      </c>
      <c r="J155">
        <f>+IF(A155=A154,J154,J154+1)</f>
        <v>49</v>
      </c>
      <c r="K155">
        <f>+IF(ISBLANK(E155),0,IF(SUM(E155:I155)=(C155*D155),0,1))</f>
        <v>0</v>
      </c>
      <c r="L155">
        <f>+IF(ISBLANK(E155),0,IF(MAX(E155:I155)&gt;1.2*D155,1,0))</f>
        <v>0</v>
      </c>
      <c r="M155">
        <f>+IF(ISBLANK(E155),0,IF(MIN(E155:I155)&lt;0.8*D155,1,0))</f>
        <v>0</v>
      </c>
      <c r="N155" s="1">
        <f>+IF(AND(B154&lt;&gt;B155,B155=B156),D155/D156-1,"")</f>
        <v>0.4012738853503186</v>
      </c>
      <c r="O155" t="str">
        <f t="shared" si="4"/>
        <v>(4.40 vs. 3.14)</v>
      </c>
      <c r="R155" t="str">
        <f t="shared" si="5"/>
        <v>Mike Tauchman: 40.13% (4.40 vs. 3.14)</v>
      </c>
    </row>
    <row r="156" spans="1:18" x14ac:dyDescent="0.25">
      <c r="A156" t="s">
        <v>13</v>
      </c>
      <c r="B156" t="s">
        <v>55</v>
      </c>
      <c r="C156">
        <v>2</v>
      </c>
      <c r="D156">
        <v>3.14</v>
      </c>
      <c r="J156">
        <f>+IF(A156=A155,J155,J155+1)</f>
        <v>50</v>
      </c>
      <c r="K156">
        <f>+IF(ISBLANK(E156),0,IF(SUM(E156:I156)=(C156*D156),0,1))</f>
        <v>0</v>
      </c>
      <c r="L156">
        <f>+IF(ISBLANK(E156),0,IF(MAX(E156:I156)&gt;1.2*D156,1,0))</f>
        <v>0</v>
      </c>
      <c r="M156">
        <f>+IF(ISBLANK(E156),0,IF(MIN(E156:I156)&lt;0.8*D156,1,0))</f>
        <v>0</v>
      </c>
      <c r="N156" s="1" t="str">
        <f>+IF(AND(B155&lt;&gt;B156,B156=B157),D156/D157-1,"")</f>
        <v/>
      </c>
      <c r="O156" t="str">
        <f t="shared" si="4"/>
        <v/>
      </c>
      <c r="R156" t="str">
        <f t="shared" si="5"/>
        <v/>
      </c>
    </row>
    <row r="157" spans="1:18" x14ac:dyDescent="0.25">
      <c r="A157" t="s">
        <v>23</v>
      </c>
      <c r="B157" t="s">
        <v>55</v>
      </c>
      <c r="C157">
        <v>1</v>
      </c>
      <c r="D157">
        <v>1.81</v>
      </c>
      <c r="J157">
        <f>+IF(A157=A156,J156,J156+1)</f>
        <v>51</v>
      </c>
      <c r="K157">
        <f>+IF(ISBLANK(E157),0,IF(SUM(E157:I157)=(C157*D157),0,1))</f>
        <v>0</v>
      </c>
      <c r="L157">
        <f>+IF(ISBLANK(E157),0,IF(MAX(E157:I157)&gt;1.2*D157,1,0))</f>
        <v>0</v>
      </c>
      <c r="M157">
        <f>+IF(ISBLANK(E157),0,IF(MIN(E157:I157)&lt;0.8*D157,1,0))</f>
        <v>0</v>
      </c>
      <c r="N157" s="1" t="str">
        <f>+IF(AND(B156&lt;&gt;B157,B157=B158),D157/D158-1,"")</f>
        <v/>
      </c>
      <c r="O157" t="str">
        <f t="shared" si="4"/>
        <v/>
      </c>
      <c r="R157" t="str">
        <f t="shared" si="5"/>
        <v/>
      </c>
    </row>
    <row r="158" spans="1:18" x14ac:dyDescent="0.25">
      <c r="A158" t="s">
        <v>10</v>
      </c>
      <c r="B158" t="s">
        <v>55</v>
      </c>
      <c r="C158">
        <v>3</v>
      </c>
      <c r="D158">
        <v>1</v>
      </c>
      <c r="J158">
        <f>+IF(A158=A157,J157,J157+1)</f>
        <v>52</v>
      </c>
      <c r="K158">
        <f>+IF(ISBLANK(E158),0,IF(SUM(E158:I158)=(C158*D158),0,1))</f>
        <v>0</v>
      </c>
      <c r="L158">
        <f>+IF(ISBLANK(E158),0,IF(MAX(E158:I158)&gt;1.2*D158,1,0))</f>
        <v>0</v>
      </c>
      <c r="M158">
        <f>+IF(ISBLANK(E158),0,IF(MIN(E158:I158)&lt;0.8*D158,1,0))</f>
        <v>0</v>
      </c>
      <c r="N158" s="1" t="str">
        <f>+IF(AND(B157&lt;&gt;B158,B158=B159),D158/D159-1,"")</f>
        <v/>
      </c>
      <c r="O158" t="str">
        <f t="shared" si="4"/>
        <v/>
      </c>
      <c r="R158" t="str">
        <f t="shared" si="5"/>
        <v/>
      </c>
    </row>
    <row r="159" spans="1:18" x14ac:dyDescent="0.25">
      <c r="A159" t="s">
        <v>10</v>
      </c>
      <c r="B159" t="s">
        <v>34</v>
      </c>
      <c r="C159">
        <v>1</v>
      </c>
      <c r="D159">
        <v>1</v>
      </c>
      <c r="J159">
        <f>+IF(A159=A158,J158,J158+1)</f>
        <v>52</v>
      </c>
      <c r="K159">
        <f>+IF(ISBLANK(E159),0,IF(SUM(E159:I159)=(C159*D159),0,1))</f>
        <v>0</v>
      </c>
      <c r="L159">
        <f>+IF(ISBLANK(E159),0,IF(MAX(E159:I159)&gt;1.2*D159,1,0))</f>
        <v>0</v>
      </c>
      <c r="M159">
        <f>+IF(ISBLANK(E159),0,IF(MIN(E159:I159)&lt;0.8*D159,1,0))</f>
        <v>0</v>
      </c>
      <c r="N159" s="1">
        <f>+IF(AND(B158&lt;&gt;B159,B159=B160),D159/D160-1,"")</f>
        <v>0</v>
      </c>
      <c r="O159" t="str">
        <f t="shared" si="4"/>
        <v>(1.00 vs. 1.00)</v>
      </c>
      <c r="R159" t="str">
        <f t="shared" si="5"/>
        <v>Mitch Moreland, 1B BOS: 00.00% (1.00 vs. 1.00)</v>
      </c>
    </row>
    <row r="160" spans="1:18" x14ac:dyDescent="0.25">
      <c r="A160" t="s">
        <v>26</v>
      </c>
      <c r="B160" t="s">
        <v>34</v>
      </c>
      <c r="C160">
        <v>1</v>
      </c>
      <c r="D160">
        <v>1</v>
      </c>
      <c r="J160">
        <f>+IF(A160=A159,J159,J159+1)</f>
        <v>53</v>
      </c>
      <c r="K160">
        <f>+IF(ISBLANK(E160),0,IF(SUM(E160:I160)=(C160*D160),0,1))</f>
        <v>0</v>
      </c>
      <c r="L160">
        <f>+IF(ISBLANK(E160),0,IF(MAX(E160:I160)&gt;1.2*D160,1,0))</f>
        <v>0</v>
      </c>
      <c r="M160">
        <f>+IF(ISBLANK(E160),0,IF(MIN(E160:I160)&lt;0.8*D160,1,0))</f>
        <v>0</v>
      </c>
      <c r="N160" s="1" t="str">
        <f>+IF(AND(B159&lt;&gt;B160,B160=B161),D160/D161-1,"")</f>
        <v/>
      </c>
      <c r="O160" t="str">
        <f t="shared" si="4"/>
        <v/>
      </c>
      <c r="R160" t="str">
        <f t="shared" si="5"/>
        <v/>
      </c>
    </row>
    <row r="161" spans="1:18" x14ac:dyDescent="0.25">
      <c r="A161" t="s">
        <v>16</v>
      </c>
      <c r="B161" t="s">
        <v>34</v>
      </c>
      <c r="C161">
        <v>1</v>
      </c>
      <c r="D161">
        <v>0.4</v>
      </c>
      <c r="J161">
        <f>+IF(A161=A160,J160,J160+1)</f>
        <v>54</v>
      </c>
      <c r="K161">
        <f>+IF(ISBLANK(E161),0,IF(SUM(E161:I161)=(C161*D161),0,1))</f>
        <v>0</v>
      </c>
      <c r="L161">
        <f>+IF(ISBLANK(E161),0,IF(MAX(E161:I161)&gt;1.2*D161,1,0))</f>
        <v>0</v>
      </c>
      <c r="M161">
        <f>+IF(ISBLANK(E161),0,IF(MIN(E161:I161)&lt;0.8*D161,1,0))</f>
        <v>0</v>
      </c>
      <c r="N161" s="1" t="str">
        <f>+IF(AND(B160&lt;&gt;B161,B161=B162),D161/D162-1,"")</f>
        <v/>
      </c>
      <c r="O161" t="str">
        <f t="shared" si="4"/>
        <v/>
      </c>
      <c r="R161" t="str">
        <f t="shared" si="5"/>
        <v/>
      </c>
    </row>
    <row r="162" spans="1:18" x14ac:dyDescent="0.25">
      <c r="A162" t="s">
        <v>16</v>
      </c>
      <c r="B162" t="s">
        <v>35</v>
      </c>
      <c r="C162">
        <v>2</v>
      </c>
      <c r="D162">
        <v>4</v>
      </c>
      <c r="E162">
        <v>3</v>
      </c>
      <c r="F162">
        <v>5</v>
      </c>
      <c r="J162">
        <f>+IF(A162=A161,J161,J161+1)</f>
        <v>54</v>
      </c>
      <c r="K162">
        <f>+IF(ISBLANK(E162),0,IF(SUM(E162:I162)=(C162*D162),0,1))</f>
        <v>0</v>
      </c>
      <c r="L162">
        <f>+IF(ISBLANK(E162),0,IF(MAX(E162:I162)&gt;1.2*D162,1,0))</f>
        <v>1</v>
      </c>
      <c r="M162">
        <f>+IF(ISBLANK(E162),0,IF(MIN(E162:I162)&lt;0.8*D162,1,0))</f>
        <v>1</v>
      </c>
      <c r="N162" s="1">
        <f>+IF(AND(B161&lt;&gt;B162,B162=B163),D162/D163-1,"")</f>
        <v>0.26984126984126977</v>
      </c>
      <c r="O162" t="str">
        <f t="shared" si="4"/>
        <v>(4.00 vs. 3.15)</v>
      </c>
      <c r="R162" t="str">
        <f t="shared" si="5"/>
        <v>Mychal Givens, RP BAL: 26.98% (4.00 vs. 3.15)</v>
      </c>
    </row>
    <row r="163" spans="1:18" x14ac:dyDescent="0.25">
      <c r="A163" t="s">
        <v>11</v>
      </c>
      <c r="B163" t="s">
        <v>35</v>
      </c>
      <c r="C163">
        <v>1</v>
      </c>
      <c r="D163">
        <v>3.15</v>
      </c>
      <c r="J163">
        <f>+IF(A163=A162,J162,J162+1)</f>
        <v>55</v>
      </c>
      <c r="K163">
        <f>+IF(ISBLANK(E163),0,IF(SUM(E163:I163)=(C163*D163),0,1))</f>
        <v>0</v>
      </c>
      <c r="L163">
        <f>+IF(ISBLANK(E163),0,IF(MAX(E163:I163)&gt;1.2*D163,1,0))</f>
        <v>0</v>
      </c>
      <c r="M163">
        <f>+IF(ISBLANK(E163),0,IF(MIN(E163:I163)&lt;0.8*D163,1,0))</f>
        <v>0</v>
      </c>
      <c r="N163" s="1" t="str">
        <f>+IF(AND(B162&lt;&gt;B163,B163=B164),D163/D164-1,"")</f>
        <v/>
      </c>
      <c r="O163" t="str">
        <f t="shared" si="4"/>
        <v/>
      </c>
      <c r="R163" t="str">
        <f t="shared" si="5"/>
        <v/>
      </c>
    </row>
    <row r="164" spans="1:18" x14ac:dyDescent="0.25">
      <c r="A164" t="s">
        <v>24</v>
      </c>
      <c r="B164" t="s">
        <v>35</v>
      </c>
      <c r="C164">
        <v>3</v>
      </c>
      <c r="D164">
        <v>2.97</v>
      </c>
      <c r="J164">
        <f>+IF(A164=A163,J163,J163+1)</f>
        <v>56</v>
      </c>
      <c r="K164">
        <f>+IF(ISBLANK(E164),0,IF(SUM(E164:I164)=(C164*D164),0,1))</f>
        <v>0</v>
      </c>
      <c r="L164">
        <f>+IF(ISBLANK(E164),0,IF(MAX(E164:I164)&gt;1.2*D164,1,0))</f>
        <v>0</v>
      </c>
      <c r="M164">
        <f>+IF(ISBLANK(E164),0,IF(MIN(E164:I164)&lt;0.8*D164,1,0))</f>
        <v>0</v>
      </c>
      <c r="N164" s="1" t="str">
        <f>+IF(AND(B163&lt;&gt;B164,B164=B165),D164/D165-1,"")</f>
        <v/>
      </c>
      <c r="O164" t="str">
        <f t="shared" si="4"/>
        <v/>
      </c>
      <c r="R164" t="str">
        <f t="shared" si="5"/>
        <v/>
      </c>
    </row>
    <row r="165" spans="1:18" x14ac:dyDescent="0.25">
      <c r="A165" t="s">
        <v>14</v>
      </c>
      <c r="B165" t="s">
        <v>35</v>
      </c>
      <c r="C165">
        <v>1</v>
      </c>
      <c r="D165">
        <v>2.81</v>
      </c>
      <c r="J165">
        <f>+IF(A165=A164,J164,J164+1)</f>
        <v>57</v>
      </c>
      <c r="K165">
        <f>+IF(ISBLANK(E165),0,IF(SUM(E165:I165)=(C165*D165),0,1))</f>
        <v>0</v>
      </c>
      <c r="L165">
        <f>+IF(ISBLANK(E165),0,IF(MAX(E165:I165)&gt;1.2*D165,1,0))</f>
        <v>0</v>
      </c>
      <c r="M165">
        <f>+IF(ISBLANK(E165),0,IF(MIN(E165:I165)&lt;0.8*D165,1,0))</f>
        <v>0</v>
      </c>
      <c r="N165" s="1" t="str">
        <f>+IF(AND(B164&lt;&gt;B165,B165=B166),D165/D166-1,"")</f>
        <v/>
      </c>
      <c r="O165" t="str">
        <f t="shared" si="4"/>
        <v/>
      </c>
      <c r="R165" t="str">
        <f t="shared" si="5"/>
        <v/>
      </c>
    </row>
    <row r="166" spans="1:18" x14ac:dyDescent="0.25">
      <c r="A166" t="s">
        <v>17</v>
      </c>
      <c r="B166" t="s">
        <v>35</v>
      </c>
      <c r="C166">
        <v>1</v>
      </c>
      <c r="D166">
        <v>2.5499999999999998</v>
      </c>
      <c r="J166">
        <f>+IF(A166=A165,J165,J165+1)</f>
        <v>58</v>
      </c>
      <c r="K166">
        <f>+IF(ISBLANK(E166),0,IF(SUM(E166:I166)=(C166*D166),0,1))</f>
        <v>0</v>
      </c>
      <c r="L166">
        <f>+IF(ISBLANK(E166),0,IF(MAX(E166:I166)&gt;1.2*D166,1,0))</f>
        <v>0</v>
      </c>
      <c r="M166">
        <f>+IF(ISBLANK(E166),0,IF(MIN(E166:I166)&lt;0.8*D166,1,0))</f>
        <v>0</v>
      </c>
      <c r="N166" s="1" t="str">
        <f>+IF(AND(B165&lt;&gt;B166,B166=B167),D166/D167-1,"")</f>
        <v/>
      </c>
      <c r="O166" t="str">
        <f t="shared" si="4"/>
        <v/>
      </c>
      <c r="R166" t="str">
        <f t="shared" si="5"/>
        <v/>
      </c>
    </row>
    <row r="167" spans="1:18" x14ac:dyDescent="0.25">
      <c r="A167" t="s">
        <v>22</v>
      </c>
      <c r="B167" t="s">
        <v>35</v>
      </c>
      <c r="C167">
        <v>1</v>
      </c>
      <c r="D167">
        <v>2.5</v>
      </c>
      <c r="J167">
        <f>+IF(A167=A166,J166,J166+1)</f>
        <v>59</v>
      </c>
      <c r="K167">
        <f>+IF(ISBLANK(E167),0,IF(SUM(E167:I167)=(C167*D167),0,1))</f>
        <v>0</v>
      </c>
      <c r="L167">
        <f>+IF(ISBLANK(E167),0,IF(MAX(E167:I167)&gt;1.2*D167,1,0))</f>
        <v>0</v>
      </c>
      <c r="M167">
        <f>+IF(ISBLANK(E167),0,IF(MIN(E167:I167)&lt;0.8*D167,1,0))</f>
        <v>0</v>
      </c>
      <c r="N167" s="1" t="str">
        <f>+IF(AND(B166&lt;&gt;B167,B167=B168),D167/D168-1,"")</f>
        <v/>
      </c>
      <c r="O167" t="str">
        <f t="shared" si="4"/>
        <v/>
      </c>
      <c r="R167" t="str">
        <f t="shared" si="5"/>
        <v/>
      </c>
    </row>
    <row r="168" spans="1:18" x14ac:dyDescent="0.25">
      <c r="A168" t="s">
        <v>25</v>
      </c>
      <c r="B168" t="s">
        <v>35</v>
      </c>
      <c r="C168">
        <v>1</v>
      </c>
      <c r="D168">
        <v>2.1</v>
      </c>
      <c r="J168">
        <f>+IF(A168=A167,J167,J167+1)</f>
        <v>60</v>
      </c>
      <c r="K168">
        <f>+IF(ISBLANK(E168),0,IF(SUM(E168:I168)=(C168*D168),0,1))</f>
        <v>0</v>
      </c>
      <c r="L168">
        <f>+IF(ISBLANK(E168),0,IF(MAX(E168:I168)&gt;1.2*D168,1,0))</f>
        <v>0</v>
      </c>
      <c r="M168">
        <f>+IF(ISBLANK(E168),0,IF(MIN(E168:I168)&lt;0.8*D168,1,0))</f>
        <v>0</v>
      </c>
      <c r="N168" s="1" t="str">
        <f>+IF(AND(B167&lt;&gt;B168,B168=B169),D168/D169-1,"")</f>
        <v/>
      </c>
      <c r="O168" t="str">
        <f t="shared" si="4"/>
        <v/>
      </c>
      <c r="R168" t="str">
        <f t="shared" si="5"/>
        <v/>
      </c>
    </row>
    <row r="169" spans="1:18" x14ac:dyDescent="0.25">
      <c r="A169" t="s">
        <v>26</v>
      </c>
      <c r="B169" t="s">
        <v>35</v>
      </c>
      <c r="C169">
        <v>2</v>
      </c>
      <c r="D169">
        <v>1.5</v>
      </c>
      <c r="J169">
        <f>+IF(A169=A168,J168,J168+1)</f>
        <v>61</v>
      </c>
      <c r="K169">
        <f>+IF(ISBLANK(E169),0,IF(SUM(E169:I169)=(C169*D169),0,1))</f>
        <v>0</v>
      </c>
      <c r="L169">
        <f>+IF(ISBLANK(E169),0,IF(MAX(E169:I169)&gt;1.2*D169,1,0))</f>
        <v>0</v>
      </c>
      <c r="M169">
        <f>+IF(ISBLANK(E169),0,IF(MIN(E169:I169)&lt;0.8*D169,1,0))</f>
        <v>0</v>
      </c>
      <c r="N169" s="1" t="str">
        <f>+IF(AND(B168&lt;&gt;B169,B169=B170),D169/D170-1,"")</f>
        <v/>
      </c>
      <c r="O169" t="str">
        <f t="shared" si="4"/>
        <v/>
      </c>
      <c r="R169" t="str">
        <f t="shared" si="5"/>
        <v/>
      </c>
    </row>
    <row r="170" spans="1:18" x14ac:dyDescent="0.25">
      <c r="A170" t="s">
        <v>13</v>
      </c>
      <c r="B170" t="s">
        <v>35</v>
      </c>
      <c r="C170">
        <v>1</v>
      </c>
      <c r="D170">
        <v>1.01</v>
      </c>
      <c r="J170">
        <f>+IF(A170=A169,J169,J169+1)</f>
        <v>62</v>
      </c>
      <c r="K170">
        <f>+IF(ISBLANK(E170),0,IF(SUM(E170:I170)=(C170*D170),0,1))</f>
        <v>0</v>
      </c>
      <c r="L170">
        <f>+IF(ISBLANK(E170),0,IF(MAX(E170:I170)&gt;1.2*D170,1,0))</f>
        <v>0</v>
      </c>
      <c r="M170">
        <f>+IF(ISBLANK(E170),0,IF(MIN(E170:I170)&lt;0.8*D170,1,0))</f>
        <v>0</v>
      </c>
      <c r="N170" s="1" t="str">
        <f>+IF(AND(B169&lt;&gt;B170,B170=B171),D170/D171-1,"")</f>
        <v/>
      </c>
      <c r="O170" t="str">
        <f t="shared" si="4"/>
        <v/>
      </c>
      <c r="R170" t="str">
        <f t="shared" si="5"/>
        <v/>
      </c>
    </row>
    <row r="171" spans="1:18" x14ac:dyDescent="0.25">
      <c r="A171" t="s">
        <v>15</v>
      </c>
      <c r="B171" t="s">
        <v>35</v>
      </c>
      <c r="C171">
        <v>1</v>
      </c>
      <c r="D171">
        <v>0.8</v>
      </c>
      <c r="J171">
        <f>+IF(A171=A170,J170,J170+1)</f>
        <v>63</v>
      </c>
      <c r="K171">
        <f>+IF(ISBLANK(E171),0,IF(SUM(E171:I171)=(C171*D171),0,1))</f>
        <v>0</v>
      </c>
      <c r="L171">
        <f>+IF(ISBLANK(E171),0,IF(MAX(E171:I171)&gt;1.2*D171,1,0))</f>
        <v>0</v>
      </c>
      <c r="M171">
        <f>+IF(ISBLANK(E171),0,IF(MIN(E171:I171)&lt;0.8*D171,1,0))</f>
        <v>0</v>
      </c>
      <c r="N171" s="1" t="str">
        <f>+IF(AND(B170&lt;&gt;B171,B171=B172),D171/D172-1,"")</f>
        <v/>
      </c>
      <c r="O171" t="str">
        <f t="shared" si="4"/>
        <v/>
      </c>
      <c r="R171" t="str">
        <f t="shared" si="5"/>
        <v/>
      </c>
    </row>
    <row r="172" spans="1:18" x14ac:dyDescent="0.25">
      <c r="A172" t="s">
        <v>10</v>
      </c>
      <c r="B172" t="s">
        <v>35</v>
      </c>
      <c r="C172">
        <v>2</v>
      </c>
      <c r="D172">
        <v>0.65</v>
      </c>
      <c r="J172">
        <f>+IF(A172=A171,J171,J171+1)</f>
        <v>64</v>
      </c>
      <c r="K172">
        <f>+IF(ISBLANK(E172),0,IF(SUM(E172:I172)=(C172*D172),0,1))</f>
        <v>0</v>
      </c>
      <c r="L172">
        <f>+IF(ISBLANK(E172),0,IF(MAX(E172:I172)&gt;1.2*D172,1,0))</f>
        <v>0</v>
      </c>
      <c r="M172">
        <f>+IF(ISBLANK(E172),0,IF(MIN(E172:I172)&lt;0.8*D172,1,0))</f>
        <v>0</v>
      </c>
      <c r="N172" s="1" t="str">
        <f>+IF(AND(B171&lt;&gt;B172,B172=B173),D172/D173-1,"")</f>
        <v/>
      </c>
      <c r="O172" t="str">
        <f t="shared" si="4"/>
        <v/>
      </c>
      <c r="R172" t="str">
        <f t="shared" si="5"/>
        <v/>
      </c>
    </row>
    <row r="173" spans="1:18" x14ac:dyDescent="0.25">
      <c r="A173" t="s">
        <v>19</v>
      </c>
      <c r="B173" t="s">
        <v>35</v>
      </c>
      <c r="C173">
        <v>3</v>
      </c>
      <c r="D173">
        <v>0.6</v>
      </c>
      <c r="J173">
        <f>+IF(A173=A172,J172,J172+1)</f>
        <v>65</v>
      </c>
      <c r="K173">
        <f>+IF(ISBLANK(E173),0,IF(SUM(E173:I173)=(C173*D173),0,1))</f>
        <v>0</v>
      </c>
      <c r="L173">
        <f>+IF(ISBLANK(E173),0,IF(MAX(E173:I173)&gt;1.2*D173,1,0))</f>
        <v>0</v>
      </c>
      <c r="M173">
        <f>+IF(ISBLANK(E173),0,IF(MIN(E173:I173)&lt;0.8*D173,1,0))</f>
        <v>0</v>
      </c>
      <c r="N173" s="1" t="str">
        <f>+IF(AND(B172&lt;&gt;B173,B173=B174),D173/D174-1,"")</f>
        <v/>
      </c>
      <c r="O173" t="str">
        <f t="shared" si="4"/>
        <v/>
      </c>
      <c r="R173" t="str">
        <f t="shared" si="5"/>
        <v/>
      </c>
    </row>
    <row r="174" spans="1:18" x14ac:dyDescent="0.25">
      <c r="A174" t="s">
        <v>14</v>
      </c>
      <c r="B174" t="s">
        <v>59</v>
      </c>
      <c r="C174">
        <v>1</v>
      </c>
      <c r="D174">
        <v>0.41</v>
      </c>
      <c r="J174">
        <f>+IF(A174=A173,J173,J173+1)</f>
        <v>66</v>
      </c>
      <c r="K174">
        <f>+IF(ISBLANK(E174),0,IF(SUM(E174:I174)=(C174*D174),0,1))</f>
        <v>0</v>
      </c>
      <c r="L174">
        <f>+IF(ISBLANK(E174),0,IF(MAX(E174:I174)&gt;1.2*D174,1,0))</f>
        <v>0</v>
      </c>
      <c r="M174">
        <f>+IF(ISBLANK(E174),0,IF(MIN(E174:I174)&lt;0.8*D174,1,0))</f>
        <v>0</v>
      </c>
      <c r="N174" s="1" t="str">
        <f>+IF(AND(B173&lt;&gt;B174,B174=B175),D174/D175-1,"")</f>
        <v/>
      </c>
      <c r="O174" t="str">
        <f t="shared" si="4"/>
        <v/>
      </c>
      <c r="R174" t="str">
        <f t="shared" si="5"/>
        <v/>
      </c>
    </row>
    <row r="175" spans="1:18" x14ac:dyDescent="0.25">
      <c r="A175" t="s">
        <v>23</v>
      </c>
      <c r="B175" t="s">
        <v>53</v>
      </c>
      <c r="C175">
        <v>4</v>
      </c>
      <c r="D175">
        <v>0.48</v>
      </c>
      <c r="J175">
        <f>+IF(A175=A174,J174,J174+1)</f>
        <v>67</v>
      </c>
      <c r="K175">
        <f>+IF(ISBLANK(E175),0,IF(SUM(E175:I175)=(C175*D175),0,1))</f>
        <v>0</v>
      </c>
      <c r="L175">
        <f>+IF(ISBLANK(E175),0,IF(MAX(E175:I175)&gt;1.2*D175,1,0))</f>
        <v>0</v>
      </c>
      <c r="M175">
        <f>+IF(ISBLANK(E175),0,IF(MIN(E175:I175)&lt;0.8*D175,1,0))</f>
        <v>0</v>
      </c>
      <c r="N175" s="1" t="str">
        <f>+IF(AND(B174&lt;&gt;B175,B175=B176),D175/D176-1,"")</f>
        <v/>
      </c>
      <c r="O175" t="str">
        <f t="shared" si="4"/>
        <v/>
      </c>
      <c r="R175" t="str">
        <f t="shared" si="5"/>
        <v/>
      </c>
    </row>
    <row r="176" spans="1:18" x14ac:dyDescent="0.25">
      <c r="A176" t="s">
        <v>14</v>
      </c>
      <c r="B176" t="s">
        <v>60</v>
      </c>
      <c r="C176">
        <v>1</v>
      </c>
      <c r="D176">
        <v>0.51</v>
      </c>
      <c r="J176">
        <f>+IF(A176=A175,J175,J175+1)</f>
        <v>68</v>
      </c>
      <c r="K176">
        <f>+IF(ISBLANK(E176),0,IF(SUM(E176:I176)=(C176*D176),0,1))</f>
        <v>0</v>
      </c>
      <c r="L176">
        <f>+IF(ISBLANK(E176),0,IF(MAX(E176:I176)&gt;1.2*D176,1,0))</f>
        <v>0</v>
      </c>
      <c r="M176">
        <f>+IF(ISBLANK(E176),0,IF(MIN(E176:I176)&lt;0.8*D176,1,0))</f>
        <v>0</v>
      </c>
      <c r="N176" s="1" t="str">
        <f>+IF(AND(B175&lt;&gt;B176,B176=B177),D176/D177-1,"")</f>
        <v/>
      </c>
      <c r="O176" t="str">
        <f t="shared" si="4"/>
        <v/>
      </c>
      <c r="R176" t="str">
        <f t="shared" si="5"/>
        <v/>
      </c>
    </row>
    <row r="177" spans="1:18" x14ac:dyDescent="0.25">
      <c r="A177" t="s">
        <v>17</v>
      </c>
      <c r="B177" t="s">
        <v>62</v>
      </c>
      <c r="C177">
        <v>1</v>
      </c>
      <c r="D177">
        <v>0.4</v>
      </c>
      <c r="J177">
        <f>+IF(A177=A176,J176,J176+1)</f>
        <v>69</v>
      </c>
      <c r="K177">
        <f>+IF(ISBLANK(E177),0,IF(SUM(E177:I177)=(C177*D177),0,1))</f>
        <v>0</v>
      </c>
      <c r="L177">
        <f>+IF(ISBLANK(E177),0,IF(MAX(E177:I177)&gt;1.2*D177,1,0))</f>
        <v>0</v>
      </c>
      <c r="M177">
        <f>+IF(ISBLANK(E177),0,IF(MIN(E177:I177)&lt;0.8*D177,1,0))</f>
        <v>0</v>
      </c>
      <c r="N177" s="1" t="str">
        <f>+IF(AND(B176&lt;&gt;B177,B177=B178),D177/D178-1,"")</f>
        <v/>
      </c>
      <c r="O177" t="str">
        <f t="shared" si="4"/>
        <v/>
      </c>
      <c r="R177" t="str">
        <f t="shared" si="5"/>
        <v/>
      </c>
    </row>
    <row r="178" spans="1:18" x14ac:dyDescent="0.25">
      <c r="A178" t="s">
        <v>11</v>
      </c>
      <c r="B178" t="s">
        <v>50</v>
      </c>
      <c r="C178">
        <v>2</v>
      </c>
      <c r="D178">
        <v>1.6</v>
      </c>
      <c r="J178">
        <f>+IF(A178=A177,J177,J177+1)</f>
        <v>70</v>
      </c>
      <c r="K178">
        <f>+IF(ISBLANK(E178),0,IF(SUM(E178:I178)=(C178*D178),0,1))</f>
        <v>0</v>
      </c>
      <c r="L178">
        <f>+IF(ISBLANK(E178),0,IF(MAX(E178:I178)&gt;1.2*D178,1,0))</f>
        <v>0</v>
      </c>
      <c r="M178">
        <f>+IF(ISBLANK(E178),0,IF(MIN(E178:I178)&lt;0.8*D178,1,0))</f>
        <v>0</v>
      </c>
      <c r="N178" s="1">
        <f>+IF(AND(B177&lt;&gt;B178,B178=B179),D178/D179-1,"")</f>
        <v>0.33333333333333348</v>
      </c>
      <c r="O178" t="str">
        <f t="shared" si="4"/>
        <v>(1.60 vs. 1.20)</v>
      </c>
      <c r="R178" t="str">
        <f t="shared" si="5"/>
        <v>Shun Yamaguchi, SP TOR: 33.33% (1.60 vs. 1.20)</v>
      </c>
    </row>
    <row r="179" spans="1:18" x14ac:dyDescent="0.25">
      <c r="A179" t="s">
        <v>18</v>
      </c>
      <c r="B179" t="s">
        <v>50</v>
      </c>
      <c r="C179">
        <v>2</v>
      </c>
      <c r="D179">
        <v>1.2</v>
      </c>
      <c r="J179">
        <f>+IF(A179=A178,J178,J178+1)</f>
        <v>71</v>
      </c>
      <c r="K179">
        <f>+IF(ISBLANK(E179),0,IF(SUM(E179:I179)=(C179*D179),0,1))</f>
        <v>0</v>
      </c>
      <c r="L179">
        <f>+IF(ISBLANK(E179),0,IF(MAX(E179:I179)&gt;1.2*D179,1,0))</f>
        <v>0</v>
      </c>
      <c r="M179">
        <f>+IF(ISBLANK(E179),0,IF(MIN(E179:I179)&lt;0.8*D179,1,0))</f>
        <v>0</v>
      </c>
      <c r="N179" s="1" t="str">
        <f>+IF(AND(B178&lt;&gt;B179,B179=B180),D179/D180-1,"")</f>
        <v/>
      </c>
      <c r="O179" t="str">
        <f t="shared" si="4"/>
        <v/>
      </c>
      <c r="R179" t="str">
        <f t="shared" si="5"/>
        <v/>
      </c>
    </row>
    <row r="180" spans="1:18" x14ac:dyDescent="0.25">
      <c r="A180" t="s">
        <v>17</v>
      </c>
      <c r="B180" t="s">
        <v>50</v>
      </c>
      <c r="C180">
        <v>1</v>
      </c>
      <c r="D180">
        <v>1.05</v>
      </c>
      <c r="J180">
        <f>+IF(A180=A179,J179,J179+1)</f>
        <v>72</v>
      </c>
      <c r="K180">
        <f>+IF(ISBLANK(E180),0,IF(SUM(E180:I180)=(C180*D180),0,1))</f>
        <v>0</v>
      </c>
      <c r="L180">
        <f>+IF(ISBLANK(E180),0,IF(MAX(E180:I180)&gt;1.2*D180,1,0))</f>
        <v>0</v>
      </c>
      <c r="M180">
        <f>+IF(ISBLANK(E180),0,IF(MIN(E180:I180)&lt;0.8*D180,1,0))</f>
        <v>0</v>
      </c>
      <c r="N180" s="1" t="str">
        <f>+IF(AND(B179&lt;&gt;B180,B180=B181),D180/D181-1,"")</f>
        <v/>
      </c>
      <c r="O180" t="str">
        <f t="shared" si="4"/>
        <v/>
      </c>
      <c r="R180" t="str">
        <f t="shared" si="5"/>
        <v/>
      </c>
    </row>
    <row r="181" spans="1:18" x14ac:dyDescent="0.25">
      <c r="A181" t="s">
        <v>14</v>
      </c>
      <c r="B181" t="s">
        <v>50</v>
      </c>
      <c r="C181">
        <v>1</v>
      </c>
      <c r="D181">
        <v>0.41</v>
      </c>
      <c r="J181">
        <f>+IF(A181=A180,J180,J180+1)</f>
        <v>73</v>
      </c>
      <c r="K181">
        <f>+IF(ISBLANK(E181),0,IF(SUM(E181:I181)=(C181*D181),0,1))</f>
        <v>0</v>
      </c>
      <c r="L181">
        <f>+IF(ISBLANK(E181),0,IF(MAX(E181:I181)&gt;1.2*D181,1,0))</f>
        <v>0</v>
      </c>
      <c r="M181">
        <f>+IF(ISBLANK(E181),0,IF(MIN(E181:I181)&lt;0.8*D181,1,0))</f>
        <v>0</v>
      </c>
      <c r="N181" s="1" t="str">
        <f>+IF(AND(B180&lt;&gt;B181,B181=B182),D181/D182-1,"")</f>
        <v/>
      </c>
      <c r="O181" t="str">
        <f t="shared" si="4"/>
        <v/>
      </c>
      <c r="R181" t="str">
        <f t="shared" si="5"/>
        <v/>
      </c>
    </row>
    <row r="182" spans="1:18" x14ac:dyDescent="0.25">
      <c r="A182" t="s">
        <v>21</v>
      </c>
      <c r="B182" t="s">
        <v>44</v>
      </c>
      <c r="C182">
        <v>2</v>
      </c>
      <c r="D182">
        <v>1.9</v>
      </c>
      <c r="J182">
        <f>+IF(A182=A181,J181,J181+1)</f>
        <v>74</v>
      </c>
      <c r="K182">
        <f>+IF(ISBLANK(E182),0,IF(SUM(E182:I182)=(C182*D182),0,1))</f>
        <v>0</v>
      </c>
      <c r="L182">
        <f>+IF(ISBLANK(E182),0,IF(MAX(E182:I182)&gt;1.2*D182,1,0))</f>
        <v>0</v>
      </c>
      <c r="M182">
        <f>+IF(ISBLANK(E182),0,IF(MIN(E182:I182)&lt;0.8*D182,1,0))</f>
        <v>0</v>
      </c>
      <c r="N182" s="1">
        <f>+IF(AND(B181&lt;&gt;B182,B182=B183),D182/D183-1,"")</f>
        <v>0.72727272727272707</v>
      </c>
      <c r="O182" t="str">
        <f t="shared" si="4"/>
        <v>(1.90 vs. 1.10)</v>
      </c>
      <c r="R182" t="str">
        <f t="shared" si="5"/>
        <v>Tommy Kahnle, RP NYY: 72.73% (1.90 vs. 1.10)</v>
      </c>
    </row>
    <row r="183" spans="1:18" x14ac:dyDescent="0.25">
      <c r="A183" t="s">
        <v>22</v>
      </c>
      <c r="B183" t="s">
        <v>44</v>
      </c>
      <c r="C183">
        <v>2</v>
      </c>
      <c r="D183">
        <v>1.1000000000000001</v>
      </c>
      <c r="J183">
        <f>+IF(A183=A182,J182,J182+1)</f>
        <v>75</v>
      </c>
      <c r="K183">
        <f>+IF(ISBLANK(E183),0,IF(SUM(E183:I183)=(C183*D183),0,1))</f>
        <v>0</v>
      </c>
      <c r="L183">
        <f>+IF(ISBLANK(E183),0,IF(MAX(E183:I183)&gt;1.2*D183,1,0))</f>
        <v>0</v>
      </c>
      <c r="M183">
        <f>+IF(ISBLANK(E183),0,IF(MIN(E183:I183)&lt;0.8*D183,1,0))</f>
        <v>0</v>
      </c>
      <c r="N183" s="1" t="str">
        <f>+IF(AND(B182&lt;&gt;B183,B183=B184),D183/D184-1,"")</f>
        <v/>
      </c>
      <c r="O183" t="str">
        <f t="shared" si="4"/>
        <v/>
      </c>
      <c r="R183" t="str">
        <f t="shared" si="5"/>
        <v/>
      </c>
    </row>
    <row r="184" spans="1:18" x14ac:dyDescent="0.25">
      <c r="A184" t="s">
        <v>15</v>
      </c>
      <c r="B184" t="s">
        <v>44</v>
      </c>
      <c r="C184">
        <v>1</v>
      </c>
      <c r="D184">
        <v>0.65</v>
      </c>
      <c r="J184">
        <f>+IF(A184=A183,J183,J183+1)</f>
        <v>76</v>
      </c>
      <c r="K184">
        <f>+IF(ISBLANK(E184),0,IF(SUM(E184:I184)=(C184*D184),0,1))</f>
        <v>0</v>
      </c>
      <c r="L184">
        <f>+IF(ISBLANK(E184),0,IF(MAX(E184:I184)&gt;1.2*D184,1,0))</f>
        <v>0</v>
      </c>
      <c r="M184">
        <f>+IF(ISBLANK(E184),0,IF(MIN(E184:I184)&lt;0.8*D184,1,0))</f>
        <v>0</v>
      </c>
      <c r="N184" s="1" t="str">
        <f>+IF(AND(B183&lt;&gt;B184,B184=B185),D184/D185-1,"")</f>
        <v/>
      </c>
      <c r="O184" t="str">
        <f t="shared" si="4"/>
        <v/>
      </c>
      <c r="R184" t="str">
        <f t="shared" si="5"/>
        <v/>
      </c>
    </row>
    <row r="185" spans="1:18" x14ac:dyDescent="0.25">
      <c r="A185" t="s">
        <v>10</v>
      </c>
      <c r="B185" t="s">
        <v>44</v>
      </c>
      <c r="C185">
        <v>2</v>
      </c>
      <c r="D185">
        <v>0.6</v>
      </c>
      <c r="J185">
        <f>+IF(A185=A184,J184,J184+1)</f>
        <v>77</v>
      </c>
      <c r="K185">
        <f>+IF(ISBLANK(E185),0,IF(SUM(E185:I185)=(C185*D185),0,1))</f>
        <v>0</v>
      </c>
      <c r="L185">
        <f>+IF(ISBLANK(E185),0,IF(MAX(E185:I185)&gt;1.2*D185,1,0))</f>
        <v>0</v>
      </c>
      <c r="M185">
        <f>+IF(ISBLANK(E185),0,IF(MIN(E185:I185)&lt;0.8*D185,1,0))</f>
        <v>0</v>
      </c>
      <c r="N185" s="1" t="str">
        <f>+IF(AND(B184&lt;&gt;B185,B185=B186),D185/D186-1,"")</f>
        <v/>
      </c>
      <c r="O185" t="str">
        <f t="shared" si="4"/>
        <v/>
      </c>
      <c r="R185" t="str">
        <f t="shared" si="5"/>
        <v/>
      </c>
    </row>
    <row r="186" spans="1:18" x14ac:dyDescent="0.25">
      <c r="A186" t="s">
        <v>13</v>
      </c>
      <c r="B186" t="s">
        <v>44</v>
      </c>
      <c r="C186">
        <v>3</v>
      </c>
      <c r="D186">
        <v>0.57999999999999996</v>
      </c>
      <c r="J186">
        <f>+IF(A186=A185,J185,J185+1)</f>
        <v>78</v>
      </c>
      <c r="K186">
        <f>+IF(ISBLANK(E186),0,IF(SUM(E186:I186)=(C186*D186),0,1))</f>
        <v>0</v>
      </c>
      <c r="L186">
        <f>+IF(ISBLANK(E186),0,IF(MAX(E186:I186)&gt;1.2*D186,1,0))</f>
        <v>0</v>
      </c>
      <c r="M186">
        <f>+IF(ISBLANK(E186),0,IF(MIN(E186:I186)&lt;0.8*D186,1,0))</f>
        <v>0</v>
      </c>
      <c r="N186" s="1" t="str">
        <f>+IF(AND(B185&lt;&gt;B186,B186=B187),D186/D187-1,"")</f>
        <v/>
      </c>
      <c r="O186" t="str">
        <f t="shared" si="4"/>
        <v/>
      </c>
      <c r="R186" t="str">
        <f t="shared" si="5"/>
        <v/>
      </c>
    </row>
    <row r="187" spans="1:18" x14ac:dyDescent="0.25">
      <c r="A187" t="s">
        <v>19</v>
      </c>
      <c r="B187" t="s">
        <v>44</v>
      </c>
      <c r="C187">
        <v>3</v>
      </c>
      <c r="D187">
        <v>0.55000000000000004</v>
      </c>
      <c r="J187">
        <f>+IF(A187=A186,J186,J186+1)</f>
        <v>79</v>
      </c>
      <c r="K187">
        <f>+IF(ISBLANK(E187),0,IF(SUM(E187:I187)=(C187*D187),0,1))</f>
        <v>0</v>
      </c>
      <c r="L187">
        <f>+IF(ISBLANK(E187),0,IF(MAX(E187:I187)&gt;1.2*D187,1,0))</f>
        <v>0</v>
      </c>
      <c r="M187">
        <f>+IF(ISBLANK(E187),0,IF(MIN(E187:I187)&lt;0.8*D187,1,0))</f>
        <v>0</v>
      </c>
      <c r="N187" s="1" t="str">
        <f>+IF(AND(B186&lt;&gt;B187,B187=B188),D187/D188-1,"")</f>
        <v/>
      </c>
      <c r="O187" t="str">
        <f t="shared" si="4"/>
        <v/>
      </c>
      <c r="R187" t="str">
        <f t="shared" si="5"/>
        <v/>
      </c>
    </row>
    <row r="188" spans="1:18" x14ac:dyDescent="0.25">
      <c r="A188" t="s">
        <v>18</v>
      </c>
      <c r="B188" t="s">
        <v>36</v>
      </c>
      <c r="C188">
        <v>2</v>
      </c>
      <c r="D188">
        <v>5.6</v>
      </c>
      <c r="J188">
        <f>+IF(A188=A187,J187,J187+1)</f>
        <v>80</v>
      </c>
      <c r="K188">
        <f>+IF(ISBLANK(E188),0,IF(SUM(E188:I188)=(C188*D188),0,1))</f>
        <v>0</v>
      </c>
      <c r="L188">
        <f>+IF(ISBLANK(E188),0,IF(MAX(E188:I188)&gt;1.2*D188,1,0))</f>
        <v>0</v>
      </c>
      <c r="M188">
        <f>+IF(ISBLANK(E188),0,IF(MIN(E188:I188)&lt;0.8*D188,1,0))</f>
        <v>0</v>
      </c>
      <c r="N188" s="1">
        <f>+IF(AND(B187&lt;&gt;B188,B188=B189),D188/D189-1,"")</f>
        <v>0.3114754098360657</v>
      </c>
      <c r="O188" t="str">
        <f t="shared" si="4"/>
        <v>(5.60 vs. 4.27)</v>
      </c>
      <c r="R188" t="str">
        <f t="shared" si="5"/>
        <v>Yoshitomo Tsutsugo, OF TB: 31.15% (5.60 vs. 4.27)</v>
      </c>
    </row>
    <row r="189" spans="1:18" x14ac:dyDescent="0.25">
      <c r="A189" t="s">
        <v>12</v>
      </c>
      <c r="B189" t="s">
        <v>36</v>
      </c>
      <c r="C189">
        <v>2</v>
      </c>
      <c r="D189">
        <v>4.2699999999999996</v>
      </c>
      <c r="J189">
        <f>+IF(A189=A188,J188,J188+1)</f>
        <v>81</v>
      </c>
      <c r="K189">
        <f>+IF(ISBLANK(E189),0,IF(SUM(E189:I189)=(C189*D189),0,1))</f>
        <v>0</v>
      </c>
      <c r="L189">
        <f>+IF(ISBLANK(E189),0,IF(MAX(E189:I189)&gt;1.2*D189,1,0))</f>
        <v>0</v>
      </c>
      <c r="M189">
        <f>+IF(ISBLANK(E189),0,IF(MIN(E189:I189)&lt;0.8*D189,1,0))</f>
        <v>0</v>
      </c>
      <c r="N189" s="1" t="str">
        <f>+IF(AND(B188&lt;&gt;B189,B189=B190),D189/D190-1,"")</f>
        <v/>
      </c>
      <c r="O189" t="str">
        <f t="shared" si="4"/>
        <v/>
      </c>
      <c r="R189" t="str">
        <f t="shared" si="5"/>
        <v/>
      </c>
    </row>
    <row r="190" spans="1:18" x14ac:dyDescent="0.25">
      <c r="A190" t="s">
        <v>25</v>
      </c>
      <c r="B190" t="s">
        <v>36</v>
      </c>
      <c r="C190">
        <v>3</v>
      </c>
      <c r="D190">
        <v>4.0999999999999996</v>
      </c>
      <c r="J190">
        <f>+IF(A190=A189,J189,J189+1)</f>
        <v>82</v>
      </c>
      <c r="K190">
        <f>+IF(ISBLANK(E190),0,IF(SUM(E190:I190)=(C190*D190),0,1))</f>
        <v>0</v>
      </c>
      <c r="L190">
        <f>+IF(ISBLANK(E190),0,IF(MAX(E190:I190)&gt;1.2*D190,1,0))</f>
        <v>0</v>
      </c>
      <c r="M190">
        <f>+IF(ISBLANK(E190),0,IF(MIN(E190:I190)&lt;0.8*D190,1,0))</f>
        <v>0</v>
      </c>
      <c r="N190" s="1" t="str">
        <f>+IF(AND(B189&lt;&gt;B190,B190=B191),D190/D191-1,"")</f>
        <v/>
      </c>
      <c r="O190" t="str">
        <f t="shared" si="4"/>
        <v/>
      </c>
      <c r="R190" t="str">
        <f t="shared" si="5"/>
        <v/>
      </c>
    </row>
    <row r="191" spans="1:18" x14ac:dyDescent="0.25">
      <c r="A191" t="s">
        <v>14</v>
      </c>
      <c r="B191" t="s">
        <v>36</v>
      </c>
      <c r="C191">
        <v>3</v>
      </c>
      <c r="D191">
        <v>3.69</v>
      </c>
      <c r="J191">
        <f>+IF(A191=A190,J190,J190+1)</f>
        <v>83</v>
      </c>
      <c r="K191">
        <f>+IF(ISBLANK(E191),0,IF(SUM(E191:I191)=(C191*D191),0,1))</f>
        <v>0</v>
      </c>
      <c r="L191">
        <f>+IF(ISBLANK(E191),0,IF(MAX(E191:I191)&gt;1.2*D191,1,0))</f>
        <v>0</v>
      </c>
      <c r="M191">
        <f>+IF(ISBLANK(E191),0,IF(MIN(E191:I191)&lt;0.8*D191,1,0))</f>
        <v>0</v>
      </c>
      <c r="N191" s="1" t="str">
        <f>+IF(AND(B190&lt;&gt;B191,B191=B192),D191/D192-1,"")</f>
        <v/>
      </c>
      <c r="O191" t="str">
        <f t="shared" si="4"/>
        <v/>
      </c>
      <c r="R191" t="str">
        <f t="shared" si="5"/>
        <v/>
      </c>
    </row>
    <row r="192" spans="1:18" x14ac:dyDescent="0.25">
      <c r="A192" t="s">
        <v>13</v>
      </c>
      <c r="B192" t="s">
        <v>36</v>
      </c>
      <c r="C192">
        <v>3</v>
      </c>
      <c r="D192">
        <v>3.19</v>
      </c>
      <c r="E192">
        <v>2.87</v>
      </c>
      <c r="F192">
        <v>3.2</v>
      </c>
      <c r="G192">
        <v>3.5</v>
      </c>
      <c r="J192">
        <f>+IF(A192=A191,J191,J191+1)</f>
        <v>84</v>
      </c>
      <c r="K192">
        <f>+IF(ISBLANK(E192),0,IF(SUM(E192:I192)=(C192*D192),0,1))</f>
        <v>0</v>
      </c>
      <c r="L192">
        <f>+IF(ISBLANK(E192),0,IF(MAX(E192:I192)&gt;1.2*D192,1,0))</f>
        <v>0</v>
      </c>
      <c r="M192">
        <f>+IF(ISBLANK(E192),0,IF(MIN(E192:I192)&lt;0.8*D192,1,0))</f>
        <v>0</v>
      </c>
      <c r="N192" s="1" t="str">
        <f>+IF(AND(B191&lt;&gt;B192,B192=B193),D192/D193-1,"")</f>
        <v/>
      </c>
      <c r="O192" t="str">
        <f t="shared" si="4"/>
        <v/>
      </c>
      <c r="R192" t="str">
        <f t="shared" si="5"/>
        <v/>
      </c>
    </row>
    <row r="193" spans="1:18" x14ac:dyDescent="0.25">
      <c r="A193" t="s">
        <v>17</v>
      </c>
      <c r="B193" t="s">
        <v>36</v>
      </c>
      <c r="C193">
        <v>2</v>
      </c>
      <c r="D193">
        <v>3.05</v>
      </c>
      <c r="E193">
        <v>2.5499999999999998</v>
      </c>
      <c r="F193">
        <v>3.55</v>
      </c>
      <c r="J193">
        <f>+IF(A193=A192,J192,J192+1)</f>
        <v>85</v>
      </c>
      <c r="K193">
        <f>+IF(ISBLANK(E193),0,IF(SUM(E193:I193)=(C193*D193),0,1))</f>
        <v>0</v>
      </c>
      <c r="L193">
        <f>+IF(ISBLANK(E193),0,IF(MAX(E193:I193)&gt;1.2*D193,1,0))</f>
        <v>0</v>
      </c>
      <c r="M193">
        <f>+IF(ISBLANK(E193),0,IF(MIN(E193:I193)&lt;0.8*D193,1,0))</f>
        <v>0</v>
      </c>
      <c r="N193" s="1" t="str">
        <f>+IF(AND(B192&lt;&gt;B193,B193=B194),D193/D194-1,"")</f>
        <v/>
      </c>
      <c r="O193" t="str">
        <f t="shared" si="4"/>
        <v/>
      </c>
      <c r="R193" t="str">
        <f t="shared" si="5"/>
        <v/>
      </c>
    </row>
    <row r="194" spans="1:18" x14ac:dyDescent="0.25">
      <c r="A194" t="s">
        <v>21</v>
      </c>
      <c r="B194" t="s">
        <v>36</v>
      </c>
      <c r="C194">
        <v>4</v>
      </c>
      <c r="D194">
        <v>2.8</v>
      </c>
      <c r="J194">
        <f>+IF(A194=A193,J193,J193+1)</f>
        <v>86</v>
      </c>
      <c r="K194">
        <f>+IF(ISBLANK(E194),0,IF(SUM(E194:I194)=(C194*D194),0,1))</f>
        <v>0</v>
      </c>
      <c r="L194">
        <f>+IF(ISBLANK(E194),0,IF(MAX(E194:I194)&gt;1.2*D194,1,0))</f>
        <v>0</v>
      </c>
      <c r="M194">
        <f>+IF(ISBLANK(E194),0,IF(MIN(E194:I194)&lt;0.8*D194,1,0))</f>
        <v>0</v>
      </c>
      <c r="N194" s="1" t="str">
        <f>+IF(AND(B193&lt;&gt;B194,B194=B195),D194/D195-1,"")</f>
        <v/>
      </c>
      <c r="O194" t="str">
        <f t="shared" si="4"/>
        <v/>
      </c>
      <c r="R194" t="str">
        <f t="shared" si="5"/>
        <v/>
      </c>
    </row>
    <row r="195" spans="1:18" x14ac:dyDescent="0.25">
      <c r="A195" t="s">
        <v>16</v>
      </c>
      <c r="B195" t="s">
        <v>36</v>
      </c>
      <c r="C195">
        <v>3</v>
      </c>
      <c r="D195">
        <v>2</v>
      </c>
      <c r="E195">
        <v>1.8</v>
      </c>
      <c r="F195">
        <v>2.2000000000000002</v>
      </c>
      <c r="G195">
        <v>2</v>
      </c>
      <c r="J195">
        <f>+IF(A195=A194,J194,J194+1)</f>
        <v>87</v>
      </c>
      <c r="K195">
        <f>+IF(ISBLANK(E195),0,IF(SUM(E195:I195)=(C195*D195),0,1))</f>
        <v>0</v>
      </c>
      <c r="L195">
        <f>+IF(ISBLANK(E195),0,IF(MAX(E195:I195)&gt;1.2*D195,1,0))</f>
        <v>0</v>
      </c>
      <c r="M195">
        <f>+IF(ISBLANK(E195),0,IF(MIN(E195:I195)&lt;0.8*D195,1,0))</f>
        <v>0</v>
      </c>
      <c r="N195" s="1" t="str">
        <f>+IF(AND(B194&lt;&gt;B195,B195=B196),D195/D196-1,"")</f>
        <v/>
      </c>
      <c r="O195" t="str">
        <f t="shared" ref="O195:O239" si="6">+IF(N195="","","("&amp;TEXT(D195,"0.00")&amp;" vs. "&amp;TEXT(D196,"0.00")&amp;")")</f>
        <v/>
      </c>
      <c r="R195" t="str">
        <f t="shared" ref="R195:R239" si="7">+IF(O195="","",B195&amp;": "&amp;TEXT(N195,"00.00%")&amp;" "&amp;O195)</f>
        <v/>
      </c>
    </row>
    <row r="196" spans="1:18" x14ac:dyDescent="0.25">
      <c r="A196" t="s">
        <v>23</v>
      </c>
      <c r="B196" t="s">
        <v>36</v>
      </c>
      <c r="C196">
        <v>2</v>
      </c>
      <c r="D196">
        <v>1.81</v>
      </c>
      <c r="J196">
        <f>+IF(A196=A195,J195,J195+1)</f>
        <v>88</v>
      </c>
      <c r="K196">
        <f>+IF(ISBLANK(E196),0,IF(SUM(E196:I196)=(C196*D196),0,1))</f>
        <v>0</v>
      </c>
      <c r="L196">
        <f>+IF(ISBLANK(E196),0,IF(MAX(E196:I196)&gt;1.2*D196,1,0))</f>
        <v>0</v>
      </c>
      <c r="M196">
        <f>+IF(ISBLANK(E196),0,IF(MIN(E196:I196)&lt;0.8*D196,1,0))</f>
        <v>0</v>
      </c>
      <c r="N196" s="1" t="str">
        <f>+IF(AND(B195&lt;&gt;B196,B196=B197),D196/D197-1,"")</f>
        <v/>
      </c>
      <c r="O196" t="str">
        <f t="shared" si="6"/>
        <v/>
      </c>
      <c r="R196" t="str">
        <f t="shared" si="7"/>
        <v/>
      </c>
    </row>
    <row r="197" spans="1:18" x14ac:dyDescent="0.25">
      <c r="A197" t="s">
        <v>10</v>
      </c>
      <c r="B197" t="s">
        <v>36</v>
      </c>
      <c r="C197">
        <v>2</v>
      </c>
      <c r="D197">
        <v>1.5</v>
      </c>
      <c r="J197">
        <f>+IF(A197=A196,J196,J196+1)</f>
        <v>89</v>
      </c>
      <c r="K197">
        <f>+IF(ISBLANK(E197),0,IF(SUM(E197:I197)=(C197*D197),0,1))</f>
        <v>0</v>
      </c>
      <c r="L197">
        <f>+IF(ISBLANK(E197),0,IF(MAX(E197:I197)&gt;1.2*D197,1,0))</f>
        <v>0</v>
      </c>
      <c r="M197">
        <f>+IF(ISBLANK(E197),0,IF(MIN(E197:I197)&lt;0.8*D197,1,0))</f>
        <v>0</v>
      </c>
      <c r="N197" s="1" t="str">
        <f>+IF(AND(B196&lt;&gt;B197,B197=B198),D197/D198-1,"")</f>
        <v/>
      </c>
      <c r="O197" t="str">
        <f t="shared" si="6"/>
        <v/>
      </c>
      <c r="R197" t="str">
        <f t="shared" si="7"/>
        <v/>
      </c>
    </row>
    <row r="198" spans="1:18" x14ac:dyDescent="0.25">
      <c r="A198" t="s">
        <v>19</v>
      </c>
      <c r="B198" t="s">
        <v>36</v>
      </c>
      <c r="C198">
        <v>2</v>
      </c>
      <c r="D198">
        <v>0.75</v>
      </c>
      <c r="J198">
        <f>+IF(A198=A197,J197,J197+1)</f>
        <v>90</v>
      </c>
      <c r="K198">
        <f>+IF(ISBLANK(E198),0,IF(SUM(E198:I198)=(C198*D198),0,1))</f>
        <v>0</v>
      </c>
      <c r="L198">
        <f>+IF(ISBLANK(E198),0,IF(MAX(E198:I198)&gt;1.2*D198,1,0))</f>
        <v>0</v>
      </c>
      <c r="M198">
        <f>+IF(ISBLANK(E198),0,IF(MIN(E198:I198)&lt;0.8*D198,1,0))</f>
        <v>0</v>
      </c>
      <c r="N198" s="1" t="str">
        <f>+IF(AND(B197&lt;&gt;B198,B198=B199),D198/D199-1,"")</f>
        <v/>
      </c>
      <c r="O198" t="str">
        <f t="shared" si="6"/>
        <v/>
      </c>
      <c r="R198" t="str">
        <f t="shared" si="7"/>
        <v/>
      </c>
    </row>
    <row r="199" spans="1:18" x14ac:dyDescent="0.25">
      <c r="A199" t="s">
        <v>11</v>
      </c>
      <c r="B199" t="s">
        <v>36</v>
      </c>
      <c r="C199">
        <v>1</v>
      </c>
      <c r="D199">
        <v>0.75</v>
      </c>
      <c r="J199">
        <f>+IF(A199=A198,J198,J198+1)</f>
        <v>91</v>
      </c>
      <c r="K199">
        <f>+IF(ISBLANK(E199),0,IF(SUM(E199:I199)=(C199*D199),0,1))</f>
        <v>0</v>
      </c>
      <c r="L199">
        <f>+IF(ISBLANK(E199),0,IF(MAX(E199:I199)&gt;1.2*D199,1,0))</f>
        <v>0</v>
      </c>
      <c r="M199">
        <f>+IF(ISBLANK(E199),0,IF(MIN(E199:I199)&lt;0.8*D199,1,0))</f>
        <v>0</v>
      </c>
      <c r="N199" s="1" t="str">
        <f>+IF(AND(B198&lt;&gt;B199,B199=B200),D199/D200-1,"")</f>
        <v/>
      </c>
      <c r="O199" t="str">
        <f t="shared" si="6"/>
        <v/>
      </c>
      <c r="R199" t="str">
        <f t="shared" si="7"/>
        <v/>
      </c>
    </row>
    <row r="200" spans="1:18" x14ac:dyDescent="0.25">
      <c r="N200" s="1" t="e">
        <f t="shared" ref="N195:N240" si="8">+IF(AND(B199&lt;&gt;B200,B200=B201),D200/D201-1,"")</f>
        <v>#DIV/0!</v>
      </c>
      <c r="O200" t="e">
        <f t="shared" si="6"/>
        <v>#DIV/0!</v>
      </c>
      <c r="R200" t="e">
        <f t="shared" si="7"/>
        <v>#DIV/0!</v>
      </c>
    </row>
    <row r="201" spans="1:18" x14ac:dyDescent="0.25">
      <c r="N201" s="1" t="str">
        <f t="shared" si="8"/>
        <v/>
      </c>
      <c r="O201" t="str">
        <f t="shared" si="6"/>
        <v/>
      </c>
      <c r="R201" t="str">
        <f t="shared" si="7"/>
        <v/>
      </c>
    </row>
    <row r="202" spans="1:18" x14ac:dyDescent="0.25">
      <c r="N202" s="1" t="str">
        <f t="shared" si="8"/>
        <v/>
      </c>
      <c r="O202" t="str">
        <f t="shared" si="6"/>
        <v/>
      </c>
      <c r="R202" t="str">
        <f t="shared" si="7"/>
        <v/>
      </c>
    </row>
    <row r="203" spans="1:18" x14ac:dyDescent="0.25">
      <c r="N203" s="1" t="str">
        <f t="shared" si="8"/>
        <v/>
      </c>
      <c r="O203" t="str">
        <f t="shared" si="6"/>
        <v/>
      </c>
      <c r="R203" t="str">
        <f t="shared" si="7"/>
        <v/>
      </c>
    </row>
    <row r="204" spans="1:18" x14ac:dyDescent="0.25">
      <c r="N204" s="1" t="str">
        <f t="shared" si="8"/>
        <v/>
      </c>
      <c r="O204" t="str">
        <f t="shared" si="6"/>
        <v/>
      </c>
      <c r="R204" t="str">
        <f t="shared" si="7"/>
        <v/>
      </c>
    </row>
    <row r="205" spans="1:18" x14ac:dyDescent="0.25">
      <c r="N205" s="1" t="str">
        <f t="shared" si="8"/>
        <v/>
      </c>
      <c r="O205" t="str">
        <f t="shared" si="6"/>
        <v/>
      </c>
      <c r="R205" t="str">
        <f t="shared" si="7"/>
        <v/>
      </c>
    </row>
    <row r="206" spans="1:18" x14ac:dyDescent="0.25">
      <c r="N206" s="1" t="str">
        <f t="shared" si="8"/>
        <v/>
      </c>
      <c r="O206" t="str">
        <f t="shared" si="6"/>
        <v/>
      </c>
      <c r="R206" t="str">
        <f t="shared" si="7"/>
        <v/>
      </c>
    </row>
    <row r="207" spans="1:18" x14ac:dyDescent="0.25">
      <c r="N207" s="1" t="str">
        <f t="shared" si="8"/>
        <v/>
      </c>
      <c r="O207" t="str">
        <f t="shared" si="6"/>
        <v/>
      </c>
      <c r="R207" t="str">
        <f t="shared" si="7"/>
        <v/>
      </c>
    </row>
    <row r="208" spans="1:18" x14ac:dyDescent="0.25">
      <c r="N208" s="1" t="str">
        <f t="shared" si="8"/>
        <v/>
      </c>
      <c r="O208" t="str">
        <f t="shared" si="6"/>
        <v/>
      </c>
      <c r="R208" t="str">
        <f t="shared" si="7"/>
        <v/>
      </c>
    </row>
    <row r="209" spans="14:18" x14ac:dyDescent="0.25">
      <c r="N209" s="1" t="str">
        <f t="shared" si="8"/>
        <v/>
      </c>
      <c r="O209" t="str">
        <f t="shared" si="6"/>
        <v/>
      </c>
      <c r="R209" t="str">
        <f t="shared" si="7"/>
        <v/>
      </c>
    </row>
    <row r="210" spans="14:18" x14ac:dyDescent="0.25">
      <c r="N210" s="1" t="str">
        <f t="shared" si="8"/>
        <v/>
      </c>
      <c r="O210" t="str">
        <f t="shared" si="6"/>
        <v/>
      </c>
      <c r="R210" t="str">
        <f t="shared" si="7"/>
        <v/>
      </c>
    </row>
    <row r="211" spans="14:18" x14ac:dyDescent="0.25">
      <c r="N211" s="1" t="str">
        <f t="shared" si="8"/>
        <v/>
      </c>
      <c r="O211" t="str">
        <f t="shared" si="6"/>
        <v/>
      </c>
      <c r="R211" t="str">
        <f t="shared" si="7"/>
        <v/>
      </c>
    </row>
    <row r="212" spans="14:18" x14ac:dyDescent="0.25">
      <c r="N212" s="1" t="str">
        <f t="shared" si="8"/>
        <v/>
      </c>
      <c r="O212" t="str">
        <f t="shared" si="6"/>
        <v/>
      </c>
      <c r="R212" t="str">
        <f t="shared" si="7"/>
        <v/>
      </c>
    </row>
    <row r="213" spans="14:18" x14ac:dyDescent="0.25">
      <c r="N213" s="1" t="str">
        <f t="shared" si="8"/>
        <v/>
      </c>
      <c r="O213" t="str">
        <f t="shared" si="6"/>
        <v/>
      </c>
      <c r="R213" t="str">
        <f t="shared" si="7"/>
        <v/>
      </c>
    </row>
    <row r="214" spans="14:18" x14ac:dyDescent="0.25">
      <c r="N214" s="1" t="str">
        <f t="shared" si="8"/>
        <v/>
      </c>
      <c r="O214" t="str">
        <f t="shared" si="6"/>
        <v/>
      </c>
      <c r="R214" t="str">
        <f t="shared" si="7"/>
        <v/>
      </c>
    </row>
    <row r="215" spans="14:18" x14ac:dyDescent="0.25">
      <c r="N215" s="1" t="str">
        <f t="shared" si="8"/>
        <v/>
      </c>
      <c r="O215" t="str">
        <f t="shared" si="6"/>
        <v/>
      </c>
      <c r="R215" t="str">
        <f t="shared" si="7"/>
        <v/>
      </c>
    </row>
    <row r="216" spans="14:18" x14ac:dyDescent="0.25">
      <c r="N216" s="1" t="str">
        <f t="shared" si="8"/>
        <v/>
      </c>
      <c r="O216" t="str">
        <f t="shared" si="6"/>
        <v/>
      </c>
      <c r="R216" t="str">
        <f t="shared" si="7"/>
        <v/>
      </c>
    </row>
    <row r="217" spans="14:18" x14ac:dyDescent="0.25">
      <c r="N217" s="1" t="str">
        <f t="shared" si="8"/>
        <v/>
      </c>
      <c r="O217" t="str">
        <f t="shared" si="6"/>
        <v/>
      </c>
      <c r="R217" t="str">
        <f t="shared" si="7"/>
        <v/>
      </c>
    </row>
    <row r="218" spans="14:18" x14ac:dyDescent="0.25">
      <c r="N218" s="1" t="str">
        <f t="shared" si="8"/>
        <v/>
      </c>
      <c r="O218" t="str">
        <f t="shared" si="6"/>
        <v/>
      </c>
      <c r="R218" t="str">
        <f t="shared" si="7"/>
        <v/>
      </c>
    </row>
    <row r="219" spans="14:18" x14ac:dyDescent="0.25">
      <c r="N219" s="1" t="str">
        <f t="shared" si="8"/>
        <v/>
      </c>
      <c r="O219" t="str">
        <f t="shared" si="6"/>
        <v/>
      </c>
      <c r="R219" t="str">
        <f t="shared" si="7"/>
        <v/>
      </c>
    </row>
    <row r="220" spans="14:18" x14ac:dyDescent="0.25">
      <c r="N220" s="1" t="str">
        <f t="shared" si="8"/>
        <v/>
      </c>
      <c r="O220" t="str">
        <f t="shared" si="6"/>
        <v/>
      </c>
      <c r="R220" t="str">
        <f t="shared" si="7"/>
        <v/>
      </c>
    </row>
    <row r="221" spans="14:18" x14ac:dyDescent="0.25">
      <c r="N221" s="1" t="str">
        <f t="shared" si="8"/>
        <v/>
      </c>
      <c r="O221" t="str">
        <f t="shared" si="6"/>
        <v/>
      </c>
      <c r="R221" t="str">
        <f t="shared" si="7"/>
        <v/>
      </c>
    </row>
    <row r="222" spans="14:18" x14ac:dyDescent="0.25">
      <c r="N222" s="1" t="str">
        <f t="shared" si="8"/>
        <v/>
      </c>
      <c r="O222" t="str">
        <f t="shared" si="6"/>
        <v/>
      </c>
      <c r="R222" t="str">
        <f t="shared" si="7"/>
        <v/>
      </c>
    </row>
    <row r="223" spans="14:18" x14ac:dyDescent="0.25">
      <c r="N223" s="1" t="str">
        <f t="shared" si="8"/>
        <v/>
      </c>
      <c r="O223" t="str">
        <f t="shared" si="6"/>
        <v/>
      </c>
      <c r="R223" t="str">
        <f t="shared" si="7"/>
        <v/>
      </c>
    </row>
    <row r="224" spans="14:18" x14ac:dyDescent="0.25">
      <c r="N224" s="1" t="str">
        <f t="shared" si="8"/>
        <v/>
      </c>
      <c r="O224" t="str">
        <f t="shared" si="6"/>
        <v/>
      </c>
      <c r="R224" t="str">
        <f t="shared" si="7"/>
        <v/>
      </c>
    </row>
    <row r="225" spans="14:18" x14ac:dyDescent="0.25">
      <c r="N225" s="1" t="str">
        <f t="shared" si="8"/>
        <v/>
      </c>
      <c r="O225" t="str">
        <f t="shared" si="6"/>
        <v/>
      </c>
      <c r="R225" t="str">
        <f t="shared" si="7"/>
        <v/>
      </c>
    </row>
    <row r="226" spans="14:18" x14ac:dyDescent="0.25">
      <c r="N226" s="1" t="str">
        <f t="shared" si="8"/>
        <v/>
      </c>
      <c r="O226" t="str">
        <f t="shared" si="6"/>
        <v/>
      </c>
      <c r="R226" t="str">
        <f t="shared" si="7"/>
        <v/>
      </c>
    </row>
    <row r="227" spans="14:18" x14ac:dyDescent="0.25">
      <c r="N227" s="1" t="str">
        <f t="shared" si="8"/>
        <v/>
      </c>
      <c r="O227" t="str">
        <f t="shared" si="6"/>
        <v/>
      </c>
      <c r="R227" t="str">
        <f t="shared" si="7"/>
        <v/>
      </c>
    </row>
    <row r="228" spans="14:18" x14ac:dyDescent="0.25">
      <c r="N228" s="1" t="str">
        <f t="shared" si="8"/>
        <v/>
      </c>
      <c r="O228" t="str">
        <f t="shared" si="6"/>
        <v/>
      </c>
      <c r="R228" t="str">
        <f t="shared" si="7"/>
        <v/>
      </c>
    </row>
    <row r="229" spans="14:18" x14ac:dyDescent="0.25">
      <c r="N229" s="1" t="str">
        <f t="shared" si="8"/>
        <v/>
      </c>
      <c r="O229" t="str">
        <f t="shared" si="6"/>
        <v/>
      </c>
      <c r="R229" t="str">
        <f t="shared" si="7"/>
        <v/>
      </c>
    </row>
    <row r="230" spans="14:18" x14ac:dyDescent="0.25">
      <c r="N230" s="1" t="str">
        <f t="shared" si="8"/>
        <v/>
      </c>
      <c r="O230" t="str">
        <f t="shared" si="6"/>
        <v/>
      </c>
      <c r="R230" t="str">
        <f t="shared" si="7"/>
        <v/>
      </c>
    </row>
    <row r="231" spans="14:18" x14ac:dyDescent="0.25">
      <c r="N231" s="1" t="str">
        <f t="shared" si="8"/>
        <v/>
      </c>
      <c r="O231" t="str">
        <f t="shared" si="6"/>
        <v/>
      </c>
      <c r="R231" t="str">
        <f t="shared" si="7"/>
        <v/>
      </c>
    </row>
    <row r="232" spans="14:18" x14ac:dyDescent="0.25">
      <c r="N232" s="1" t="str">
        <f t="shared" si="8"/>
        <v/>
      </c>
      <c r="O232" t="str">
        <f t="shared" si="6"/>
        <v/>
      </c>
      <c r="R232" t="str">
        <f t="shared" si="7"/>
        <v/>
      </c>
    </row>
    <row r="233" spans="14:18" x14ac:dyDescent="0.25">
      <c r="N233" s="1" t="str">
        <f t="shared" si="8"/>
        <v/>
      </c>
      <c r="O233" t="str">
        <f t="shared" si="6"/>
        <v/>
      </c>
      <c r="R233" t="str">
        <f t="shared" si="7"/>
        <v/>
      </c>
    </row>
    <row r="234" spans="14:18" x14ac:dyDescent="0.25">
      <c r="N234" s="1" t="str">
        <f t="shared" si="8"/>
        <v/>
      </c>
      <c r="O234" t="str">
        <f t="shared" si="6"/>
        <v/>
      </c>
      <c r="R234" t="str">
        <f t="shared" si="7"/>
        <v/>
      </c>
    </row>
    <row r="235" spans="14:18" x14ac:dyDescent="0.25">
      <c r="N235" s="1" t="str">
        <f t="shared" si="8"/>
        <v/>
      </c>
      <c r="O235" t="str">
        <f t="shared" si="6"/>
        <v/>
      </c>
      <c r="R235" t="str">
        <f t="shared" si="7"/>
        <v/>
      </c>
    </row>
    <row r="236" spans="14:18" x14ac:dyDescent="0.25">
      <c r="N236" s="1" t="str">
        <f t="shared" si="8"/>
        <v/>
      </c>
      <c r="O236" t="str">
        <f t="shared" si="6"/>
        <v/>
      </c>
      <c r="R236" t="str">
        <f t="shared" si="7"/>
        <v/>
      </c>
    </row>
    <row r="237" spans="14:18" x14ac:dyDescent="0.25">
      <c r="N237" s="1" t="str">
        <f t="shared" si="8"/>
        <v/>
      </c>
      <c r="O237" t="str">
        <f t="shared" si="6"/>
        <v/>
      </c>
      <c r="R237" t="str">
        <f t="shared" si="7"/>
        <v/>
      </c>
    </row>
    <row r="238" spans="14:18" x14ac:dyDescent="0.25">
      <c r="N238" s="1" t="str">
        <f t="shared" si="8"/>
        <v/>
      </c>
      <c r="O238" t="str">
        <f t="shared" si="6"/>
        <v/>
      </c>
      <c r="R238" t="str">
        <f t="shared" si="7"/>
        <v/>
      </c>
    </row>
    <row r="239" spans="14:18" x14ac:dyDescent="0.25">
      <c r="N239" s="1" t="str">
        <f t="shared" si="8"/>
        <v/>
      </c>
      <c r="O239" t="str">
        <f t="shared" si="6"/>
        <v/>
      </c>
      <c r="R239" t="str">
        <f t="shared" si="7"/>
        <v/>
      </c>
    </row>
    <row r="240" spans="14:18" x14ac:dyDescent="0.25">
      <c r="N240" s="1" t="str">
        <f t="shared" si="8"/>
        <v/>
      </c>
    </row>
  </sheetData>
  <autoFilter ref="A1:N240"/>
  <sortState ref="U2:U239">
    <sortCondition ref="U2:U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SSDL Raw Bids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Pohlmeyer</dc:creator>
  <cp:lastModifiedBy>Jeffrey Pohlmeyer</cp:lastModifiedBy>
  <dcterms:created xsi:type="dcterms:W3CDTF">2020-02-18T21:52:45Z</dcterms:created>
  <dcterms:modified xsi:type="dcterms:W3CDTF">2020-02-20T18:32:17Z</dcterms:modified>
</cp:coreProperties>
</file>